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D8EC7DA0-94B1-4B71-8C81-1259AD1760F1}" xr6:coauthVersionLast="47" xr6:coauthVersionMax="47" xr10:uidLastSave="{00000000-0000-0000-0000-000000000000}"/>
  <bookViews>
    <workbookView xWindow="19095" yWindow="0" windowWidth="19410" windowHeight="20985" tabRatio="914" firstSheet="16" activeTab="24"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閃電型結果" sheetId="25" r:id="rId20"/>
    <sheet name="閃電型隨機" sheetId="31" r:id="rId21"/>
    <sheet name="風險愛好" sheetId="14" r:id="rId22"/>
    <sheet name="風險愛好結果單" sheetId="19" r:id="rId23"/>
    <sheet name="幕後結果" sheetId="39" r:id="rId24"/>
    <sheet name="幕後結果_最佳化" sheetId="40" r:id="rId25"/>
    <sheet name="題庫" sheetId="8" r:id="rId26"/>
    <sheet name="使用者資料" sheetId="2" r:id="rId27"/>
    <sheet name="stock price" sheetId="341" r:id="rId28"/>
    <sheet name="high_risk" sheetId="342" r:id="rId29"/>
    <sheet name="medium_risk" sheetId="343" r:id="rId30"/>
    <sheet name="low_risk" sheetId="24" r:id="rId31"/>
    <sheet name="名人介紹" sheetId="20" r:id="rId32"/>
    <sheet name="工作表1" sheetId="505" r:id="rId33"/>
    <sheet name="4938" sheetId="576" r:id="rId34"/>
    <sheet name="2357" sheetId="577" r:id="rId35"/>
    <sheet name="3036" sheetId="578" r:id="rId36"/>
    <sheet name="6669" sheetId="579" r:id="rId37"/>
    <sheet name="1809" sheetId="580" r:id="rId38"/>
    <sheet name="3356" sheetId="581" r:id="rId39"/>
    <sheet name="6414" sheetId="582" r:id="rId40"/>
    <sheet name="1905" sheetId="583" r:id="rId41"/>
    <sheet name="3504" sheetId="584" r:id="rId42"/>
    <sheet name="2338" sheetId="585" r:id="rId43"/>
  </sheets>
  <functionGroups builtInGroupCount="19"/>
  <externalReferences>
    <externalReference r:id="rId44"/>
    <externalReference r:id="rId45"/>
  </externalReferences>
  <definedNames>
    <definedName name="_xlnm._FilterDatabase" localSheetId="2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6" roundtripDataChecksum="/ahAEb2uAW3XrtJ4HJfL6w2oHRVSGtJp6fA5ggJHqAw="/>
    </ext>
  </extLst>
</workbook>
</file>

<file path=xl/calcChain.xml><?xml version="1.0" encoding="utf-8"?>
<calcChain xmlns="http://schemas.openxmlformats.org/spreadsheetml/2006/main">
  <c r="AZ4" i="40" l="1"/>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s="1"/>
  <c r="N1007" i="40" a="1"/>
  <c r="N1007" i="40" s="1"/>
  <c r="N1008" i="40" a="1"/>
  <c r="N1008" i="40" s="1"/>
  <c r="N1009" i="40" a="1"/>
  <c r="N1009" i="40" s="1"/>
  <c r="N1010" i="40" a="1"/>
  <c r="N1010" i="40" s="1"/>
  <c r="N1011" i="40" a="1"/>
  <c r="N1011" i="40" s="1"/>
  <c r="N1012" i="40" a="1"/>
  <c r="N1012" i="40" s="1"/>
  <c r="N1013" i="40" a="1"/>
  <c r="N1013" i="40" s="1"/>
  <c r="N1014" i="40" a="1"/>
  <c r="N1014" i="40" s="1"/>
  <c r="N1015" i="40" a="1"/>
  <c r="N1015" i="40" s="1"/>
  <c r="N1016" i="40" a="1"/>
  <c r="N1016" i="40" s="1"/>
  <c r="N1017" i="40" a="1"/>
  <c r="N1017" i="40" s="1"/>
  <c r="N1018" i="40" a="1"/>
  <c r="N1018" i="40" s="1"/>
  <c r="N1019" i="40" a="1"/>
  <c r="N1019" i="40" s="1"/>
  <c r="N1020" i="40" a="1"/>
  <c r="N1020" i="40" s="1"/>
  <c r="N1021" i="40" a="1"/>
  <c r="N1021" i="40" s="1"/>
  <c r="N1022" i="40" a="1"/>
  <c r="N1022" i="40" s="1"/>
  <c r="N1023" i="40" a="1"/>
  <c r="N1023" i="40" s="1"/>
  <c r="N1024" i="40" a="1"/>
  <c r="N1024" i="40" s="1"/>
  <c r="N1025" i="40" a="1"/>
  <c r="N1025" i="40" s="1"/>
  <c r="N1026" i="40" a="1"/>
  <c r="N1026" i="40" s="1"/>
  <c r="N1027" i="40" a="1"/>
  <c r="N1027" i="40" s="1"/>
  <c r="N1028" i="40" a="1"/>
  <c r="N1028" i="40" s="1"/>
  <c r="N1029" i="40" a="1"/>
  <c r="N1029" i="40" s="1"/>
  <c r="N1030" i="40" a="1"/>
  <c r="N1030" i="40" s="1"/>
  <c r="N1031" i="40" a="1"/>
  <c r="N1031" i="40" s="1"/>
  <c r="N1032" i="40" a="1"/>
  <c r="N1032" i="40" s="1"/>
  <c r="N1033" i="40" a="1"/>
  <c r="N1033" i="40" s="1"/>
  <c r="N1034" i="40" a="1"/>
  <c r="N1034" i="40" s="1"/>
  <c r="N1035" i="40" a="1"/>
  <c r="N1035" i="40" s="1"/>
  <c r="N1036" i="40" a="1"/>
  <c r="N1036" i="40" s="1"/>
  <c r="N1037" i="40" a="1"/>
  <c r="N1037" i="40" s="1"/>
  <c r="N1038" i="40" a="1"/>
  <c r="N1038" i="40" s="1"/>
  <c r="N1039" i="40" a="1"/>
  <c r="N1039" i="40" s="1"/>
  <c r="N1040" i="40" a="1"/>
  <c r="N1040" i="40" s="1"/>
  <c r="N1041" i="40" a="1"/>
  <c r="N1041" i="40" s="1"/>
  <c r="N1042" i="40" a="1"/>
  <c r="N1042" i="40" s="1"/>
  <c r="N1043" i="40" a="1"/>
  <c r="N1043" i="40" s="1"/>
  <c r="N1044" i="40" a="1"/>
  <c r="N1044" i="40" s="1"/>
  <c r="N1045" i="40" a="1"/>
  <c r="N1045" i="40" s="1"/>
  <c r="N1046" i="40" a="1"/>
  <c r="N1046" i="40" s="1"/>
  <c r="N1047" i="40" a="1"/>
  <c r="N1047" i="40" s="1"/>
  <c r="N1048" i="40" a="1"/>
  <c r="N1048" i="40" s="1"/>
  <c r="N1049" i="40" a="1"/>
  <c r="N1049" i="40" s="1"/>
  <c r="N1050" i="40" a="1"/>
  <c r="N1050" i="40" s="1"/>
  <c r="N1051" i="40" a="1"/>
  <c r="N1051" i="40" s="1"/>
  <c r="N1052" i="40" a="1"/>
  <c r="N1052" i="40" s="1"/>
  <c r="N1053" i="40" a="1"/>
  <c r="N1053" i="40" s="1"/>
  <c r="N1054" i="40" a="1"/>
  <c r="N1054" i="40" s="1"/>
  <c r="N1055" i="40" a="1"/>
  <c r="N1055" i="40" s="1"/>
  <c r="N1056" i="40" a="1"/>
  <c r="N1056" i="40" s="1"/>
  <c r="N1057" i="40" a="1"/>
  <c r="N1057" i="40" s="1"/>
  <c r="N1058" i="40" a="1"/>
  <c r="N1058" i="40" s="1"/>
  <c r="N1059" i="40" a="1"/>
  <c r="N1059" i="40" s="1"/>
  <c r="N1060" i="40" a="1"/>
  <c r="N1060" i="40" s="1"/>
  <c r="N1061" i="40" a="1"/>
  <c r="N1061" i="40" s="1"/>
  <c r="N1062" i="40" a="1"/>
  <c r="N1062" i="40" s="1"/>
  <c r="N1063" i="40" a="1"/>
  <c r="N1063" i="40" s="1"/>
  <c r="N1064" i="40" a="1"/>
  <c r="N1064" i="40" s="1"/>
  <c r="N1065" i="40" a="1"/>
  <c r="N1065" i="40" s="1"/>
  <c r="N1066" i="40" a="1"/>
  <c r="N1066" i="40" s="1"/>
  <c r="N1067" i="40" a="1"/>
  <c r="N1067" i="40" s="1"/>
  <c r="N1068" i="40" a="1"/>
  <c r="N1068" i="40" s="1"/>
  <c r="N1069" i="40" a="1"/>
  <c r="N1069" i="40" s="1"/>
  <c r="N1070" i="40" a="1"/>
  <c r="N1070" i="40" s="1"/>
  <c r="N1071" i="40" a="1"/>
  <c r="N1071" i="40" s="1"/>
  <c r="N1072" i="40" a="1"/>
  <c r="N1072" i="40" s="1"/>
  <c r="N1073" i="40" a="1"/>
  <c r="N1073" i="40" s="1"/>
  <c r="N1074" i="40" a="1"/>
  <c r="N1074" i="40" s="1"/>
  <c r="N1075" i="40" a="1"/>
  <c r="N1075" i="40" s="1"/>
  <c r="N1076" i="40" a="1"/>
  <c r="N1076" i="40" s="1"/>
  <c r="N1077" i="40" a="1"/>
  <c r="N1077" i="40" s="1"/>
  <c r="N1078" i="40" a="1"/>
  <c r="N1078" i="40" s="1"/>
  <c r="N1079" i="40" a="1"/>
  <c r="N1079" i="40" s="1"/>
  <c r="N1080" i="40" a="1"/>
  <c r="N1080" i="40" s="1"/>
  <c r="N1081" i="40" a="1"/>
  <c r="N1081" i="40" s="1"/>
  <c r="N1082" i="40" a="1"/>
  <c r="N1082" i="40" s="1"/>
  <c r="N1083" i="40" a="1"/>
  <c r="N1083" i="40" s="1"/>
  <c r="N1084" i="40" a="1"/>
  <c r="N1084" i="40" s="1"/>
  <c r="N1085" i="40" a="1"/>
  <c r="N1085" i="40" s="1"/>
  <c r="N1086" i="40" a="1"/>
  <c r="N1086" i="40" s="1"/>
  <c r="N1087" i="40" a="1"/>
  <c r="N1087" i="40" s="1"/>
  <c r="N1088" i="40" a="1"/>
  <c r="N1088" i="40" s="1"/>
  <c r="N1089" i="40" a="1"/>
  <c r="N1089" i="40" s="1"/>
  <c r="N1090" i="40" a="1"/>
  <c r="N1090" i="40" s="1"/>
  <c r="N1091" i="40" a="1"/>
  <c r="N1091" i="40" s="1"/>
  <c r="N1092" i="40" a="1"/>
  <c r="N1092" i="40" s="1"/>
  <c r="N1093" i="40" a="1"/>
  <c r="N1093" i="40" s="1"/>
  <c r="N1094" i="40" a="1"/>
  <c r="N1094" i="40" s="1"/>
  <c r="N1095" i="40" a="1"/>
  <c r="N1095" i="40" s="1"/>
  <c r="N1096" i="40" a="1"/>
  <c r="N1096" i="40" s="1"/>
  <c r="N1097" i="40" a="1"/>
  <c r="N1097" i="40" s="1"/>
  <c r="N1098" i="40" a="1"/>
  <c r="N1098" i="40" s="1"/>
  <c r="N1099" i="40" a="1"/>
  <c r="N1099" i="40" s="1"/>
  <c r="N1100" i="40" a="1"/>
  <c r="N1100" i="40" s="1"/>
  <c r="N1101" i="40" a="1"/>
  <c r="N1101" i="40" s="1"/>
  <c r="N1102" i="40" a="1"/>
  <c r="N1102" i="40" s="1"/>
  <c r="N1103" i="40" a="1"/>
  <c r="N1103" i="40" s="1"/>
  <c r="N1104" i="40" a="1"/>
  <c r="N1104" i="40" s="1"/>
  <c r="N1105" i="40" a="1"/>
  <c r="N1105" i="40" s="1"/>
  <c r="N1106" i="40" a="1"/>
  <c r="N1106" i="40" s="1"/>
  <c r="N1107" i="40" a="1"/>
  <c r="N1107" i="40" s="1"/>
  <c r="N1108" i="40" a="1"/>
  <c r="N1108" i="40" s="1"/>
  <c r="N1109" i="40" a="1"/>
  <c r="N1109" i="40" s="1"/>
  <c r="N1110" i="40" a="1"/>
  <c r="N1110" i="40" s="1"/>
  <c r="N1111" i="40" a="1"/>
  <c r="N1111" i="40" s="1"/>
  <c r="N1112" i="40" a="1"/>
  <c r="N1112" i="40" s="1"/>
  <c r="N1113" i="40" a="1"/>
  <c r="N1113" i="40" s="1"/>
  <c r="N1114" i="40" a="1"/>
  <c r="N1114" i="40" s="1"/>
  <c r="N1115" i="40" a="1"/>
  <c r="N1115" i="40" s="1"/>
  <c r="N1116" i="40" a="1"/>
  <c r="N1116" i="40" s="1"/>
  <c r="N1117" i="40" a="1"/>
  <c r="N1117" i="40" s="1"/>
  <c r="N1118" i="40" a="1"/>
  <c r="N1118" i="40" s="1"/>
  <c r="N1119" i="40" a="1"/>
  <c r="N1119" i="40" s="1"/>
  <c r="N1120" i="40" a="1"/>
  <c r="N1120" i="40" s="1"/>
  <c r="N1121" i="40" a="1"/>
  <c r="N1121" i="40" s="1"/>
  <c r="N1122" i="40" a="1"/>
  <c r="N1122" i="40" s="1"/>
  <c r="N1123" i="40" a="1"/>
  <c r="N1123" i="40" s="1"/>
  <c r="N1124" i="40" a="1"/>
  <c r="N1124" i="40" s="1"/>
  <c r="N1125" i="40" a="1"/>
  <c r="N1125" i="40" s="1"/>
  <c r="N1126" i="40" a="1"/>
  <c r="N1126" i="40" s="1"/>
  <c r="N1127" i="40" a="1"/>
  <c r="N1127" i="40" s="1"/>
  <c r="N1128" i="40" a="1"/>
  <c r="N1128" i="40" s="1"/>
  <c r="N1129" i="40" a="1"/>
  <c r="N1129" i="40" s="1"/>
  <c r="N1130" i="40" a="1"/>
  <c r="N1130" i="40" s="1"/>
  <c r="N1131" i="40" a="1"/>
  <c r="N1131" i="40" s="1"/>
  <c r="N1132" i="40" a="1"/>
  <c r="N1132" i="40" s="1"/>
  <c r="N1133" i="40" a="1"/>
  <c r="N1133" i="40" s="1"/>
  <c r="N1134" i="40" a="1"/>
  <c r="N1134" i="40" s="1"/>
  <c r="N1135" i="40" a="1"/>
  <c r="N1135" i="40" s="1"/>
  <c r="N1136" i="40" a="1"/>
  <c r="N1136" i="40" s="1"/>
  <c r="N1137" i="40" a="1"/>
  <c r="N1137" i="40" s="1"/>
  <c r="N1138" i="40" a="1"/>
  <c r="N1138" i="40" s="1"/>
  <c r="N1139" i="40" a="1"/>
  <c r="N1139" i="40" s="1"/>
  <c r="N1140" i="40" a="1"/>
  <c r="N1140" i="40" s="1"/>
  <c r="N1141" i="40" a="1"/>
  <c r="N1141" i="40" s="1"/>
  <c r="N1142" i="40" a="1"/>
  <c r="N1142" i="40" s="1"/>
  <c r="N1143" i="40" a="1"/>
  <c r="N1143" i="40" s="1"/>
  <c r="N1144" i="40" a="1"/>
  <c r="N1144" i="40" s="1"/>
  <c r="N1145" i="40" a="1"/>
  <c r="N1145" i="40" s="1"/>
  <c r="N1146" i="40" a="1"/>
  <c r="N1146" i="40" s="1"/>
  <c r="N1147" i="40" a="1"/>
  <c r="N1147" i="40" s="1"/>
  <c r="N1148" i="40" a="1"/>
  <c r="N1148" i="40" s="1"/>
  <c r="N1149" i="40" a="1"/>
  <c r="N1149" i="40" s="1"/>
  <c r="N1150" i="40" a="1"/>
  <c r="N1150" i="40" s="1"/>
  <c r="N1151" i="40" a="1"/>
  <c r="N1151" i="40" s="1"/>
  <c r="N1152" i="40" a="1"/>
  <c r="N1152" i="40" s="1"/>
  <c r="N1153" i="40" a="1"/>
  <c r="N1153" i="40" s="1"/>
  <c r="N1154" i="40" a="1"/>
  <c r="N1154" i="40" s="1"/>
  <c r="N1155" i="40" a="1"/>
  <c r="N1155" i="40" s="1"/>
  <c r="N1156" i="40" a="1"/>
  <c r="N1156" i="40" s="1"/>
  <c r="N1157" i="40" a="1"/>
  <c r="N1157" i="40" s="1"/>
  <c r="N1158" i="40" a="1"/>
  <c r="N1158" i="40" s="1"/>
  <c r="N1159" i="40" a="1"/>
  <c r="N1159" i="40" s="1"/>
  <c r="N1160" i="40" a="1"/>
  <c r="N1160" i="40" s="1"/>
  <c r="N1161" i="40" a="1"/>
  <c r="N1161" i="40" s="1"/>
  <c r="N1162" i="40" a="1"/>
  <c r="N1162" i="40" s="1"/>
  <c r="N1163" i="40" a="1"/>
  <c r="N1163" i="40" s="1"/>
  <c r="N1164" i="40" a="1"/>
  <c r="N1164" i="40" s="1"/>
  <c r="N1165" i="40" a="1"/>
  <c r="N1165" i="40" s="1"/>
  <c r="N1166" i="40" a="1"/>
  <c r="N1166" i="40" s="1"/>
  <c r="N1167" i="40" a="1"/>
  <c r="N1167" i="40" s="1"/>
  <c r="N1168" i="40" a="1"/>
  <c r="N1168" i="40" s="1"/>
  <c r="N1169" i="40" a="1"/>
  <c r="N1169" i="40" s="1"/>
  <c r="N1170" i="40" a="1"/>
  <c r="N1170" i="40" s="1"/>
  <c r="N1171" i="40" a="1"/>
  <c r="N1171" i="40" s="1"/>
  <c r="N1172" i="40" a="1"/>
  <c r="N1172" i="40" s="1"/>
  <c r="N1173" i="40" a="1"/>
  <c r="N1173" i="40" s="1"/>
  <c r="N1174" i="40" a="1"/>
  <c r="N1174" i="40" s="1"/>
  <c r="N1175" i="40" a="1"/>
  <c r="N1175" i="40" s="1"/>
  <c r="N1176" i="40" a="1"/>
  <c r="N1176" i="40" s="1"/>
  <c r="N1177" i="40" a="1"/>
  <c r="N1177" i="40" s="1"/>
  <c r="N1178" i="40" a="1"/>
  <c r="N1178" i="40" s="1"/>
  <c r="N1179" i="40" a="1"/>
  <c r="N1179" i="40" s="1"/>
  <c r="N1180" i="40" a="1"/>
  <c r="N1180" i="40" s="1"/>
  <c r="N1181" i="40" a="1"/>
  <c r="N1181" i="40" s="1"/>
  <c r="N1182" i="40" a="1"/>
  <c r="N1182" i="40" s="1"/>
  <c r="N1183" i="40" a="1"/>
  <c r="N1183" i="40" s="1"/>
  <c r="N1184" i="40" a="1"/>
  <c r="N1184" i="40" s="1"/>
  <c r="N1185" i="40" a="1"/>
  <c r="N1185" i="40" s="1"/>
  <c r="N1186" i="40" a="1"/>
  <c r="N1186" i="40" s="1"/>
  <c r="N1187" i="40" a="1"/>
  <c r="N1187" i="40" s="1"/>
  <c r="N1188" i="40" a="1"/>
  <c r="N1188" i="40" s="1"/>
  <c r="N1189" i="40" a="1"/>
  <c r="N1189" i="40" s="1"/>
  <c r="N1190" i="40" a="1"/>
  <c r="N1190" i="40" s="1"/>
  <c r="N1191" i="40" a="1"/>
  <c r="N1191" i="40" s="1"/>
  <c r="N1192" i="40" a="1"/>
  <c r="N1192" i="40" s="1"/>
  <c r="N1193" i="40" a="1"/>
  <c r="N1193" i="40" s="1"/>
  <c r="N1194" i="40" a="1"/>
  <c r="N1194" i="40" s="1"/>
  <c r="N1195" i="40" a="1"/>
  <c r="N1195" i="40" s="1"/>
  <c r="N1196" i="40" a="1"/>
  <c r="N1196" i="40" s="1"/>
  <c r="N1197" i="40" a="1"/>
  <c r="N1197" i="40" s="1"/>
  <c r="N1198" i="40" a="1"/>
  <c r="N1198" i="40" s="1"/>
  <c r="N1199" i="40" a="1"/>
  <c r="N1199" i="40" s="1"/>
  <c r="N1200" i="40" a="1"/>
  <c r="N1200" i="40" s="1"/>
  <c r="N1201" i="40" a="1"/>
  <c r="N1201" i="40" s="1"/>
  <c r="N1202" i="40" a="1"/>
  <c r="N1202" i="40" s="1"/>
  <c r="N1203" i="40" a="1"/>
  <c r="N1203" i="40" s="1"/>
  <c r="N1204" i="40" a="1"/>
  <c r="N1204" i="40" s="1"/>
  <c r="N1205" i="40" a="1"/>
  <c r="N1205" i="40" s="1"/>
  <c r="N1206" i="40" a="1"/>
  <c r="N1206" i="40" s="1"/>
  <c r="N1207" i="40" a="1"/>
  <c r="N1207" i="40" s="1"/>
  <c r="N1208" i="40" a="1"/>
  <c r="N1208" i="40" s="1"/>
  <c r="N1209" i="40" a="1"/>
  <c r="N1209" i="40" s="1"/>
  <c r="N1210" i="40" a="1"/>
  <c r="N1210" i="40" s="1"/>
  <c r="N1211" i="40" a="1"/>
  <c r="N1211" i="40" s="1"/>
  <c r="N1212" i="40" a="1"/>
  <c r="N1212" i="40" s="1"/>
  <c r="N1213" i="40" a="1"/>
  <c r="N1213" i="40" s="1"/>
  <c r="N1214" i="40" a="1"/>
  <c r="N1214" i="40" s="1"/>
  <c r="N1215" i="40" a="1"/>
  <c r="N1215" i="40" s="1"/>
  <c r="N1216" i="40" a="1"/>
  <c r="N1216" i="40" s="1"/>
  <c r="N1217" i="40" a="1"/>
  <c r="N1217" i="40" s="1"/>
  <c r="N1218" i="40" a="1"/>
  <c r="N1218" i="40" s="1"/>
  <c r="N1219" i="40" a="1"/>
  <c r="N1219" i="40" s="1"/>
  <c r="N1220" i="40" a="1"/>
  <c r="N1220" i="40" s="1"/>
  <c r="N1221" i="40" a="1"/>
  <c r="N1221" i="40" s="1"/>
  <c r="N1222" i="40" a="1"/>
  <c r="N1222" i="40" s="1"/>
  <c r="N1223" i="40" a="1"/>
  <c r="N1223" i="40" s="1"/>
  <c r="N1224" i="40" a="1"/>
  <c r="N1224" i="40" s="1"/>
  <c r="N1225" i="40" a="1"/>
  <c r="N1225" i="40" s="1"/>
  <c r="N1226" i="40" a="1"/>
  <c r="N1226" i="40" s="1"/>
  <c r="N1227" i="40" a="1"/>
  <c r="N1227" i="40" s="1"/>
  <c r="N1228" i="40" a="1"/>
  <c r="N1228" i="40" s="1"/>
  <c r="N1229" i="40" a="1"/>
  <c r="N1229" i="40" s="1"/>
  <c r="N1230" i="40" a="1"/>
  <c r="N1230" i="40" s="1"/>
  <c r="N1231" i="40" a="1"/>
  <c r="N1231" i="40" s="1"/>
  <c r="N1232" i="40" a="1"/>
  <c r="N1232" i="40" s="1"/>
  <c r="N1233" i="40" a="1"/>
  <c r="N1233" i="40" s="1"/>
  <c r="N1234" i="40" a="1"/>
  <c r="N1234" i="40" s="1"/>
  <c r="N1235" i="40" a="1"/>
  <c r="N1235" i="40" s="1"/>
  <c r="N1236" i="40" a="1"/>
  <c r="N1236" i="40" s="1"/>
  <c r="N1237" i="40" a="1"/>
  <c r="N1237" i="40" s="1"/>
  <c r="N1238" i="40" a="1"/>
  <c r="N1238" i="40" s="1"/>
  <c r="N1239" i="40" a="1"/>
  <c r="N1239" i="40" s="1"/>
  <c r="N1240" i="40" a="1"/>
  <c r="N1240" i="40" s="1"/>
  <c r="N1241" i="40" a="1"/>
  <c r="N1241" i="40" s="1"/>
  <c r="N1242" i="40" a="1"/>
  <c r="N1242" i="40" s="1"/>
  <c r="N1243" i="40" a="1"/>
  <c r="N1243" i="40" s="1"/>
  <c r="N1244" i="40" a="1"/>
  <c r="N1244" i="40" s="1"/>
  <c r="N1245" i="40" a="1"/>
  <c r="N1245" i="40" s="1"/>
  <c r="N1246" i="40" a="1"/>
  <c r="N1246" i="40" s="1"/>
  <c r="N1247" i="40" a="1"/>
  <c r="N1247" i="40" s="1"/>
  <c r="N1248" i="40" a="1"/>
  <c r="N1248" i="40" s="1"/>
  <c r="N1249" i="40" a="1"/>
  <c r="N1249" i="40" s="1"/>
  <c r="N1250" i="40" a="1"/>
  <c r="N1250" i="40" s="1"/>
  <c r="N1251" i="40" a="1"/>
  <c r="N1251" i="40" s="1"/>
  <c r="N1252" i="40" a="1"/>
  <c r="N1252" i="40" s="1"/>
  <c r="N1253" i="40" a="1"/>
  <c r="N1253" i="40" s="1"/>
  <c r="N1254" i="40" a="1"/>
  <c r="N1254" i="40" s="1"/>
  <c r="N1255" i="40" a="1"/>
  <c r="N1255" i="40" s="1"/>
  <c r="N1256" i="40" a="1"/>
  <c r="N1256" i="40" s="1"/>
  <c r="N1257" i="40" a="1"/>
  <c r="N1257" i="40" s="1"/>
  <c r="N1258" i="40" a="1"/>
  <c r="N1258" i="40" s="1"/>
  <c r="N1259" i="40" a="1"/>
  <c r="N1259" i="40" s="1"/>
  <c r="N1260" i="40" a="1"/>
  <c r="N1260" i="40" s="1"/>
  <c r="N1261" i="40" a="1"/>
  <c r="N1261" i="40" s="1"/>
  <c r="N1262" i="40" a="1"/>
  <c r="N1262" i="40" s="1"/>
  <c r="N1263" i="40" a="1"/>
  <c r="N1263" i="40" s="1"/>
  <c r="N1264" i="40" a="1"/>
  <c r="N1264" i="40" s="1"/>
  <c r="N1265" i="40" a="1"/>
  <c r="N1265" i="40" s="1"/>
  <c r="N1266" i="40" a="1"/>
  <c r="N1266" i="40" s="1"/>
  <c r="N1267" i="40" a="1"/>
  <c r="N1267" i="40" s="1"/>
  <c r="N1268" i="40" a="1"/>
  <c r="N1268" i="40" s="1"/>
  <c r="N1269" i="40" a="1"/>
  <c r="N1269" i="40" s="1"/>
  <c r="N1270" i="40" a="1"/>
  <c r="N1270" i="40" s="1"/>
  <c r="N1271" i="40" a="1"/>
  <c r="N1271" i="40" s="1"/>
  <c r="N1272" i="40" a="1"/>
  <c r="N1272" i="40" s="1"/>
  <c r="N1273" i="40" a="1"/>
  <c r="N1273" i="40" s="1"/>
  <c r="N1274" i="40" a="1"/>
  <c r="N1274" i="40" s="1"/>
  <c r="N1275" i="40" a="1"/>
  <c r="N1275" i="40" s="1"/>
  <c r="N1276" i="40" a="1"/>
  <c r="N1276" i="40" s="1"/>
  <c r="N1277" i="40" a="1"/>
  <c r="N1277" i="40" s="1"/>
  <c r="N1278" i="40" a="1"/>
  <c r="N1278" i="40" s="1"/>
  <c r="N1279" i="40" a="1"/>
  <c r="N1279" i="40" s="1"/>
  <c r="N1280" i="40" a="1"/>
  <c r="N1280" i="40" s="1"/>
  <c r="N1281" i="40" a="1"/>
  <c r="N1281" i="40" s="1"/>
  <c r="N1282" i="40" a="1"/>
  <c r="N1282" i="40" s="1"/>
  <c r="N1283" i="40" a="1"/>
  <c r="N1283" i="40" s="1"/>
  <c r="N1284" i="40" a="1"/>
  <c r="N1284" i="40" s="1"/>
  <c r="N1285" i="40" a="1"/>
  <c r="N1285" i="40" s="1"/>
  <c r="N1286" i="40" a="1"/>
  <c r="N1286" i="40" s="1"/>
  <c r="N1287" i="40" a="1"/>
  <c r="N1287" i="40" s="1"/>
  <c r="N1288" i="40" a="1"/>
  <c r="N1288" i="40" s="1"/>
  <c r="N1289" i="40" a="1"/>
  <c r="N1289" i="40" s="1"/>
  <c r="N1290" i="40" a="1"/>
  <c r="N1290" i="40" s="1"/>
  <c r="N1291" i="40" a="1"/>
  <c r="N1291" i="40" s="1"/>
  <c r="N1292" i="40" a="1"/>
  <c r="N1292" i="40" s="1"/>
  <c r="N1293" i="40" a="1"/>
  <c r="N1293" i="40" s="1"/>
  <c r="N1294" i="40" a="1"/>
  <c r="N1294" i="40" s="1"/>
  <c r="N1295" i="40" a="1"/>
  <c r="N1295" i="40" s="1"/>
  <c r="N1296" i="40" a="1"/>
  <c r="N1296" i="40" s="1"/>
  <c r="N1297" i="40" a="1"/>
  <c r="N1297" i="40" s="1"/>
  <c r="N1298" i="40" a="1"/>
  <c r="N1298" i="40" s="1"/>
  <c r="N1299" i="40" a="1"/>
  <c r="N1299" i="40" s="1"/>
  <c r="N1300" i="40" a="1"/>
  <c r="N1300" i="40" s="1"/>
  <c r="N1301" i="40" a="1"/>
  <c r="N1301" i="40" s="1"/>
  <c r="N1302" i="40" a="1"/>
  <c r="N1302" i="40" s="1"/>
  <c r="N1303" i="40" a="1"/>
  <c r="N1303" i="40" s="1"/>
  <c r="N1304" i="40" a="1"/>
  <c r="N1304" i="40" s="1"/>
  <c r="N1305" i="40" a="1"/>
  <c r="N1305" i="40" s="1"/>
  <c r="N1306" i="40" a="1"/>
  <c r="N1306" i="40" s="1"/>
  <c r="N1307" i="40" a="1"/>
  <c r="N1307" i="40" s="1"/>
  <c r="N1308" i="40" a="1"/>
  <c r="N1308" i="40" s="1"/>
  <c r="N1309" i="40" a="1"/>
  <c r="N1309" i="40" s="1"/>
  <c r="N1310" i="40" a="1"/>
  <c r="N1310" i="40" s="1"/>
  <c r="N1311" i="40" a="1"/>
  <c r="N1311" i="40" s="1"/>
  <c r="N1312" i="40" a="1"/>
  <c r="N1312" i="40" s="1"/>
  <c r="N1313" i="40" a="1"/>
  <c r="N1313" i="40" s="1"/>
  <c r="N1314" i="40" a="1"/>
  <c r="N1314" i="40" s="1"/>
  <c r="N1315" i="40" a="1"/>
  <c r="N1315" i="40" s="1"/>
  <c r="N1316" i="40" a="1"/>
  <c r="N1316" i="40" s="1"/>
  <c r="N1317" i="40" a="1"/>
  <c r="N1317" i="40" s="1"/>
  <c r="N1318" i="40" a="1"/>
  <c r="N1318" i="40" s="1"/>
  <c r="N1319" i="40" a="1"/>
  <c r="N1319" i="40" s="1"/>
  <c r="N1320" i="40" a="1"/>
  <c r="N1320" i="40" s="1"/>
  <c r="N1321" i="40" a="1"/>
  <c r="N1321" i="40" s="1"/>
  <c r="N1322" i="40" a="1"/>
  <c r="N1322" i="40" s="1"/>
  <c r="N1323" i="40" a="1"/>
  <c r="N1323" i="40" s="1"/>
  <c r="N1324" i="40" a="1"/>
  <c r="N1324" i="40" s="1"/>
  <c r="N1325" i="40" a="1"/>
  <c r="N1325" i="40" s="1"/>
  <c r="N1326" i="40" a="1"/>
  <c r="N1326" i="40" s="1"/>
  <c r="N1327" i="40" a="1"/>
  <c r="N1327" i="40" s="1"/>
  <c r="N1328" i="40" a="1"/>
  <c r="N1328" i="40" s="1"/>
  <c r="N1329" i="40" a="1"/>
  <c r="N1329" i="40" s="1"/>
  <c r="N1330" i="40" a="1"/>
  <c r="N1330" i="40" s="1"/>
  <c r="N1331" i="40" a="1"/>
  <c r="N1331" i="40" s="1"/>
  <c r="N1332" i="40" a="1"/>
  <c r="N1332" i="40" s="1"/>
  <c r="N1333" i="40" a="1"/>
  <c r="N1333" i="40" s="1"/>
  <c r="N1334" i="40" a="1"/>
  <c r="N1334" i="40" s="1"/>
  <c r="N1335" i="40" a="1"/>
  <c r="N1335" i="40" s="1"/>
  <c r="N1336" i="40" a="1"/>
  <c r="N1336" i="40" s="1"/>
  <c r="N1337" i="40" a="1"/>
  <c r="N1337" i="40" s="1"/>
  <c r="N1338" i="40" a="1"/>
  <c r="N1338" i="40" s="1"/>
  <c r="N1339" i="40" a="1"/>
  <c r="N1339" i="40" s="1"/>
  <c r="N1340" i="40" a="1"/>
  <c r="N1340" i="40" s="1"/>
  <c r="N1341" i="40" a="1"/>
  <c r="N1341" i="40" s="1"/>
  <c r="N1342" i="40" a="1"/>
  <c r="N1342" i="40" s="1"/>
  <c r="N1343" i="40" a="1"/>
  <c r="N1343" i="40" s="1"/>
  <c r="N1344" i="40" a="1"/>
  <c r="N1344" i="40" s="1"/>
  <c r="N1345" i="40" a="1"/>
  <c r="N1345" i="40" s="1"/>
  <c r="N1346" i="40" a="1"/>
  <c r="N1346" i="40" s="1"/>
  <c r="N1347" i="40" a="1"/>
  <c r="N1347" i="40" s="1"/>
  <c r="N1348" i="40" a="1"/>
  <c r="N1348" i="40" s="1"/>
  <c r="N1349" i="40" a="1"/>
  <c r="N1349" i="40" s="1"/>
  <c r="N1350" i="40" a="1"/>
  <c r="N1350" i="40" s="1"/>
  <c r="N1351" i="40" a="1"/>
  <c r="N1351" i="40" s="1"/>
  <c r="N1352" i="40" a="1"/>
  <c r="N1352" i="40" s="1"/>
  <c r="N1353" i="40" a="1"/>
  <c r="N1353" i="40" s="1"/>
  <c r="N1354" i="40" a="1"/>
  <c r="N1354" i="40" s="1"/>
  <c r="N1355" i="40" a="1"/>
  <c r="N1355" i="40" s="1"/>
  <c r="N1356" i="40" a="1"/>
  <c r="N1356" i="40" s="1"/>
  <c r="N1357" i="40" a="1"/>
  <c r="N1357" i="40" s="1"/>
  <c r="N1358" i="40" a="1"/>
  <c r="N1358" i="40" s="1"/>
  <c r="N1359" i="40" a="1"/>
  <c r="N1359" i="40" s="1"/>
  <c r="N1360" i="40" a="1"/>
  <c r="N1360" i="40" s="1"/>
  <c r="N1361" i="40" a="1"/>
  <c r="N1361" i="40" s="1"/>
  <c r="N1362" i="40" a="1"/>
  <c r="N1362" i="40" s="1"/>
  <c r="N1363" i="40" a="1"/>
  <c r="N1363" i="40" s="1"/>
  <c r="N1364" i="40" a="1"/>
  <c r="N1364" i="40" s="1"/>
  <c r="N1365" i="40" a="1"/>
  <c r="N1365" i="40" s="1"/>
  <c r="N1366" i="40" a="1"/>
  <c r="N1366" i="40" s="1"/>
  <c r="N1367" i="40" a="1"/>
  <c r="N1367" i="40" s="1"/>
  <c r="N1368" i="40" a="1"/>
  <c r="N1368" i="40" s="1"/>
  <c r="N1369" i="40" a="1"/>
  <c r="N1369" i="40" s="1"/>
  <c r="N1370" i="40" a="1"/>
  <c r="N1370" i="40" s="1"/>
  <c r="N1371" i="40" a="1"/>
  <c r="N1371" i="40" s="1"/>
  <c r="N1372" i="40" a="1"/>
  <c r="N1372" i="40" s="1"/>
  <c r="N1373" i="40" a="1"/>
  <c r="N1373" i="40" s="1"/>
  <c r="N1374" i="40" a="1"/>
  <c r="N1374" i="40" s="1"/>
  <c r="N1375" i="40" a="1"/>
  <c r="N1375" i="40" s="1"/>
  <c r="N1376" i="40" a="1"/>
  <c r="N1376" i="40" s="1"/>
  <c r="N1377" i="40" a="1"/>
  <c r="N1377" i="40" s="1"/>
  <c r="N1378" i="40" a="1"/>
  <c r="N1378" i="40" s="1"/>
  <c r="N1379" i="40" a="1"/>
  <c r="N1379" i="40" s="1"/>
  <c r="N1380" i="40" a="1"/>
  <c r="N1380" i="40" s="1"/>
  <c r="N1381" i="40" a="1"/>
  <c r="N1381" i="40" s="1"/>
  <c r="N1382" i="40" a="1"/>
  <c r="N1382" i="40" s="1"/>
  <c r="N1383" i="40" a="1"/>
  <c r="N1383" i="40" s="1"/>
  <c r="N1384" i="40" a="1"/>
  <c r="N1384" i="40" s="1"/>
  <c r="N1385" i="40" a="1"/>
  <c r="N1385" i="40" s="1"/>
  <c r="N1386" i="40" a="1"/>
  <c r="N1386" i="40" s="1"/>
  <c r="N1387" i="40" a="1"/>
  <c r="N1387" i="40" s="1"/>
  <c r="N1388" i="40" a="1"/>
  <c r="N1388" i="40" s="1"/>
  <c r="N1389" i="40" a="1"/>
  <c r="N1389" i="40" s="1"/>
  <c r="N1390" i="40" a="1"/>
  <c r="N1390" i="40" s="1"/>
  <c r="N1391" i="40" a="1"/>
  <c r="N1391" i="40" s="1"/>
  <c r="N1392" i="40" a="1"/>
  <c r="N1392" i="40" s="1"/>
  <c r="N1393" i="40" a="1"/>
  <c r="N1393" i="40" s="1"/>
  <c r="N1394" i="40" a="1"/>
  <c r="N1394" i="40" s="1"/>
  <c r="N1395" i="40" a="1"/>
  <c r="N1395" i="40" s="1"/>
  <c r="N1396" i="40" a="1"/>
  <c r="N1396" i="40" s="1"/>
  <c r="N1397" i="40" a="1"/>
  <c r="N1397" i="40" s="1"/>
  <c r="N1398" i="40" a="1"/>
  <c r="N1398" i="40" s="1"/>
  <c r="N1399" i="40" a="1"/>
  <c r="N1399" i="40" s="1"/>
  <c r="N1400" i="40" a="1"/>
  <c r="N1400" i="40" s="1"/>
  <c r="N1401" i="40" a="1"/>
  <c r="N1401" i="40" s="1"/>
  <c r="N1402" i="40" a="1"/>
  <c r="N1402" i="40" s="1"/>
  <c r="N1403" i="40" a="1"/>
  <c r="N1403" i="40" s="1"/>
  <c r="N1404" i="40" a="1"/>
  <c r="N1404" i="40" s="1"/>
  <c r="N1405" i="40" a="1"/>
  <c r="N1405" i="40" s="1"/>
  <c r="N1406" i="40" a="1"/>
  <c r="N1406" i="40" s="1"/>
  <c r="N1407" i="40" a="1"/>
  <c r="N1407" i="40" s="1"/>
  <c r="N1408" i="40" a="1"/>
  <c r="N1408" i="40" s="1"/>
  <c r="N1409" i="40" a="1"/>
  <c r="N1409" i="40" s="1"/>
  <c r="N1410" i="40" a="1"/>
  <c r="N1410" i="40" s="1"/>
  <c r="N1411" i="40" a="1"/>
  <c r="N1411" i="40" s="1"/>
  <c r="N1412" i="40" a="1"/>
  <c r="N1412" i="40" s="1"/>
  <c r="N1413" i="40" a="1"/>
  <c r="N1413" i="40" s="1"/>
  <c r="N1414" i="40" a="1"/>
  <c r="N1414" i="40" s="1"/>
  <c r="N1415" i="40" a="1"/>
  <c r="N1415" i="40" s="1"/>
  <c r="N1416" i="40" a="1"/>
  <c r="N1416" i="40" s="1"/>
  <c r="N1417" i="40" a="1"/>
  <c r="N1417" i="40" s="1"/>
  <c r="N1418" i="40" a="1"/>
  <c r="N1418" i="40" s="1"/>
  <c r="N1419" i="40" a="1"/>
  <c r="N1419" i="40" s="1"/>
  <c r="N1420" i="40" a="1"/>
  <c r="N1420" i="40" s="1"/>
  <c r="N1421" i="40" a="1"/>
  <c r="N1421" i="40" s="1"/>
  <c r="N1422" i="40" a="1"/>
  <c r="N1422" i="40" s="1"/>
  <c r="N1423" i="40" a="1"/>
  <c r="N1423" i="40" s="1"/>
  <c r="N1424" i="40" a="1"/>
  <c r="N1424" i="40" s="1"/>
  <c r="N1425" i="40" a="1"/>
  <c r="N1425" i="40" s="1"/>
  <c r="N1426" i="40" a="1"/>
  <c r="N1426" i="40" s="1"/>
  <c r="N1427" i="40" a="1"/>
  <c r="N1427" i="40" s="1"/>
  <c r="N1428" i="40" a="1"/>
  <c r="N1428" i="40" s="1"/>
  <c r="N1429" i="40" a="1"/>
  <c r="N1429" i="40" s="1"/>
  <c r="N1430" i="40" a="1"/>
  <c r="N1430" i="40" s="1"/>
  <c r="N1431" i="40" a="1"/>
  <c r="N1431" i="40" s="1"/>
  <c r="N1432" i="40" a="1"/>
  <c r="N1432" i="40" s="1"/>
  <c r="N1433" i="40" a="1"/>
  <c r="N1433" i="40" s="1"/>
  <c r="N1434" i="40" a="1"/>
  <c r="N1434" i="40" s="1"/>
  <c r="N1435" i="40" a="1"/>
  <c r="N1435" i="40" s="1"/>
  <c r="N1436" i="40" a="1"/>
  <c r="N1436" i="40" s="1"/>
  <c r="N1437" i="40" a="1"/>
  <c r="N1437" i="40" s="1"/>
  <c r="N1438" i="40" a="1"/>
  <c r="N1438" i="40" s="1"/>
  <c r="N1439" i="40" a="1"/>
  <c r="N1439" i="40" s="1"/>
  <c r="N1440" i="40" a="1"/>
  <c r="N1440" i="40" s="1"/>
  <c r="N1441" i="40" a="1"/>
  <c r="N1441" i="40" s="1"/>
  <c r="N1442" i="40" a="1"/>
  <c r="N1442" i="40" s="1"/>
  <c r="N1443" i="40" a="1"/>
  <c r="N1443" i="40" s="1"/>
  <c r="N1444" i="40" a="1"/>
  <c r="N1444" i="40" s="1"/>
  <c r="N1445" i="40" a="1"/>
  <c r="N1445" i="40" s="1"/>
  <c r="N1446" i="40" a="1"/>
  <c r="N1446" i="40" s="1"/>
  <c r="N1447" i="40" a="1"/>
  <c r="N1447" i="40" s="1"/>
  <c r="N1448" i="40" a="1"/>
  <c r="N1448" i="40" s="1"/>
  <c r="N1449" i="40" a="1"/>
  <c r="N1449" i="40" s="1"/>
  <c r="N1450" i="40" a="1"/>
  <c r="N1450" i="40" s="1"/>
  <c r="N1451" i="40" a="1"/>
  <c r="N1451" i="40" s="1"/>
  <c r="N1452" i="40" a="1"/>
  <c r="N1452" i="40" s="1"/>
  <c r="N1453" i="40" a="1"/>
  <c r="N1453" i="40" s="1"/>
  <c r="N1454" i="40" a="1"/>
  <c r="N1454" i="40" s="1"/>
  <c r="N1455" i="40" a="1"/>
  <c r="N1455" i="40" s="1"/>
  <c r="N1456" i="40" a="1"/>
  <c r="N1456" i="40" s="1"/>
  <c r="N1457" i="40" a="1"/>
  <c r="N1457" i="40" s="1"/>
  <c r="N1458" i="40" a="1"/>
  <c r="N1458" i="40" s="1"/>
  <c r="N1459" i="40" a="1"/>
  <c r="N1459" i="40" s="1"/>
  <c r="N1460" i="40" a="1"/>
  <c r="N1460" i="40" s="1"/>
  <c r="N1461" i="40" a="1"/>
  <c r="N1461" i="40" s="1"/>
  <c r="N1462" i="40" a="1"/>
  <c r="N1462" i="40" s="1"/>
  <c r="N1463" i="40" a="1"/>
  <c r="N1463" i="40" s="1"/>
  <c r="N1464" i="40" a="1"/>
  <c r="N1464" i="40" s="1"/>
  <c r="N1465" i="40" a="1"/>
  <c r="N1465" i="40" s="1"/>
  <c r="N1466" i="40" a="1"/>
  <c r="N1466" i="40" s="1"/>
  <c r="N1467" i="40" a="1"/>
  <c r="N1467" i="40" s="1"/>
  <c r="N1468" i="40" a="1"/>
  <c r="N1468" i="40" s="1"/>
  <c r="N1469" i="40" a="1"/>
  <c r="N1469" i="40" s="1"/>
  <c r="N1470" i="40" a="1"/>
  <c r="N1470" i="40" s="1"/>
  <c r="N1471" i="40" a="1"/>
  <c r="N1471" i="40" s="1"/>
  <c r="N1472" i="40" a="1"/>
  <c r="N1472" i="40" s="1"/>
  <c r="N1473" i="40" a="1"/>
  <c r="N1473" i="40" s="1"/>
  <c r="N1474" i="40" a="1"/>
  <c r="N1474" i="40" s="1"/>
  <c r="N1475" i="40" a="1"/>
  <c r="N1475" i="40" s="1"/>
  <c r="N1476" i="40" a="1"/>
  <c r="N1476" i="40" s="1"/>
  <c r="N1477" i="40" a="1"/>
  <c r="N1477" i="40" s="1"/>
  <c r="N1478" i="40" a="1"/>
  <c r="N1478" i="40" s="1"/>
  <c r="N1479" i="40" a="1"/>
  <c r="N1479" i="40" s="1"/>
  <c r="N1480" i="40" a="1"/>
  <c r="N1480" i="40" s="1"/>
  <c r="N1481" i="40" a="1"/>
  <c r="N1481" i="40" s="1"/>
  <c r="N1482" i="40" a="1"/>
  <c r="N1482" i="40" s="1"/>
  <c r="N1483" i="40" a="1"/>
  <c r="N1483" i="40" s="1"/>
  <c r="N1484" i="40" a="1"/>
  <c r="N1484" i="40" s="1"/>
  <c r="N1485" i="40" a="1"/>
  <c r="N1485" i="40" s="1"/>
  <c r="N1486" i="40" a="1"/>
  <c r="N1486" i="40" s="1"/>
  <c r="N1487" i="40" a="1"/>
  <c r="N1487" i="40" s="1"/>
  <c r="N1488" i="40" a="1"/>
  <c r="N1488" i="40" s="1"/>
  <c r="N1489" i="40" a="1"/>
  <c r="N1489" i="40" s="1"/>
  <c r="N1490" i="40" a="1"/>
  <c r="N1490" i="40" s="1"/>
  <c r="N1491" i="40" a="1"/>
  <c r="N1491" i="40" s="1"/>
  <c r="N1492" i="40" a="1"/>
  <c r="N1492" i="40" s="1"/>
  <c r="N1493" i="40" a="1"/>
  <c r="N1493" i="40" s="1"/>
  <c r="N1494" i="40" a="1"/>
  <c r="N1494" i="40" s="1"/>
  <c r="N1495" i="40" a="1"/>
  <c r="N1495" i="40" s="1"/>
  <c r="N1496" i="40" a="1"/>
  <c r="N1496" i="40" s="1"/>
  <c r="N1497" i="40" a="1"/>
  <c r="N1497" i="40" s="1"/>
  <c r="N1498" i="40" a="1"/>
  <c r="N1498" i="40" s="1"/>
  <c r="N1499" i="40" a="1"/>
  <c r="N1499" i="40" s="1"/>
  <c r="N1500" i="40" a="1"/>
  <c r="N1500" i="40" s="1"/>
  <c r="N1501" i="40" a="1"/>
  <c r="N1501" i="40" s="1"/>
  <c r="N1502" i="40" a="1"/>
  <c r="N1502" i="40" s="1"/>
  <c r="N1503" i="40" a="1"/>
  <c r="N1503" i="40" s="1"/>
  <c r="N1504" i="40" a="1"/>
  <c r="N1504" i="40" s="1"/>
  <c r="N1505" i="40" a="1"/>
  <c r="N1505" i="40" s="1"/>
  <c r="N1506" i="40" a="1"/>
  <c r="N1506" i="40" s="1"/>
  <c r="N1507" i="40" a="1"/>
  <c r="N1507" i="40" s="1"/>
  <c r="N1508" i="40" a="1"/>
  <c r="N1508" i="40" s="1"/>
  <c r="N1509" i="40" a="1"/>
  <c r="N1509" i="40" s="1"/>
  <c r="N1510" i="40" a="1"/>
  <c r="N1510" i="40" s="1"/>
  <c r="N1511" i="40" a="1"/>
  <c r="N1511" i="40" s="1"/>
  <c r="N1512" i="40" a="1"/>
  <c r="N1512" i="40" s="1"/>
  <c r="N1513" i="40" a="1"/>
  <c r="N1513" i="40" s="1"/>
  <c r="N1514" i="40" a="1"/>
  <c r="N1514" i="40" s="1"/>
  <c r="N1515" i="40" a="1"/>
  <c r="N1515" i="40"/>
  <c r="N1516" i="40" a="1"/>
  <c r="N1516" i="40" s="1"/>
  <c r="N1517" i="40" a="1"/>
  <c r="N1517" i="40" s="1"/>
  <c r="N1518" i="40" a="1"/>
  <c r="N1518" i="40"/>
  <c r="N1519" i="40" a="1"/>
  <c r="N1519" i="40" s="1"/>
  <c r="N1520" i="40" a="1"/>
  <c r="N1520" i="40" s="1"/>
  <c r="N1521" i="40" a="1"/>
  <c r="N1521" i="40"/>
  <c r="N1522" i="40" a="1"/>
  <c r="N1522" i="40" s="1"/>
  <c r="N1523" i="40" a="1"/>
  <c r="N1523" i="40" s="1"/>
  <c r="N1524" i="40" a="1"/>
  <c r="N1524" i="40"/>
  <c r="N1525" i="40" a="1"/>
  <c r="N1525" i="40" s="1"/>
  <c r="N1526" i="40" a="1"/>
  <c r="N1526" i="40" s="1"/>
  <c r="N1527" i="40" a="1"/>
  <c r="N1527" i="40" s="1"/>
  <c r="N1528" i="40" a="1"/>
  <c r="N1528" i="40" s="1"/>
  <c r="N1529" i="40" a="1"/>
  <c r="N1529" i="40" s="1"/>
  <c r="N1530" i="40" a="1"/>
  <c r="N1530" i="40" s="1"/>
  <c r="N1531" i="40" a="1"/>
  <c r="N1531" i="40" s="1"/>
  <c r="N1532" i="40" a="1"/>
  <c r="N1532" i="40" s="1"/>
  <c r="N1533" i="40" a="1"/>
  <c r="N1533" i="40" s="1"/>
  <c r="N1534" i="40" a="1"/>
  <c r="N1534" i="40" s="1"/>
  <c r="N1535" i="40" a="1"/>
  <c r="N1535" i="40" s="1"/>
  <c r="N1536" i="40" a="1"/>
  <c r="N1536" i="40" s="1"/>
  <c r="N1537" i="40" a="1"/>
  <c r="N1537" i="40" s="1"/>
  <c r="N1538" i="40" a="1"/>
  <c r="N1538" i="40" s="1"/>
  <c r="N1539" i="40" a="1"/>
  <c r="N1539" i="40" s="1"/>
  <c r="N1540" i="40" a="1"/>
  <c r="N1540" i="40" s="1"/>
  <c r="N1541" i="40" a="1"/>
  <c r="N1541" i="40" s="1"/>
  <c r="N1542" i="40" a="1"/>
  <c r="N1542" i="40" s="1"/>
  <c r="N1543" i="40" a="1"/>
  <c r="N1543" i="40" s="1"/>
  <c r="N1544" i="40" a="1"/>
  <c r="N1544" i="40" s="1"/>
  <c r="N1545" i="40" a="1"/>
  <c r="N1545" i="40" s="1"/>
  <c r="N1546" i="40" a="1"/>
  <c r="N1546" i="40" s="1"/>
  <c r="N1547" i="40" a="1"/>
  <c r="N1547" i="40" s="1"/>
  <c r="N1548" i="40" a="1"/>
  <c r="N1548" i="40" s="1"/>
  <c r="N1549" i="40" a="1"/>
  <c r="N1549" i="40" s="1"/>
  <c r="N1550" i="40" a="1"/>
  <c r="N1550" i="40" s="1"/>
  <c r="N1551" i="40" a="1"/>
  <c r="N1551" i="40" s="1"/>
  <c r="N1552" i="40" a="1"/>
  <c r="N1552" i="40" s="1"/>
  <c r="N1553" i="40" a="1"/>
  <c r="N1553" i="40" s="1"/>
  <c r="N1554" i="40" a="1"/>
  <c r="N1554" i="40" s="1"/>
  <c r="N1555" i="40" a="1"/>
  <c r="N1555" i="40" s="1"/>
  <c r="N1556" i="40" a="1"/>
  <c r="N1556" i="40" s="1"/>
  <c r="N1557" i="40" a="1"/>
  <c r="N1557" i="40" s="1"/>
  <c r="N1558" i="40" a="1"/>
  <c r="N1558" i="40" s="1"/>
  <c r="N1559" i="40" a="1"/>
  <c r="N1559" i="40" s="1"/>
  <c r="N1560" i="40" a="1"/>
  <c r="N1560" i="40" s="1"/>
  <c r="N1561" i="40" a="1"/>
  <c r="N1561" i="40" s="1"/>
  <c r="N1562" i="40" a="1"/>
  <c r="N1562" i="40" s="1"/>
  <c r="N1563" i="40" a="1"/>
  <c r="N1563" i="40" s="1"/>
  <c r="N1564" i="40" a="1"/>
  <c r="N1564" i="40" s="1"/>
  <c r="N1565" i="40" a="1"/>
  <c r="N1565" i="40" s="1"/>
  <c r="N1566" i="40" a="1"/>
  <c r="N1566" i="40" s="1"/>
  <c r="N1567" i="40" a="1"/>
  <c r="N1567" i="40" s="1"/>
  <c r="N1568" i="40" a="1"/>
  <c r="N1568" i="40" s="1"/>
  <c r="N1569" i="40" a="1"/>
  <c r="N1569" i="40" s="1"/>
  <c r="N1570" i="40" a="1"/>
  <c r="N1570" i="40" s="1"/>
  <c r="N1571" i="40" a="1"/>
  <c r="N1571" i="40" s="1"/>
  <c r="N1572" i="40" a="1"/>
  <c r="N1572" i="40" s="1"/>
  <c r="N1573" i="40" a="1"/>
  <c r="N1573" i="40" s="1"/>
  <c r="N1574" i="40" a="1"/>
  <c r="N1574" i="40" s="1"/>
  <c r="N1575" i="40" a="1"/>
  <c r="N1575" i="40" s="1"/>
  <c r="N1576" i="40" a="1"/>
  <c r="N1576" i="40" s="1"/>
  <c r="N1577" i="40" a="1"/>
  <c r="N1577" i="40" s="1"/>
  <c r="N1578" i="40" a="1"/>
  <c r="N1578" i="40" s="1"/>
  <c r="N1579" i="40" a="1"/>
  <c r="N1579" i="40" s="1"/>
  <c r="N1580" i="40" a="1"/>
  <c r="N1580" i="40" s="1"/>
  <c r="N1581" i="40" a="1"/>
  <c r="N1581" i="40" s="1"/>
  <c r="N1582" i="40" a="1"/>
  <c r="N1582" i="40" s="1"/>
  <c r="N1583" i="40" a="1"/>
  <c r="N1583" i="40" s="1"/>
  <c r="N1584" i="40" a="1"/>
  <c r="N1584" i="40" s="1"/>
  <c r="N1585" i="40" a="1"/>
  <c r="N1585" i="40" s="1"/>
  <c r="N1586" i="40" a="1"/>
  <c r="N1586" i="40" s="1"/>
  <c r="N1587" i="40" a="1"/>
  <c r="N1587" i="40" s="1"/>
  <c r="N1588" i="40" a="1"/>
  <c r="N1588" i="40" s="1"/>
  <c r="N1589" i="40" a="1"/>
  <c r="N1589" i="40" s="1"/>
  <c r="N1590" i="40" a="1"/>
  <c r="N1590" i="40" s="1"/>
  <c r="N1591" i="40" a="1"/>
  <c r="N1591" i="40" s="1"/>
  <c r="N1592" i="40" a="1"/>
  <c r="N1592" i="40" s="1"/>
  <c r="N1593" i="40" a="1"/>
  <c r="N1593" i="40" s="1"/>
  <c r="N1594" i="40" a="1"/>
  <c r="N1594" i="40" s="1"/>
  <c r="N1595" i="40" a="1"/>
  <c r="N1595" i="40" s="1"/>
  <c r="N1596" i="40" a="1"/>
  <c r="N1596" i="40" s="1"/>
  <c r="N1597" i="40" a="1"/>
  <c r="N1597" i="40" s="1"/>
  <c r="N1598" i="40" a="1"/>
  <c r="N1598" i="40" s="1"/>
  <c r="N1599" i="40" a="1"/>
  <c r="N1599" i="40" s="1"/>
  <c r="N1600" i="40" a="1"/>
  <c r="N1600" i="40" s="1"/>
  <c r="N1601" i="40" a="1"/>
  <c r="N1601" i="40" s="1"/>
  <c r="N1602" i="40" a="1"/>
  <c r="N1602" i="40" s="1"/>
  <c r="N1603" i="40" a="1"/>
  <c r="N1603" i="40" s="1"/>
  <c r="N1604" i="40" a="1"/>
  <c r="N1604" i="40" s="1"/>
  <c r="N1605" i="40" a="1"/>
  <c r="N1605" i="40" s="1"/>
  <c r="N1606" i="40" a="1"/>
  <c r="N1606" i="40" s="1"/>
  <c r="N1607" i="40" a="1"/>
  <c r="N1607" i="40" s="1"/>
  <c r="N1608" i="40" a="1"/>
  <c r="N1608" i="40" s="1"/>
  <c r="N1609" i="40" a="1"/>
  <c r="N1609" i="40" s="1"/>
  <c r="N1610" i="40" a="1"/>
  <c r="N1610" i="40" s="1"/>
  <c r="N1611" i="40" a="1"/>
  <c r="N1611" i="40" s="1"/>
  <c r="N1612" i="40" a="1"/>
  <c r="N1612" i="40" s="1"/>
  <c r="N1613" i="40" a="1"/>
  <c r="N1613" i="40" s="1"/>
  <c r="N1614" i="40" a="1"/>
  <c r="N1614" i="40" s="1"/>
  <c r="N1615" i="40" a="1"/>
  <c r="N1615" i="40" s="1"/>
  <c r="N1616" i="40" a="1"/>
  <c r="N1616" i="40" s="1"/>
  <c r="N1617" i="40" a="1"/>
  <c r="N1617" i="40" s="1"/>
  <c r="N1618" i="40" a="1"/>
  <c r="N1618" i="40" s="1"/>
  <c r="N1619" i="40" a="1"/>
  <c r="N1619" i="40" s="1"/>
  <c r="N1620" i="40" a="1"/>
  <c r="N1620" i="40" s="1"/>
  <c r="N1621" i="40" a="1"/>
  <c r="N1621" i="40" s="1"/>
  <c r="N1622" i="40" a="1"/>
  <c r="N1622" i="40" s="1"/>
  <c r="N1623" i="40" a="1"/>
  <c r="N1623" i="40" s="1"/>
  <c r="N1624" i="40" a="1"/>
  <c r="N1624" i="40" s="1"/>
  <c r="N1625" i="40" a="1"/>
  <c r="N1625" i="40" s="1"/>
  <c r="N1626" i="40" a="1"/>
  <c r="N1626" i="40" s="1"/>
  <c r="N1627" i="40" a="1"/>
  <c r="N1627" i="40" s="1"/>
  <c r="N1628" i="40" a="1"/>
  <c r="N1628" i="40" s="1"/>
  <c r="N1629" i="40" a="1"/>
  <c r="N1629" i="40" s="1"/>
  <c r="N1630" i="40" a="1"/>
  <c r="N1630" i="40" s="1"/>
  <c r="N1631" i="40" a="1"/>
  <c r="N1631" i="40" s="1"/>
  <c r="N1632" i="40" a="1"/>
  <c r="N1632" i="40" s="1"/>
  <c r="N1633" i="40" a="1"/>
  <c r="N1633" i="40" s="1"/>
  <c r="N1634" i="40" a="1"/>
  <c r="N1634" i="40" s="1"/>
  <c r="N1635" i="40" a="1"/>
  <c r="N1635" i="40" s="1"/>
  <c r="N1636" i="40" a="1"/>
  <c r="N1636" i="40" s="1"/>
  <c r="N1637" i="40" a="1"/>
  <c r="N1637" i="40" s="1"/>
  <c r="N1638" i="40" a="1"/>
  <c r="N1638" i="40" s="1"/>
  <c r="N1639" i="40" a="1"/>
  <c r="N1639" i="40" s="1"/>
  <c r="N1640" i="40" a="1"/>
  <c r="N1640" i="40" s="1"/>
  <c r="N1641" i="40" a="1"/>
  <c r="N1641" i="40" s="1"/>
  <c r="N1642" i="40" a="1"/>
  <c r="N1642" i="40" s="1"/>
  <c r="N1643" i="40" a="1"/>
  <c r="N1643" i="40" s="1"/>
  <c r="N1644" i="40" a="1"/>
  <c r="N1644" i="40" s="1"/>
  <c r="N1645" i="40" a="1"/>
  <c r="N1645" i="40" s="1"/>
  <c r="N1646" i="40" a="1"/>
  <c r="N1646" i="40" s="1"/>
  <c r="N1647" i="40" a="1"/>
  <c r="N1647" i="40" s="1"/>
  <c r="N1648" i="40" a="1"/>
  <c r="N1648" i="40" s="1"/>
  <c r="N1649" i="40" a="1"/>
  <c r="N1649" i="40" s="1"/>
  <c r="N1650" i="40" a="1"/>
  <c r="N1650" i="40" s="1"/>
  <c r="N1651" i="40" a="1"/>
  <c r="N1651" i="40" s="1"/>
  <c r="N1652" i="40" a="1"/>
  <c r="N1652" i="40" s="1"/>
  <c r="N1653" i="40" a="1"/>
  <c r="N1653" i="40" s="1"/>
  <c r="N1654" i="40" a="1"/>
  <c r="N1654" i="40" s="1"/>
  <c r="N1655" i="40" a="1"/>
  <c r="N1655" i="40" s="1"/>
  <c r="N1656" i="40" a="1"/>
  <c r="N1656" i="40" s="1"/>
  <c r="N1657" i="40" a="1"/>
  <c r="N1657" i="40" s="1"/>
  <c r="N1658" i="40" a="1"/>
  <c r="N1658" i="40" s="1"/>
  <c r="N1659" i="40" a="1"/>
  <c r="N1659" i="40" s="1"/>
  <c r="N1660" i="40" a="1"/>
  <c r="N1660" i="40" s="1"/>
  <c r="N1661" i="40" a="1"/>
  <c r="N1661" i="40" s="1"/>
  <c r="N1662" i="40" a="1"/>
  <c r="N1662" i="40" s="1"/>
  <c r="N1663" i="40" a="1"/>
  <c r="N1663" i="40" s="1"/>
  <c r="N1664" i="40" a="1"/>
  <c r="N1664" i="40" s="1"/>
  <c r="N1665" i="40" a="1"/>
  <c r="N1665" i="40" s="1"/>
  <c r="N1666" i="40" a="1"/>
  <c r="N1666" i="40" s="1"/>
  <c r="N1667" i="40" a="1"/>
  <c r="N1667" i="40" s="1"/>
  <c r="N1668" i="40" a="1"/>
  <c r="N1668" i="40" s="1"/>
  <c r="N1669" i="40" a="1"/>
  <c r="N1669" i="40" s="1"/>
  <c r="N1670" i="40" a="1"/>
  <c r="N1670" i="40" s="1"/>
  <c r="N1671" i="40" a="1"/>
  <c r="N1671" i="40" s="1"/>
  <c r="N1672" i="40" a="1"/>
  <c r="N1672" i="40" s="1"/>
  <c r="N1673" i="40" a="1"/>
  <c r="N1673" i="40" s="1"/>
  <c r="N1674" i="40" a="1"/>
  <c r="N1674" i="40" s="1"/>
  <c r="N1675" i="40" a="1"/>
  <c r="N1675" i="40" s="1"/>
  <c r="N1676" i="40" a="1"/>
  <c r="N1676" i="40" s="1"/>
  <c r="N1677" i="40" a="1"/>
  <c r="N1677" i="40" s="1"/>
  <c r="N1678" i="40" a="1"/>
  <c r="N1678" i="40" s="1"/>
  <c r="N1679" i="40" a="1"/>
  <c r="N1679" i="40" s="1"/>
  <c r="N1680" i="40" a="1"/>
  <c r="N1680" i="40" s="1"/>
  <c r="N1681" i="40" a="1"/>
  <c r="N1681" i="40" s="1"/>
  <c r="N1682" i="40" a="1"/>
  <c r="N1682" i="40" s="1"/>
  <c r="N1683" i="40" a="1"/>
  <c r="N1683" i="40" s="1"/>
  <c r="N1684" i="40" a="1"/>
  <c r="N1684" i="40" s="1"/>
  <c r="N1685" i="40" a="1"/>
  <c r="N1685" i="40" s="1"/>
  <c r="N1686" i="40" a="1"/>
  <c r="N1686" i="40" s="1"/>
  <c r="N1687" i="40" a="1"/>
  <c r="N1687" i="40" s="1"/>
  <c r="N1688" i="40" a="1"/>
  <c r="N1688" i="40" s="1"/>
  <c r="N1689" i="40" a="1"/>
  <c r="N1689" i="40" s="1"/>
  <c r="N1690" i="40" a="1"/>
  <c r="N1690" i="40" s="1"/>
  <c r="N1691" i="40" a="1"/>
  <c r="N1691" i="40" s="1"/>
  <c r="N1692" i="40" a="1"/>
  <c r="N1692" i="40" s="1"/>
  <c r="N1693" i="40" a="1"/>
  <c r="N1693" i="40" s="1"/>
  <c r="N1694" i="40" a="1"/>
  <c r="N1694" i="40" s="1"/>
  <c r="N1695" i="40" a="1"/>
  <c r="N1695" i="40" s="1"/>
  <c r="N1696" i="40" a="1"/>
  <c r="N1696" i="40" s="1"/>
  <c r="N1697" i="40" a="1"/>
  <c r="N1697" i="40" s="1"/>
  <c r="N1698" i="40" a="1"/>
  <c r="N1698" i="40" s="1"/>
  <c r="N1699" i="40" a="1"/>
  <c r="N1699" i="40" s="1"/>
  <c r="N1700" i="40" a="1"/>
  <c r="N1700" i="40" s="1"/>
  <c r="N1701" i="40" a="1"/>
  <c r="N1701" i="40" s="1"/>
  <c r="N1702" i="40" a="1"/>
  <c r="N1702" i="40" s="1"/>
  <c r="N1703" i="40" a="1"/>
  <c r="N1703" i="40" s="1"/>
  <c r="N1704" i="40" a="1"/>
  <c r="N1704" i="40" s="1"/>
  <c r="N1705" i="40" a="1"/>
  <c r="N1705" i="40" s="1"/>
  <c r="N1706" i="40" a="1"/>
  <c r="N1706" i="40" s="1"/>
  <c r="N1707" i="40" a="1"/>
  <c r="N1707" i="40" s="1"/>
  <c r="N1708" i="40" a="1"/>
  <c r="N1708" i="40" s="1"/>
  <c r="N1709" i="40" a="1"/>
  <c r="N1709" i="40" s="1"/>
  <c r="N1710" i="40" a="1"/>
  <c r="N1710" i="40" s="1"/>
  <c r="N1711" i="40" a="1"/>
  <c r="N1711" i="40" s="1"/>
  <c r="N1712" i="40" a="1"/>
  <c r="N1712" i="40" s="1"/>
  <c r="N1713" i="40" a="1"/>
  <c r="N1713" i="40" s="1"/>
  <c r="N1714" i="40" a="1"/>
  <c r="N1714" i="40" s="1"/>
  <c r="N1715" i="40" a="1"/>
  <c r="N1715" i="40" s="1"/>
  <c r="N1716" i="40" a="1"/>
  <c r="N1716" i="40" s="1"/>
  <c r="N1717" i="40" a="1"/>
  <c r="N1717" i="40" s="1"/>
  <c r="N1718" i="40" a="1"/>
  <c r="N1718" i="40" s="1"/>
  <c r="N1719" i="40" a="1"/>
  <c r="N1719" i="40" s="1"/>
  <c r="N1720" i="40" a="1"/>
  <c r="N1720" i="40" s="1"/>
  <c r="N1721" i="40" a="1"/>
  <c r="N1721" i="40" s="1"/>
  <c r="N1722" i="40" a="1"/>
  <c r="N1722" i="40" s="1"/>
  <c r="N1723" i="40" a="1"/>
  <c r="N1723" i="40" s="1"/>
  <c r="N1724" i="40" a="1"/>
  <c r="N1724" i="40" s="1"/>
  <c r="N1725" i="40" a="1"/>
  <c r="N1725" i="40" s="1"/>
  <c r="N1726" i="40" a="1"/>
  <c r="N1726" i="40" s="1"/>
  <c r="N1727" i="40" a="1"/>
  <c r="N1727" i="40" s="1"/>
  <c r="N1728" i="40" a="1"/>
  <c r="N1728" i="40" s="1"/>
  <c r="N1729" i="40" a="1"/>
  <c r="N1729" i="40" s="1"/>
  <c r="N1730" i="40" a="1"/>
  <c r="N1730" i="40" s="1"/>
  <c r="N1731" i="40" a="1"/>
  <c r="N1731" i="40" s="1"/>
  <c r="N1732" i="40" a="1"/>
  <c r="N1732" i="40" s="1"/>
  <c r="N1733" i="40" a="1"/>
  <c r="N1733" i="40" s="1"/>
  <c r="N1734" i="40" a="1"/>
  <c r="N1734" i="40" s="1"/>
  <c r="N1735" i="40" a="1"/>
  <c r="N1735" i="40" s="1"/>
  <c r="N1736" i="40" a="1"/>
  <c r="N1736" i="40" s="1"/>
  <c r="N1737" i="40" a="1"/>
  <c r="N1737" i="40" s="1"/>
  <c r="N1738" i="40" a="1"/>
  <c r="N1738" i="40" s="1"/>
  <c r="N1739" i="40" a="1"/>
  <c r="N1739" i="40" s="1"/>
  <c r="N1740" i="40" a="1"/>
  <c r="N1740" i="40" s="1"/>
  <c r="N1741" i="40" a="1"/>
  <c r="N1741" i="40" s="1"/>
  <c r="N1742" i="40" a="1"/>
  <c r="N1742" i="40" s="1"/>
  <c r="N1743" i="40" a="1"/>
  <c r="N1743" i="40" s="1"/>
  <c r="N1744" i="40" a="1"/>
  <c r="N1744" i="40" s="1"/>
  <c r="N1745" i="40" a="1"/>
  <c r="N1745" i="40" s="1"/>
  <c r="N1746" i="40" a="1"/>
  <c r="N1746" i="40" s="1"/>
  <c r="N1747" i="40" a="1"/>
  <c r="N1747" i="40" s="1"/>
  <c r="N1748" i="40" a="1"/>
  <c r="N1748" i="40" s="1"/>
  <c r="N1749" i="40" a="1"/>
  <c r="N1749" i="40" s="1"/>
  <c r="N1750" i="40" a="1"/>
  <c r="N1750" i="40" s="1"/>
  <c r="N1751" i="40" a="1"/>
  <c r="N1751" i="40" s="1"/>
  <c r="N1752" i="40" a="1"/>
  <c r="N1752" i="40" s="1"/>
  <c r="N1753" i="40" a="1"/>
  <c r="N1753" i="40" s="1"/>
  <c r="N1754" i="40" a="1"/>
  <c r="N1754" i="40" s="1"/>
  <c r="N1755" i="40" a="1"/>
  <c r="N1755" i="40" s="1"/>
  <c r="N1756" i="40" a="1"/>
  <c r="N1756" i="40" s="1"/>
  <c r="N1757" i="40" a="1"/>
  <c r="N1757" i="40" s="1"/>
  <c r="N1758" i="40" a="1"/>
  <c r="N1758" i="40" s="1"/>
  <c r="N1759" i="40" a="1"/>
  <c r="N1759" i="40" s="1"/>
  <c r="N1760" i="40" a="1"/>
  <c r="N1760" i="40" s="1"/>
  <c r="N1761" i="40" a="1"/>
  <c r="N1761" i="40" s="1"/>
  <c r="N1762" i="40" a="1"/>
  <c r="N1762" i="40" s="1"/>
  <c r="N1763" i="40" a="1"/>
  <c r="N1763" i="40" s="1"/>
  <c r="N1764" i="40" a="1"/>
  <c r="N1764" i="40" s="1"/>
  <c r="N1765" i="40" a="1"/>
  <c r="N1765" i="40" s="1"/>
  <c r="N1766" i="40" a="1"/>
  <c r="N1766" i="40" s="1"/>
  <c r="N1767" i="40" a="1"/>
  <c r="N1767" i="40" s="1"/>
  <c r="N1768" i="40" a="1"/>
  <c r="N1768" i="40" s="1"/>
  <c r="N1769" i="40" a="1"/>
  <c r="N1769" i="40" s="1"/>
  <c r="N1770" i="40" a="1"/>
  <c r="N1770" i="40" s="1"/>
  <c r="N1771" i="40" a="1"/>
  <c r="N1771" i="40" s="1"/>
  <c r="N1772" i="40" a="1"/>
  <c r="N1772" i="40" s="1"/>
  <c r="N1773" i="40" a="1"/>
  <c r="N1773" i="40" s="1"/>
  <c r="N1774" i="40" a="1"/>
  <c r="N1774" i="40" s="1"/>
  <c r="N1775" i="40" a="1"/>
  <c r="N1775" i="40" s="1"/>
  <c r="N1776" i="40" a="1"/>
  <c r="N1776" i="40" s="1"/>
  <c r="N1777" i="40" a="1"/>
  <c r="N1777" i="40" s="1"/>
  <c r="N1778" i="40" a="1"/>
  <c r="N1778" i="40" s="1"/>
  <c r="N1779" i="40" a="1"/>
  <c r="N1779" i="40" s="1"/>
  <c r="N1780" i="40" a="1"/>
  <c r="N1780" i="40" s="1"/>
  <c r="N1781" i="40" a="1"/>
  <c r="N1781" i="40" s="1"/>
  <c r="N1782" i="40" a="1"/>
  <c r="N1782" i="40" s="1"/>
  <c r="N1783" i="40" a="1"/>
  <c r="N1783" i="40" s="1"/>
  <c r="N1784" i="40" a="1"/>
  <c r="N1784" i="40" s="1"/>
  <c r="N1785" i="40" a="1"/>
  <c r="N1785" i="40" s="1"/>
  <c r="N1786" i="40" a="1"/>
  <c r="N1786" i="40" s="1"/>
  <c r="N1787" i="40" a="1"/>
  <c r="N1787" i="40" s="1"/>
  <c r="N1788" i="40" a="1"/>
  <c r="N1788" i="40" s="1"/>
  <c r="N1789" i="40" a="1"/>
  <c r="N1789" i="40" s="1"/>
  <c r="N1790" i="40" a="1"/>
  <c r="N1790" i="40" s="1"/>
  <c r="N1791" i="40" a="1"/>
  <c r="N1791" i="40" s="1"/>
  <c r="N1792" i="40" a="1"/>
  <c r="N1792" i="40" s="1"/>
  <c r="N1793" i="40" a="1"/>
  <c r="N1793" i="40" s="1"/>
  <c r="N1794" i="40" a="1"/>
  <c r="N1794" i="40" s="1"/>
  <c r="N1795" i="40" a="1"/>
  <c r="N1795" i="40" s="1"/>
  <c r="N1796" i="40" a="1"/>
  <c r="N1796" i="40" s="1"/>
  <c r="N1797" i="40" a="1"/>
  <c r="N1797" i="40" s="1"/>
  <c r="N1798" i="40" a="1"/>
  <c r="N1798" i="40" s="1"/>
  <c r="N1799" i="40" a="1"/>
  <c r="N1799" i="40" s="1"/>
  <c r="N1800" i="40" a="1"/>
  <c r="N1800" i="40" s="1"/>
  <c r="N1801" i="40" a="1"/>
  <c r="N1801" i="40" s="1"/>
  <c r="N1802" i="40" a="1"/>
  <c r="N1802" i="40" s="1"/>
  <c r="N1803" i="40" a="1"/>
  <c r="N1803" i="40" s="1"/>
  <c r="N1804" i="40" a="1"/>
  <c r="N1804" i="40" s="1"/>
  <c r="N1805" i="40" a="1"/>
  <c r="N1805" i="40" s="1"/>
  <c r="N1806" i="40" a="1"/>
  <c r="N1806" i="40" s="1"/>
  <c r="N1807" i="40" a="1"/>
  <c r="N1807" i="40" s="1"/>
  <c r="N1808" i="40" a="1"/>
  <c r="N1808" i="40" s="1"/>
  <c r="N1809" i="40" a="1"/>
  <c r="N1809" i="40" s="1"/>
  <c r="N1810" i="40" a="1"/>
  <c r="N1810" i="40" s="1"/>
  <c r="N1811" i="40" a="1"/>
  <c r="N1811" i="40" s="1"/>
  <c r="N1812" i="40" a="1"/>
  <c r="N1812" i="40" s="1"/>
  <c r="N1813" i="40" a="1"/>
  <c r="N1813" i="40" s="1"/>
  <c r="N1814" i="40" a="1"/>
  <c r="N1814" i="40" s="1"/>
  <c r="N1815" i="40" a="1"/>
  <c r="N1815" i="40" s="1"/>
  <c r="N1816" i="40" a="1"/>
  <c r="N1816" i="40" s="1"/>
  <c r="N1817" i="40" a="1"/>
  <c r="N1817" i="40" s="1"/>
  <c r="N1818" i="40" a="1"/>
  <c r="N1818" i="40" s="1"/>
  <c r="N1819" i="40" a="1"/>
  <c r="N1819" i="40" s="1"/>
  <c r="N1820" i="40" a="1"/>
  <c r="N1820" i="40" s="1"/>
  <c r="N1821" i="40" a="1"/>
  <c r="N1821" i="40" s="1"/>
  <c r="N1822" i="40" a="1"/>
  <c r="N1822" i="40" s="1"/>
  <c r="N1823" i="40" a="1"/>
  <c r="N1823" i="40" s="1"/>
  <c r="N1824" i="40" a="1"/>
  <c r="N1824" i="40" s="1"/>
  <c r="N1825" i="40" a="1"/>
  <c r="N1825" i="40" s="1"/>
  <c r="N1826" i="40" a="1"/>
  <c r="N1826" i="40" s="1"/>
  <c r="N1827" i="40" a="1"/>
  <c r="N1827" i="40" s="1"/>
  <c r="N1828" i="40" a="1"/>
  <c r="N1828" i="40" s="1"/>
  <c r="N1829" i="40" a="1"/>
  <c r="N1829" i="40" s="1"/>
  <c r="N1830" i="40" a="1"/>
  <c r="N1830" i="40" s="1"/>
  <c r="N1831" i="40" a="1"/>
  <c r="N1831" i="40" s="1"/>
  <c r="N1832" i="40" a="1"/>
  <c r="N1832" i="40" s="1"/>
  <c r="N1833" i="40" a="1"/>
  <c r="N1833" i="40" s="1"/>
  <c r="N1834" i="40" a="1"/>
  <c r="N1834" i="40" s="1"/>
  <c r="N1835" i="40" a="1"/>
  <c r="N1835" i="40" s="1"/>
  <c r="N1836" i="40" a="1"/>
  <c r="N1836" i="40" s="1"/>
  <c r="N1837" i="40" a="1"/>
  <c r="N1837" i="40" s="1"/>
  <c r="N1838" i="40" a="1"/>
  <c r="N1838" i="40" s="1"/>
  <c r="N1839" i="40" a="1"/>
  <c r="N1839" i="40" s="1"/>
  <c r="N1840" i="40" a="1"/>
  <c r="N1840" i="40" s="1"/>
  <c r="N1841" i="40" a="1"/>
  <c r="N1841" i="40" s="1"/>
  <c r="N1842" i="40" a="1"/>
  <c r="N1842" i="40" s="1"/>
  <c r="N1843" i="40" a="1"/>
  <c r="N1843" i="40" s="1"/>
  <c r="N1844" i="40" a="1"/>
  <c r="N1844" i="40" s="1"/>
  <c r="N1845" i="40" a="1"/>
  <c r="N1845" i="40" s="1"/>
  <c r="N1846" i="40" a="1"/>
  <c r="N1846" i="40" s="1"/>
  <c r="N1847" i="40" a="1"/>
  <c r="N1847" i="40" s="1"/>
  <c r="N1848" i="40" a="1"/>
  <c r="N1848" i="40" s="1"/>
  <c r="N1849" i="40" a="1"/>
  <c r="N1849" i="40" s="1"/>
  <c r="N1850" i="40" a="1"/>
  <c r="N1850" i="40" s="1"/>
  <c r="N1851" i="40" a="1"/>
  <c r="N1851" i="40" s="1"/>
  <c r="N1852" i="40" a="1"/>
  <c r="N1852" i="40" s="1"/>
  <c r="N1853" i="40" a="1"/>
  <c r="N1853" i="40" s="1"/>
  <c r="N1854" i="40" a="1"/>
  <c r="N1854" i="40" s="1"/>
  <c r="N1855" i="40" a="1"/>
  <c r="N1855" i="40" s="1"/>
  <c r="N1856" i="40" a="1"/>
  <c r="N1856" i="40" s="1"/>
  <c r="N1857" i="40" a="1"/>
  <c r="N1857" i="40" s="1"/>
  <c r="N1858" i="40" a="1"/>
  <c r="N1858" i="40" s="1"/>
  <c r="N1859" i="40" a="1"/>
  <c r="N1859" i="40" s="1"/>
  <c r="N1860" i="40" a="1"/>
  <c r="N1860" i="40" s="1"/>
  <c r="N1861" i="40" a="1"/>
  <c r="N1861" i="40" s="1"/>
  <c r="N1862" i="40" a="1"/>
  <c r="N1862" i="40" s="1"/>
  <c r="N1863" i="40" a="1"/>
  <c r="N1863" i="40" s="1"/>
  <c r="N1864" i="40" a="1"/>
  <c r="N1864" i="40" s="1"/>
  <c r="N1865" i="40" a="1"/>
  <c r="N1865" i="40" s="1"/>
  <c r="N1866" i="40" a="1"/>
  <c r="N1866" i="40" s="1"/>
  <c r="N1867" i="40" a="1"/>
  <c r="N1867" i="40" s="1"/>
  <c r="N1868" i="40" a="1"/>
  <c r="N1868" i="40" s="1"/>
  <c r="N1869" i="40" a="1"/>
  <c r="N1869" i="40" s="1"/>
  <c r="N1870" i="40" a="1"/>
  <c r="N1870" i="40" s="1"/>
  <c r="N1871" i="40" a="1"/>
  <c r="N1871" i="40" s="1"/>
  <c r="N1872" i="40" a="1"/>
  <c r="N1872" i="40" s="1"/>
  <c r="N1873" i="40" a="1"/>
  <c r="N1873" i="40" s="1"/>
  <c r="N1874" i="40" a="1"/>
  <c r="N1874" i="40" s="1"/>
  <c r="N1875" i="40" a="1"/>
  <c r="N1875" i="40" s="1"/>
  <c r="N1876" i="40" a="1"/>
  <c r="N1876" i="40" s="1"/>
  <c r="N1877" i="40" a="1"/>
  <c r="N1877" i="40" s="1"/>
  <c r="N1878" i="40" a="1"/>
  <c r="N1878" i="40" s="1"/>
  <c r="N1879" i="40" a="1"/>
  <c r="N1879" i="40" s="1"/>
  <c r="N1880" i="40" a="1"/>
  <c r="N1880" i="40" s="1"/>
  <c r="N1881" i="40" a="1"/>
  <c r="N1881" i="40" s="1"/>
  <c r="N1882" i="40" a="1"/>
  <c r="N1882" i="40" s="1"/>
  <c r="N1883" i="40" a="1"/>
  <c r="N1883" i="40" s="1"/>
  <c r="N1884" i="40" a="1"/>
  <c r="N1884" i="40" s="1"/>
  <c r="N1885" i="40" a="1"/>
  <c r="N1885" i="40" s="1"/>
  <c r="N1886" i="40" a="1"/>
  <c r="N1886" i="40" s="1"/>
  <c r="N1887" i="40" a="1"/>
  <c r="N1887" i="40" s="1"/>
  <c r="N1888" i="40" a="1"/>
  <c r="N1888" i="40" s="1"/>
  <c r="N1889" i="40" a="1"/>
  <c r="N1889" i="40" s="1"/>
  <c r="N1890" i="40" a="1"/>
  <c r="N1890" i="40" s="1"/>
  <c r="N1891" i="40" a="1"/>
  <c r="N1891" i="40" s="1"/>
  <c r="N1892" i="40" a="1"/>
  <c r="N1892" i="40" s="1"/>
  <c r="N1893" i="40" a="1"/>
  <c r="N1893" i="40" s="1"/>
  <c r="N1894" i="40" a="1"/>
  <c r="N1894" i="40" s="1"/>
  <c r="N1895" i="40" a="1"/>
  <c r="N1895" i="40" s="1"/>
  <c r="N1896" i="40" a="1"/>
  <c r="N1896" i="40" s="1"/>
  <c r="N1897" i="40" a="1"/>
  <c r="N1897" i="40" s="1"/>
  <c r="N1898" i="40" a="1"/>
  <c r="N1898" i="40" s="1"/>
  <c r="N1899" i="40" a="1"/>
  <c r="N1899" i="40" s="1"/>
  <c r="N1900" i="40" a="1"/>
  <c r="N1900" i="40" s="1"/>
  <c r="N1901" i="40" a="1"/>
  <c r="N1901" i="40" s="1"/>
  <c r="N1902" i="40" a="1"/>
  <c r="N1902" i="40" s="1"/>
  <c r="N1903" i="40" a="1"/>
  <c r="N1903" i="40" s="1"/>
  <c r="N1904" i="40" a="1"/>
  <c r="N1904" i="40" s="1"/>
  <c r="N1905" i="40" a="1"/>
  <c r="N1905" i="40" s="1"/>
  <c r="N1906" i="40" a="1"/>
  <c r="N1906" i="40" s="1"/>
  <c r="N1907" i="40" a="1"/>
  <c r="N1907" i="40" s="1"/>
  <c r="N1908" i="40" a="1"/>
  <c r="N1908" i="40" s="1"/>
  <c r="N1909" i="40" a="1"/>
  <c r="N1909" i="40" s="1"/>
  <c r="N1910" i="40" a="1"/>
  <c r="N1910" i="40" s="1"/>
  <c r="N1911" i="40" a="1"/>
  <c r="N1911" i="40" s="1"/>
  <c r="N1912" i="40" a="1"/>
  <c r="N1912" i="40" s="1"/>
  <c r="N1913" i="40" a="1"/>
  <c r="N1913" i="40" s="1"/>
  <c r="N1914" i="40" a="1"/>
  <c r="N1914" i="40" s="1"/>
  <c r="N1915" i="40" a="1"/>
  <c r="N1915" i="40" s="1"/>
  <c r="N1916" i="40" a="1"/>
  <c r="N1916" i="40" s="1"/>
  <c r="N1917" i="40" a="1"/>
  <c r="N1917" i="40" s="1"/>
  <c r="N1918" i="40" a="1"/>
  <c r="N1918" i="40" s="1"/>
  <c r="N1919" i="40" a="1"/>
  <c r="N1919" i="40" s="1"/>
  <c r="N1920" i="40" a="1"/>
  <c r="N1920" i="40" s="1"/>
  <c r="N1921" i="40" a="1"/>
  <c r="N1921" i="40" s="1"/>
  <c r="N1922" i="40" a="1"/>
  <c r="N1922" i="40" s="1"/>
  <c r="N1923" i="40" a="1"/>
  <c r="N1923" i="40" s="1"/>
  <c r="N1924" i="40" a="1"/>
  <c r="N1924" i="40" s="1"/>
  <c r="N1925" i="40" a="1"/>
  <c r="N1925" i="40" s="1"/>
  <c r="N1926" i="40" a="1"/>
  <c r="N1926" i="40" s="1"/>
  <c r="N1927" i="40" a="1"/>
  <c r="N1927" i="40" s="1"/>
  <c r="N1928" i="40" a="1"/>
  <c r="N1928" i="40" s="1"/>
  <c r="N1929" i="40" a="1"/>
  <c r="N1929" i="40" s="1"/>
  <c r="N1930" i="40" a="1"/>
  <c r="N1930" i="40" s="1"/>
  <c r="N1931" i="40" a="1"/>
  <c r="N1931" i="40" s="1"/>
  <c r="N1932" i="40" a="1"/>
  <c r="N1932" i="40" s="1"/>
  <c r="N1933" i="40" a="1"/>
  <c r="N1933" i="40" s="1"/>
  <c r="N1934" i="40" a="1"/>
  <c r="N1934" i="40" s="1"/>
  <c r="N1935" i="40" a="1"/>
  <c r="N1935" i="40" s="1"/>
  <c r="N1936" i="40" a="1"/>
  <c r="N1936" i="40" s="1"/>
  <c r="N1937" i="40" a="1"/>
  <c r="N1937" i="40" s="1"/>
  <c r="N1938" i="40" a="1"/>
  <c r="N1938" i="40" s="1"/>
  <c r="N1939" i="40" a="1"/>
  <c r="N1939" i="40" s="1"/>
  <c r="N1940" i="40" a="1"/>
  <c r="N1940" i="40" s="1"/>
  <c r="N1941" i="40" a="1"/>
  <c r="N1941" i="40" s="1"/>
  <c r="N1942" i="40" a="1"/>
  <c r="N1942" i="40" s="1"/>
  <c r="N1943" i="40" a="1"/>
  <c r="N1943" i="40" s="1"/>
  <c r="N1944" i="40" a="1"/>
  <c r="N1944" i="40" s="1"/>
  <c r="N1945" i="40" a="1"/>
  <c r="N1945" i="40" s="1"/>
  <c r="N1946" i="40" a="1"/>
  <c r="N1946" i="40" s="1"/>
  <c r="N1947" i="40" a="1"/>
  <c r="N1947" i="40" s="1"/>
  <c r="N1948" i="40" a="1"/>
  <c r="N1948" i="40" s="1"/>
  <c r="N1949" i="40" a="1"/>
  <c r="N1949" i="40" s="1"/>
  <c r="N1950" i="40" a="1"/>
  <c r="N1950" i="40" s="1"/>
  <c r="N1951" i="40" a="1"/>
  <c r="N1951" i="40" s="1"/>
  <c r="N1952" i="40" a="1"/>
  <c r="N1952" i="40" s="1"/>
  <c r="N1953" i="40" a="1"/>
  <c r="N1953" i="40" s="1"/>
  <c r="N1954" i="40" a="1"/>
  <c r="N1954" i="40" s="1"/>
  <c r="N1955" i="40" a="1"/>
  <c r="N1955" i="40" s="1"/>
  <c r="N1956" i="40" a="1"/>
  <c r="N1956" i="40" s="1"/>
  <c r="N1957" i="40" a="1"/>
  <c r="N1957" i="40" s="1"/>
  <c r="N1958" i="40" a="1"/>
  <c r="N1958" i="40" s="1"/>
  <c r="N1959" i="40" a="1"/>
  <c r="N1959" i="40" s="1"/>
  <c r="N1960" i="40" a="1"/>
  <c r="N1960" i="40" s="1"/>
  <c r="N1961" i="40" a="1"/>
  <c r="N1961" i="40" s="1"/>
  <c r="N1962" i="40" a="1"/>
  <c r="N1962" i="40" s="1"/>
  <c r="N1963" i="40" a="1"/>
  <c r="N1963" i="40" s="1"/>
  <c r="N1964" i="40" a="1"/>
  <c r="N1964" i="40" s="1"/>
  <c r="N1965" i="40" a="1"/>
  <c r="N1965" i="40" s="1"/>
  <c r="N1966" i="40" a="1"/>
  <c r="N1966" i="40" s="1"/>
  <c r="N1967" i="40" a="1"/>
  <c r="N1967" i="40" s="1"/>
  <c r="N1968" i="40" a="1"/>
  <c r="N1968" i="40" s="1"/>
  <c r="N1969" i="40" a="1"/>
  <c r="N1969" i="40" s="1"/>
  <c r="N1970" i="40" a="1"/>
  <c r="N1970" i="40" s="1"/>
  <c r="N1971" i="40" a="1"/>
  <c r="N1971" i="40" s="1"/>
  <c r="N1972" i="40" a="1"/>
  <c r="N1972" i="40" s="1"/>
  <c r="N1973" i="40" a="1"/>
  <c r="N1973" i="40" s="1"/>
  <c r="N1974" i="40" a="1"/>
  <c r="N1974" i="40" s="1"/>
  <c r="N1975" i="40" a="1"/>
  <c r="N1975" i="40" s="1"/>
  <c r="N1976" i="40" a="1"/>
  <c r="N1976" i="40" s="1"/>
  <c r="N1977" i="40" a="1"/>
  <c r="N1977" i="40" s="1"/>
  <c r="N1978" i="40" a="1"/>
  <c r="N1978" i="40" s="1"/>
  <c r="N1979" i="40" a="1"/>
  <c r="N1979" i="40" s="1"/>
  <c r="N1980" i="40" a="1"/>
  <c r="N1980" i="40" s="1"/>
  <c r="N1981" i="40" a="1"/>
  <c r="N1981" i="40" s="1"/>
  <c r="N1982" i="40" a="1"/>
  <c r="N1982" i="40" s="1"/>
  <c r="N1983" i="40" a="1"/>
  <c r="N1983" i="40" s="1"/>
  <c r="N1984" i="40" a="1"/>
  <c r="N1984" i="40" s="1"/>
  <c r="N1985" i="40" a="1"/>
  <c r="N1985" i="40" s="1"/>
  <c r="N1986" i="40" a="1"/>
  <c r="N1986" i="40" s="1"/>
  <c r="N1987" i="40" a="1"/>
  <c r="N1987" i="40" s="1"/>
  <c r="N1988" i="40" a="1"/>
  <c r="N1988" i="40" s="1"/>
  <c r="N1989" i="40" a="1"/>
  <c r="N1989" i="40" s="1"/>
  <c r="N1990" i="40" a="1"/>
  <c r="N1990" i="40" s="1"/>
  <c r="N1991" i="40" a="1"/>
  <c r="N1991" i="40" s="1"/>
  <c r="N1992" i="40" a="1"/>
  <c r="N1992" i="40" s="1"/>
  <c r="N1993" i="40" a="1"/>
  <c r="N1993" i="40" s="1"/>
  <c r="N1994" i="40" a="1"/>
  <c r="N1994" i="40" s="1"/>
  <c r="N1995" i="40" a="1"/>
  <c r="N1995" i="40" s="1"/>
  <c r="N1996" i="40" a="1"/>
  <c r="N1996" i="40" s="1"/>
  <c r="N1997" i="40" a="1"/>
  <c r="N1997" i="40" s="1"/>
  <c r="N1998" i="40" a="1"/>
  <c r="N1998" i="40" s="1"/>
  <c r="N1999" i="40" a="1"/>
  <c r="N1999" i="40" s="1"/>
  <c r="N2000" i="40" a="1"/>
  <c r="N2000" i="40" s="1"/>
  <c r="N2001" i="40" a="1"/>
  <c r="N2001" i="40" s="1"/>
  <c r="N2002" i="40" a="1"/>
  <c r="N2002" i="40" s="1"/>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K2" i="39"/>
  <c r="AI2" i="39"/>
  <c r="AH3" i="39"/>
  <c r="AG3" i="39"/>
  <c r="AF4" i="39"/>
  <c r="AD5" i="39"/>
  <c r="AC5" i="39"/>
  <c r="AB2" i="39"/>
  <c r="AE4" i="39"/>
  <c r="AJ2" i="39"/>
  <c r="AH2" i="39"/>
  <c r="AF3" i="39"/>
  <c r="AD4" i="39"/>
  <c r="AG2" i="39"/>
  <c r="AE3" i="39"/>
  <c r="AC4" i="39"/>
  <c r="AF2" i="39"/>
  <c r="AD3" i="39"/>
  <c r="AB5" i="39"/>
  <c r="AE2" i="39"/>
  <c r="AC3" i="39"/>
  <c r="AK5" i="39"/>
  <c r="AD2" i="39"/>
  <c r="AB4" i="39"/>
  <c r="AJ5" i="39"/>
  <c r="AC2" i="39"/>
  <c r="AK4" i="39"/>
  <c r="AI5" i="39"/>
  <c r="AB3" i="39"/>
  <c r="AJ4" i="39"/>
  <c r="AH5" i="39"/>
  <c r="AK3" i="39"/>
  <c r="AI4" i="39"/>
  <c r="AG5" i="39"/>
  <c r="AJ3" i="39"/>
  <c r="AH4" i="39"/>
  <c r="AF5" i="39"/>
  <c r="AI3" i="39"/>
  <c r="AG4" i="39"/>
  <c r="AE5" i="39"/>
  <c r="A1" i="341" a="1"/>
  <c r="A1" i="341" s="1"/>
  <c r="BA3" i="40" l="1"/>
  <c r="BB3" i="40" s="1"/>
  <c r="BA4" i="40"/>
  <c r="BB4" i="40" s="1"/>
  <c r="BA6" i="40"/>
  <c r="BB6" i="40" s="1"/>
  <c r="BA7" i="40"/>
  <c r="BB7" i="40" s="1"/>
  <c r="BA8" i="40"/>
  <c r="BB8" i="40" s="1"/>
  <c r="BA12" i="40"/>
  <c r="BB12" i="40" s="1"/>
  <c r="BA24" i="40"/>
  <c r="BB24" i="40" s="1"/>
  <c r="BA36" i="40"/>
  <c r="BB36" i="40" s="1"/>
  <c r="BA48" i="40"/>
  <c r="BB48" i="40" s="1"/>
  <c r="BA60" i="40"/>
  <c r="BB60" i="40" s="1"/>
  <c r="BA72" i="40"/>
  <c r="BB72" i="40" s="1"/>
  <c r="BA84" i="40"/>
  <c r="BB84" i="40" s="1"/>
  <c r="BA96" i="40"/>
  <c r="BB96" i="40" s="1"/>
  <c r="BA108" i="40"/>
  <c r="BB108" i="40" s="1"/>
  <c r="BA120" i="40"/>
  <c r="BB120" i="40" s="1"/>
  <c r="BA132" i="40"/>
  <c r="BB132" i="40" s="1"/>
  <c r="BA144" i="40"/>
  <c r="BB144" i="40" s="1"/>
  <c r="BA156" i="40"/>
  <c r="BB156" i="40" s="1"/>
  <c r="BA168" i="40"/>
  <c r="BB168" i="40" s="1"/>
  <c r="BA180" i="40"/>
  <c r="BB180" i="40" s="1"/>
  <c r="BA192" i="40"/>
  <c r="BB192" i="40" s="1"/>
  <c r="BA204" i="40"/>
  <c r="BB204" i="40" s="1"/>
  <c r="BA216" i="40"/>
  <c r="BB216" i="40" s="1"/>
  <c r="BA228" i="40"/>
  <c r="BB228" i="40" s="1"/>
  <c r="BA240" i="40"/>
  <c r="BB240" i="40" s="1"/>
  <c r="BA252" i="40"/>
  <c r="BB252" i="40" s="1"/>
  <c r="BA264" i="40"/>
  <c r="BB264" i="40" s="1"/>
  <c r="BA276" i="40"/>
  <c r="BB276" i="40" s="1"/>
  <c r="BA288" i="40"/>
  <c r="BB288" i="40" s="1"/>
  <c r="BA300" i="40"/>
  <c r="BB300" i="40" s="1"/>
  <c r="BA312" i="40"/>
  <c r="BB312" i="40" s="1"/>
  <c r="BA324" i="40"/>
  <c r="BB324" i="40" s="1"/>
  <c r="BA336" i="40"/>
  <c r="BB336" i="40" s="1"/>
  <c r="BA348" i="40"/>
  <c r="BB348" i="40" s="1"/>
  <c r="BA360" i="40"/>
  <c r="BB360" i="40" s="1"/>
  <c r="BA372" i="40"/>
  <c r="BB372" i="40" s="1"/>
  <c r="BA384" i="40"/>
  <c r="BB384" i="40" s="1"/>
  <c r="BA396" i="40"/>
  <c r="BB396" i="40" s="1"/>
  <c r="BA408" i="40"/>
  <c r="BB408" i="40" s="1"/>
  <c r="BA420" i="40"/>
  <c r="BB420" i="40" s="1"/>
  <c r="BA432" i="40"/>
  <c r="BB432" i="40" s="1"/>
  <c r="BA444" i="40"/>
  <c r="BB444" i="40" s="1"/>
  <c r="BA456" i="40"/>
  <c r="BB456" i="40" s="1"/>
  <c r="BA468" i="40"/>
  <c r="BB468" i="40" s="1"/>
  <c r="BA480" i="40"/>
  <c r="BB480" i="40" s="1"/>
  <c r="BA492" i="40"/>
  <c r="BB492" i="40" s="1"/>
  <c r="BA504" i="40"/>
  <c r="BB504" i="40" s="1"/>
  <c r="BA516" i="40"/>
  <c r="BB516" i="40" s="1"/>
  <c r="BA528" i="40"/>
  <c r="BB528" i="40" s="1"/>
  <c r="BA540" i="40"/>
  <c r="BB540" i="40" s="1"/>
  <c r="BA552" i="40"/>
  <c r="BB552" i="40" s="1"/>
  <c r="BA564" i="40"/>
  <c r="BB564" i="40" s="1"/>
  <c r="BA576" i="40"/>
  <c r="BB576" i="40" s="1"/>
  <c r="BA588" i="40"/>
  <c r="BB588" i="40" s="1"/>
  <c r="BA600" i="40"/>
  <c r="BB600" i="40" s="1"/>
  <c r="BA612" i="40"/>
  <c r="BB612" i="40" s="1"/>
  <c r="BA624" i="40"/>
  <c r="BB624" i="40" s="1"/>
  <c r="BA636" i="40"/>
  <c r="BB636" i="40" s="1"/>
  <c r="BA648" i="40"/>
  <c r="BB648" i="40" s="1"/>
  <c r="BA660" i="40"/>
  <c r="BB660" i="40" s="1"/>
  <c r="BA672" i="40"/>
  <c r="BB672" i="40" s="1"/>
  <c r="BA684" i="40"/>
  <c r="BB684" i="40" s="1"/>
  <c r="BA696" i="40"/>
  <c r="BB696" i="40" s="1"/>
  <c r="BA708" i="40"/>
  <c r="BB708" i="40" s="1"/>
  <c r="BA720" i="40"/>
  <c r="BB720" i="40" s="1"/>
  <c r="BA732" i="40"/>
  <c r="BB732" i="40" s="1"/>
  <c r="BA744" i="40"/>
  <c r="BB744" i="40" s="1"/>
  <c r="BA756" i="40"/>
  <c r="BB756" i="40" s="1"/>
  <c r="BA768" i="40"/>
  <c r="BB768" i="40" s="1"/>
  <c r="BA780" i="40"/>
  <c r="BB780" i="40" s="1"/>
  <c r="BA792" i="40"/>
  <c r="BB792" i="40" s="1"/>
  <c r="BA804" i="40"/>
  <c r="BB804" i="40" s="1"/>
  <c r="BA816" i="40"/>
  <c r="BB816" i="40" s="1"/>
  <c r="BA828" i="40"/>
  <c r="BB828" i="40" s="1"/>
  <c r="BA840" i="40"/>
  <c r="BB840" i="40" s="1"/>
  <c r="BA852" i="40"/>
  <c r="BB852" i="40" s="1"/>
  <c r="BA864" i="40"/>
  <c r="BB864" i="40" s="1"/>
  <c r="BA876" i="40"/>
  <c r="BB876" i="40" s="1"/>
  <c r="BA888" i="40"/>
  <c r="BB888" i="40" s="1"/>
  <c r="BA900" i="40"/>
  <c r="BB900" i="40" s="1"/>
  <c r="BA912" i="40"/>
  <c r="BB912" i="40" s="1"/>
  <c r="BA924" i="40"/>
  <c r="BB924" i="40" s="1"/>
  <c r="BA936" i="40"/>
  <c r="BB936" i="40" s="1"/>
  <c r="BA13" i="40"/>
  <c r="BB13" i="40" s="1"/>
  <c r="BA25" i="40"/>
  <c r="BB25" i="40" s="1"/>
  <c r="BA37" i="40"/>
  <c r="BB37" i="40" s="1"/>
  <c r="BA49" i="40"/>
  <c r="BB49" i="40" s="1"/>
  <c r="BA61" i="40"/>
  <c r="BB61" i="40" s="1"/>
  <c r="BA73" i="40"/>
  <c r="BB73" i="40" s="1"/>
  <c r="BA85" i="40"/>
  <c r="BB85" i="40" s="1"/>
  <c r="BA97" i="40"/>
  <c r="BB97" i="40" s="1"/>
  <c r="BA109" i="40"/>
  <c r="BB109" i="40" s="1"/>
  <c r="BA121" i="40"/>
  <c r="BB121" i="40" s="1"/>
  <c r="BA133" i="40"/>
  <c r="BB133" i="40" s="1"/>
  <c r="BA145" i="40"/>
  <c r="BB145" i="40" s="1"/>
  <c r="BA157" i="40"/>
  <c r="BB157" i="40" s="1"/>
  <c r="BA169" i="40"/>
  <c r="BB169" i="40" s="1"/>
  <c r="BA181" i="40"/>
  <c r="BB181" i="40" s="1"/>
  <c r="BA193" i="40"/>
  <c r="BB193" i="40" s="1"/>
  <c r="BA205" i="40"/>
  <c r="BB205" i="40" s="1"/>
  <c r="BA217" i="40"/>
  <c r="BB217" i="40" s="1"/>
  <c r="BA229" i="40"/>
  <c r="BB229" i="40" s="1"/>
  <c r="BA241" i="40"/>
  <c r="BB241" i="40" s="1"/>
  <c r="BA253" i="40"/>
  <c r="BB253" i="40" s="1"/>
  <c r="BA265" i="40"/>
  <c r="BB265" i="40" s="1"/>
  <c r="BA277" i="40"/>
  <c r="BB277" i="40" s="1"/>
  <c r="BA289" i="40"/>
  <c r="BB289" i="40" s="1"/>
  <c r="BA301" i="40"/>
  <c r="BB301" i="40" s="1"/>
  <c r="BA313" i="40"/>
  <c r="BB313" i="40" s="1"/>
  <c r="BA325" i="40"/>
  <c r="BB325" i="40" s="1"/>
  <c r="BA337" i="40"/>
  <c r="BB337" i="40" s="1"/>
  <c r="BA349" i="40"/>
  <c r="BB349" i="40" s="1"/>
  <c r="BA361" i="40"/>
  <c r="BB361" i="40" s="1"/>
  <c r="BA373" i="40"/>
  <c r="BB373" i="40" s="1"/>
  <c r="BA385" i="40"/>
  <c r="BB385" i="40" s="1"/>
  <c r="BA397" i="40"/>
  <c r="BB397" i="40" s="1"/>
  <c r="BA409" i="40"/>
  <c r="BB409" i="40" s="1"/>
  <c r="BA421" i="40"/>
  <c r="BB421" i="40" s="1"/>
  <c r="BA433" i="40"/>
  <c r="BB433" i="40" s="1"/>
  <c r="BA445" i="40"/>
  <c r="BB445" i="40" s="1"/>
  <c r="BA457" i="40"/>
  <c r="BB457" i="40" s="1"/>
  <c r="BA469" i="40"/>
  <c r="BB469" i="40" s="1"/>
  <c r="BA481" i="40"/>
  <c r="BB481" i="40" s="1"/>
  <c r="BA493" i="40"/>
  <c r="BB493" i="40" s="1"/>
  <c r="BA505" i="40"/>
  <c r="BB505" i="40" s="1"/>
  <c r="BA517" i="40"/>
  <c r="BB517" i="40" s="1"/>
  <c r="BA529" i="40"/>
  <c r="BB529" i="40" s="1"/>
  <c r="BA541" i="40"/>
  <c r="BB541" i="40" s="1"/>
  <c r="BA553" i="40"/>
  <c r="BB553" i="40" s="1"/>
  <c r="BA565" i="40"/>
  <c r="BB565" i="40" s="1"/>
  <c r="BA577" i="40"/>
  <c r="BB577" i="40" s="1"/>
  <c r="BA589" i="40"/>
  <c r="BB589" i="40" s="1"/>
  <c r="BA601" i="40"/>
  <c r="BB601" i="40" s="1"/>
  <c r="BA613" i="40"/>
  <c r="BB613" i="40" s="1"/>
  <c r="BA625" i="40"/>
  <c r="BB625" i="40" s="1"/>
  <c r="BA637" i="40"/>
  <c r="BB637" i="40" s="1"/>
  <c r="BA649" i="40"/>
  <c r="BB649" i="40" s="1"/>
  <c r="BA661" i="40"/>
  <c r="BB661" i="40" s="1"/>
  <c r="BA673" i="40"/>
  <c r="BB673" i="40" s="1"/>
  <c r="BA685" i="40"/>
  <c r="BB685" i="40" s="1"/>
  <c r="BA697" i="40"/>
  <c r="BB697" i="40" s="1"/>
  <c r="BA709" i="40"/>
  <c r="BB709" i="40" s="1"/>
  <c r="BA721" i="40"/>
  <c r="BB721" i="40" s="1"/>
  <c r="BA733" i="40"/>
  <c r="BB733" i="40" s="1"/>
  <c r="BA745" i="40"/>
  <c r="BB745" i="40" s="1"/>
  <c r="BA757" i="40"/>
  <c r="BB757" i="40" s="1"/>
  <c r="BA769" i="40"/>
  <c r="BB769" i="40" s="1"/>
  <c r="BA781" i="40"/>
  <c r="BB781" i="40" s="1"/>
  <c r="BA793" i="40"/>
  <c r="BB793" i="40" s="1"/>
  <c r="BA805" i="40"/>
  <c r="BB805" i="40" s="1"/>
  <c r="BA817" i="40"/>
  <c r="BB817" i="40" s="1"/>
  <c r="BA829" i="40"/>
  <c r="BB829" i="40" s="1"/>
  <c r="BA841" i="40"/>
  <c r="BB841" i="40" s="1"/>
  <c r="BA853" i="40"/>
  <c r="BB853" i="40" s="1"/>
  <c r="BA865" i="40"/>
  <c r="BB865" i="40" s="1"/>
  <c r="BA877" i="40"/>
  <c r="BB877" i="40" s="1"/>
  <c r="BA889" i="40"/>
  <c r="BB889" i="40" s="1"/>
  <c r="BA901" i="40"/>
  <c r="BB901" i="40" s="1"/>
  <c r="BA913" i="40"/>
  <c r="BB913" i="40" s="1"/>
  <c r="BA925" i="40"/>
  <c r="BB925" i="40" s="1"/>
  <c r="BA14" i="40"/>
  <c r="BB14" i="40" s="1"/>
  <c r="BA26" i="40"/>
  <c r="BB26" i="40" s="1"/>
  <c r="BA38" i="40"/>
  <c r="BB38" i="40" s="1"/>
  <c r="BA50" i="40"/>
  <c r="BB50" i="40" s="1"/>
  <c r="BA62" i="40"/>
  <c r="BB62" i="40" s="1"/>
  <c r="BA74" i="40"/>
  <c r="BB74" i="40" s="1"/>
  <c r="BA86" i="40"/>
  <c r="BB86" i="40" s="1"/>
  <c r="BA98" i="40"/>
  <c r="BB98" i="40" s="1"/>
  <c r="BA110" i="40"/>
  <c r="BB110" i="40" s="1"/>
  <c r="BA122" i="40"/>
  <c r="BB122" i="40" s="1"/>
  <c r="BA134" i="40"/>
  <c r="BB134" i="40" s="1"/>
  <c r="BA146" i="40"/>
  <c r="BB146" i="40" s="1"/>
  <c r="BA158" i="40"/>
  <c r="BB158" i="40" s="1"/>
  <c r="BA170" i="40"/>
  <c r="BB170" i="40" s="1"/>
  <c r="BA182" i="40"/>
  <c r="BB182" i="40" s="1"/>
  <c r="BA194" i="40"/>
  <c r="BB194" i="40" s="1"/>
  <c r="BA206" i="40"/>
  <c r="BB206" i="40" s="1"/>
  <c r="BA218" i="40"/>
  <c r="BB218" i="40" s="1"/>
  <c r="BA230" i="40"/>
  <c r="BB230" i="40" s="1"/>
  <c r="BA242" i="40"/>
  <c r="BB242" i="40" s="1"/>
  <c r="BA254" i="40"/>
  <c r="BB254" i="40" s="1"/>
  <c r="BA266" i="40"/>
  <c r="BB266" i="40" s="1"/>
  <c r="BA278" i="40"/>
  <c r="BB278" i="40" s="1"/>
  <c r="BA290" i="40"/>
  <c r="BB290" i="40" s="1"/>
  <c r="BA302" i="40"/>
  <c r="BB302" i="40" s="1"/>
  <c r="BA314" i="40"/>
  <c r="BB314" i="40" s="1"/>
  <c r="BA326" i="40"/>
  <c r="BB326" i="40" s="1"/>
  <c r="BA338" i="40"/>
  <c r="BB338" i="40" s="1"/>
  <c r="BA350" i="40"/>
  <c r="BB350" i="40" s="1"/>
  <c r="BA362" i="40"/>
  <c r="BB362" i="40" s="1"/>
  <c r="BA374" i="40"/>
  <c r="BB374" i="40" s="1"/>
  <c r="BA386" i="40"/>
  <c r="BB386" i="40" s="1"/>
  <c r="BA398" i="40"/>
  <c r="BB398" i="40" s="1"/>
  <c r="BA410" i="40"/>
  <c r="BB410" i="40" s="1"/>
  <c r="BA422" i="40"/>
  <c r="BB422" i="40" s="1"/>
  <c r="BA434" i="40"/>
  <c r="BB434" i="40" s="1"/>
  <c r="BA446" i="40"/>
  <c r="BB446" i="40" s="1"/>
  <c r="BA458" i="40"/>
  <c r="BB458" i="40" s="1"/>
  <c r="BA470" i="40"/>
  <c r="BB470" i="40" s="1"/>
  <c r="BA482" i="40"/>
  <c r="BB482" i="40" s="1"/>
  <c r="BA494" i="40"/>
  <c r="BB494" i="40" s="1"/>
  <c r="BA506" i="40"/>
  <c r="BB506" i="40" s="1"/>
  <c r="BA518" i="40"/>
  <c r="BB518" i="40" s="1"/>
  <c r="BA530" i="40"/>
  <c r="BB530" i="40" s="1"/>
  <c r="BA542" i="40"/>
  <c r="BB542" i="40" s="1"/>
  <c r="BA554" i="40"/>
  <c r="BB554" i="40" s="1"/>
  <c r="BA566" i="40"/>
  <c r="BB566" i="40" s="1"/>
  <c r="BA578" i="40"/>
  <c r="BB578" i="40" s="1"/>
  <c r="BA590" i="40"/>
  <c r="BB590" i="40" s="1"/>
  <c r="BA602" i="40"/>
  <c r="BB602" i="40" s="1"/>
  <c r="BA614" i="40"/>
  <c r="BB614" i="40" s="1"/>
  <c r="BA626" i="40"/>
  <c r="BB626" i="40" s="1"/>
  <c r="BA638" i="40"/>
  <c r="BB638" i="40" s="1"/>
  <c r="BA650" i="40"/>
  <c r="BB650" i="40" s="1"/>
  <c r="BA662" i="40"/>
  <c r="BB662" i="40" s="1"/>
  <c r="BA674" i="40"/>
  <c r="BB674" i="40" s="1"/>
  <c r="BA686" i="40"/>
  <c r="BB686" i="40" s="1"/>
  <c r="BA698" i="40"/>
  <c r="BB698" i="40" s="1"/>
  <c r="BA710" i="40"/>
  <c r="BB710" i="40" s="1"/>
  <c r="BA722" i="40"/>
  <c r="BB722" i="40" s="1"/>
  <c r="BA734" i="40"/>
  <c r="BB734" i="40" s="1"/>
  <c r="BA746" i="40"/>
  <c r="BB746" i="40" s="1"/>
  <c r="BA758" i="40"/>
  <c r="BB758" i="40" s="1"/>
  <c r="BA770" i="40"/>
  <c r="BB770" i="40" s="1"/>
  <c r="BA782" i="40"/>
  <c r="BB782" i="40" s="1"/>
  <c r="BA794" i="40"/>
  <c r="BB794" i="40" s="1"/>
  <c r="BA806" i="40"/>
  <c r="BB806" i="40" s="1"/>
  <c r="BA818" i="40"/>
  <c r="BB818" i="40" s="1"/>
  <c r="BA830" i="40"/>
  <c r="BB830" i="40" s="1"/>
  <c r="BA842" i="40"/>
  <c r="BB842" i="40" s="1"/>
  <c r="BA854" i="40"/>
  <c r="BB854" i="40" s="1"/>
  <c r="BA866" i="40"/>
  <c r="BB866" i="40" s="1"/>
  <c r="BA878" i="40"/>
  <c r="BB878" i="40" s="1"/>
  <c r="BA890" i="40"/>
  <c r="BB890" i="40" s="1"/>
  <c r="BA15" i="40"/>
  <c r="BB15" i="40" s="1"/>
  <c r="BA27" i="40"/>
  <c r="BB27" i="40" s="1"/>
  <c r="BA39" i="40"/>
  <c r="BB39" i="40" s="1"/>
  <c r="BA51" i="40"/>
  <c r="BB51" i="40" s="1"/>
  <c r="BA63" i="40"/>
  <c r="BB63" i="40" s="1"/>
  <c r="BA75" i="40"/>
  <c r="BB75" i="40" s="1"/>
  <c r="BA87" i="40"/>
  <c r="BB87" i="40" s="1"/>
  <c r="BA99" i="40"/>
  <c r="BB99" i="40" s="1"/>
  <c r="BA111" i="40"/>
  <c r="BB111" i="40" s="1"/>
  <c r="BA123" i="40"/>
  <c r="BB123" i="40" s="1"/>
  <c r="BA135" i="40"/>
  <c r="BB135" i="40" s="1"/>
  <c r="BA147" i="40"/>
  <c r="BB147" i="40" s="1"/>
  <c r="BA159" i="40"/>
  <c r="BB159" i="40" s="1"/>
  <c r="BA171" i="40"/>
  <c r="BB171" i="40" s="1"/>
  <c r="BA183" i="40"/>
  <c r="BB183" i="40" s="1"/>
  <c r="BA195" i="40"/>
  <c r="BB195" i="40" s="1"/>
  <c r="BA207" i="40"/>
  <c r="BB207" i="40" s="1"/>
  <c r="BA219" i="40"/>
  <c r="BB219" i="40" s="1"/>
  <c r="BA231" i="40"/>
  <c r="BB231" i="40" s="1"/>
  <c r="BA243" i="40"/>
  <c r="BB243" i="40" s="1"/>
  <c r="BA255" i="40"/>
  <c r="BB255" i="40" s="1"/>
  <c r="BA267" i="40"/>
  <c r="BB267" i="40" s="1"/>
  <c r="BA279" i="40"/>
  <c r="BB279" i="40" s="1"/>
  <c r="BA291" i="40"/>
  <c r="BB291" i="40" s="1"/>
  <c r="BA303" i="40"/>
  <c r="BB303" i="40" s="1"/>
  <c r="BA315" i="40"/>
  <c r="BB315" i="40" s="1"/>
  <c r="BA327" i="40"/>
  <c r="BB327" i="40" s="1"/>
  <c r="BA339" i="40"/>
  <c r="BB339" i="40" s="1"/>
  <c r="BA351" i="40"/>
  <c r="BB351" i="40" s="1"/>
  <c r="BA363" i="40"/>
  <c r="BB363" i="40" s="1"/>
  <c r="BA375" i="40"/>
  <c r="BB375" i="40" s="1"/>
  <c r="BA387" i="40"/>
  <c r="BB387" i="40" s="1"/>
  <c r="BA399" i="40"/>
  <c r="BB399" i="40" s="1"/>
  <c r="BA411" i="40"/>
  <c r="BB411" i="40" s="1"/>
  <c r="BA423" i="40"/>
  <c r="BB423" i="40" s="1"/>
  <c r="BA435" i="40"/>
  <c r="BB435" i="40" s="1"/>
  <c r="BA447" i="40"/>
  <c r="BB447" i="40" s="1"/>
  <c r="BA459" i="40"/>
  <c r="BB459" i="40" s="1"/>
  <c r="BA471" i="40"/>
  <c r="BB471" i="40" s="1"/>
  <c r="BA483" i="40"/>
  <c r="BB483" i="40" s="1"/>
  <c r="BA495" i="40"/>
  <c r="BB495" i="40" s="1"/>
  <c r="BA507" i="40"/>
  <c r="BB507" i="40" s="1"/>
  <c r="BA519" i="40"/>
  <c r="BB519" i="40" s="1"/>
  <c r="BA531" i="40"/>
  <c r="BB531" i="40" s="1"/>
  <c r="BA543" i="40"/>
  <c r="BB543" i="40" s="1"/>
  <c r="BA555" i="40"/>
  <c r="BB555" i="40" s="1"/>
  <c r="BA567" i="40"/>
  <c r="BB567" i="40" s="1"/>
  <c r="BA579" i="40"/>
  <c r="BB579" i="40" s="1"/>
  <c r="BA591" i="40"/>
  <c r="BB591" i="40" s="1"/>
  <c r="BA603" i="40"/>
  <c r="BB603" i="40" s="1"/>
  <c r="BA615" i="40"/>
  <c r="BB615" i="40" s="1"/>
  <c r="BA627" i="40"/>
  <c r="BB627" i="40" s="1"/>
  <c r="BA639" i="40"/>
  <c r="BB639" i="40" s="1"/>
  <c r="BA651" i="40"/>
  <c r="BB651" i="40" s="1"/>
  <c r="BA663" i="40"/>
  <c r="BB663" i="40" s="1"/>
  <c r="BA675" i="40"/>
  <c r="BB675" i="40" s="1"/>
  <c r="BA687" i="40"/>
  <c r="BB687" i="40" s="1"/>
  <c r="BA699" i="40"/>
  <c r="BB699" i="40" s="1"/>
  <c r="BA711" i="40"/>
  <c r="BB711" i="40" s="1"/>
  <c r="BA723" i="40"/>
  <c r="BB723" i="40" s="1"/>
  <c r="BA735" i="40"/>
  <c r="BB735" i="40" s="1"/>
  <c r="BA747" i="40"/>
  <c r="BB747" i="40" s="1"/>
  <c r="BA759" i="40"/>
  <c r="BB759" i="40" s="1"/>
  <c r="BA771" i="40"/>
  <c r="BB771" i="40" s="1"/>
  <c r="BA783" i="40"/>
  <c r="BB783" i="40" s="1"/>
  <c r="BA795" i="40"/>
  <c r="BB795" i="40" s="1"/>
  <c r="BA807" i="40"/>
  <c r="BB807" i="40" s="1"/>
  <c r="BA819" i="40"/>
  <c r="BB819" i="40" s="1"/>
  <c r="BA831" i="40"/>
  <c r="BB831" i="40" s="1"/>
  <c r="BA843" i="40"/>
  <c r="BB843" i="40" s="1"/>
  <c r="BA855" i="40"/>
  <c r="BB855" i="40" s="1"/>
  <c r="BA867" i="40"/>
  <c r="BB867" i="40" s="1"/>
  <c r="BA879" i="40"/>
  <c r="BB879" i="40" s="1"/>
  <c r="BA16" i="40"/>
  <c r="BB16" i="40" s="1"/>
  <c r="BA28" i="40"/>
  <c r="BB28" i="40" s="1"/>
  <c r="BA40" i="40"/>
  <c r="BB40" i="40" s="1"/>
  <c r="BA52" i="40"/>
  <c r="BB52" i="40" s="1"/>
  <c r="BA64" i="40"/>
  <c r="BB64" i="40" s="1"/>
  <c r="BA76" i="40"/>
  <c r="BB76" i="40" s="1"/>
  <c r="BA88" i="40"/>
  <c r="BB88" i="40" s="1"/>
  <c r="BA100" i="40"/>
  <c r="BB100" i="40" s="1"/>
  <c r="BA112" i="40"/>
  <c r="BB112" i="40" s="1"/>
  <c r="BA124" i="40"/>
  <c r="BB124" i="40" s="1"/>
  <c r="BA136" i="40"/>
  <c r="BB136" i="40" s="1"/>
  <c r="BA148" i="40"/>
  <c r="BB148" i="40" s="1"/>
  <c r="BA160" i="40"/>
  <c r="BB160" i="40" s="1"/>
  <c r="BA172" i="40"/>
  <c r="BB172" i="40" s="1"/>
  <c r="BA184" i="40"/>
  <c r="BB184" i="40" s="1"/>
  <c r="BA196" i="40"/>
  <c r="BB196" i="40" s="1"/>
  <c r="BA208" i="40"/>
  <c r="BB208" i="40" s="1"/>
  <c r="BA220" i="40"/>
  <c r="BB220" i="40" s="1"/>
  <c r="BA232" i="40"/>
  <c r="BB232" i="40" s="1"/>
  <c r="BA244" i="40"/>
  <c r="BB244" i="40" s="1"/>
  <c r="BA256" i="40"/>
  <c r="BB256" i="40" s="1"/>
  <c r="BA268" i="40"/>
  <c r="BB268" i="40" s="1"/>
  <c r="BA280" i="40"/>
  <c r="BB280" i="40" s="1"/>
  <c r="BA292" i="40"/>
  <c r="BB292" i="40" s="1"/>
  <c r="BA304" i="40"/>
  <c r="BB304" i="40" s="1"/>
  <c r="BA316" i="40"/>
  <c r="BB316" i="40" s="1"/>
  <c r="BA328" i="40"/>
  <c r="BB328" i="40" s="1"/>
  <c r="BA340" i="40"/>
  <c r="BB340" i="40" s="1"/>
  <c r="BA352" i="40"/>
  <c r="BB352" i="40" s="1"/>
  <c r="BA364" i="40"/>
  <c r="BB364" i="40" s="1"/>
  <c r="BA376" i="40"/>
  <c r="BB376" i="40" s="1"/>
  <c r="BA388" i="40"/>
  <c r="BB388" i="40" s="1"/>
  <c r="BA400" i="40"/>
  <c r="BB400" i="40" s="1"/>
  <c r="BA412" i="40"/>
  <c r="BB412" i="40" s="1"/>
  <c r="BA424" i="40"/>
  <c r="BB424" i="40" s="1"/>
  <c r="BA436" i="40"/>
  <c r="BB436" i="40" s="1"/>
  <c r="BA448" i="40"/>
  <c r="BB448" i="40" s="1"/>
  <c r="BA460" i="40"/>
  <c r="BB460" i="40" s="1"/>
  <c r="BA472" i="40"/>
  <c r="BB472" i="40" s="1"/>
  <c r="BA484" i="40"/>
  <c r="BB484" i="40" s="1"/>
  <c r="BA496" i="40"/>
  <c r="BB496" i="40" s="1"/>
  <c r="BA508" i="40"/>
  <c r="BB508" i="40" s="1"/>
  <c r="BA520" i="40"/>
  <c r="BB520" i="40" s="1"/>
  <c r="BA532" i="40"/>
  <c r="BB532" i="40" s="1"/>
  <c r="BA544" i="40"/>
  <c r="BB544" i="40" s="1"/>
  <c r="BA556" i="40"/>
  <c r="BB556" i="40" s="1"/>
  <c r="BA568" i="40"/>
  <c r="BB568" i="40" s="1"/>
  <c r="BA580" i="40"/>
  <c r="BB580" i="40" s="1"/>
  <c r="BA592" i="40"/>
  <c r="BB592" i="40" s="1"/>
  <c r="BA604" i="40"/>
  <c r="BB604" i="40" s="1"/>
  <c r="BA616" i="40"/>
  <c r="BB616" i="40" s="1"/>
  <c r="BA628" i="40"/>
  <c r="BB628" i="40" s="1"/>
  <c r="BA640" i="40"/>
  <c r="BB640" i="40" s="1"/>
  <c r="BA652" i="40"/>
  <c r="BB652" i="40" s="1"/>
  <c r="BA664" i="40"/>
  <c r="BB664" i="40" s="1"/>
  <c r="BA676" i="40"/>
  <c r="BB676" i="40" s="1"/>
  <c r="BA688" i="40"/>
  <c r="BB688" i="40" s="1"/>
  <c r="BA700" i="40"/>
  <c r="BB700" i="40" s="1"/>
  <c r="BA712" i="40"/>
  <c r="BB712" i="40" s="1"/>
  <c r="BA724" i="40"/>
  <c r="BB724" i="40" s="1"/>
  <c r="BA736" i="40"/>
  <c r="BB736" i="40" s="1"/>
  <c r="BA748" i="40"/>
  <c r="BB748" i="40" s="1"/>
  <c r="BA760" i="40"/>
  <c r="BB760" i="40" s="1"/>
  <c r="BA772" i="40"/>
  <c r="BB772" i="40" s="1"/>
  <c r="BA784" i="40"/>
  <c r="BB784" i="40" s="1"/>
  <c r="BA796" i="40"/>
  <c r="BB796" i="40" s="1"/>
  <c r="BA808" i="40"/>
  <c r="BB808" i="40" s="1"/>
  <c r="BA820" i="40"/>
  <c r="BB820" i="40" s="1"/>
  <c r="BA832" i="40"/>
  <c r="BB832" i="40" s="1"/>
  <c r="BA844" i="40"/>
  <c r="BB844" i="40" s="1"/>
  <c r="BA856" i="40"/>
  <c r="BB856" i="40" s="1"/>
  <c r="BA868" i="40"/>
  <c r="BB868" i="40" s="1"/>
  <c r="BA880" i="40"/>
  <c r="BB880" i="40" s="1"/>
  <c r="BA892" i="40"/>
  <c r="BB892" i="40" s="1"/>
  <c r="BA17" i="40"/>
  <c r="BB17" i="40" s="1"/>
  <c r="BA29" i="40"/>
  <c r="BB29" i="40" s="1"/>
  <c r="BA41" i="40"/>
  <c r="BB41" i="40" s="1"/>
  <c r="BA53" i="40"/>
  <c r="BB53" i="40" s="1"/>
  <c r="BA65" i="40"/>
  <c r="BB65" i="40" s="1"/>
  <c r="BA77" i="40"/>
  <c r="BB77" i="40" s="1"/>
  <c r="BA89" i="40"/>
  <c r="BB89" i="40" s="1"/>
  <c r="BA101" i="40"/>
  <c r="BB101" i="40" s="1"/>
  <c r="BA113" i="40"/>
  <c r="BB113" i="40" s="1"/>
  <c r="BA125" i="40"/>
  <c r="BB125" i="40" s="1"/>
  <c r="BA137" i="40"/>
  <c r="BB137" i="40" s="1"/>
  <c r="BA149" i="40"/>
  <c r="BB149" i="40" s="1"/>
  <c r="BA161" i="40"/>
  <c r="BB161" i="40" s="1"/>
  <c r="BA173" i="40"/>
  <c r="BB173" i="40" s="1"/>
  <c r="BA185" i="40"/>
  <c r="BB185" i="40" s="1"/>
  <c r="BA197" i="40"/>
  <c r="BB197" i="40" s="1"/>
  <c r="BA209" i="40"/>
  <c r="BB209" i="40" s="1"/>
  <c r="BA221" i="40"/>
  <c r="BB221" i="40" s="1"/>
  <c r="BA233" i="40"/>
  <c r="BB233" i="40" s="1"/>
  <c r="BA245" i="40"/>
  <c r="BB245" i="40" s="1"/>
  <c r="BA257" i="40"/>
  <c r="BB257" i="40" s="1"/>
  <c r="BA269" i="40"/>
  <c r="BB269" i="40" s="1"/>
  <c r="BA281" i="40"/>
  <c r="BB281" i="40" s="1"/>
  <c r="BA293" i="40"/>
  <c r="BB293" i="40" s="1"/>
  <c r="BA305" i="40"/>
  <c r="BB305" i="40" s="1"/>
  <c r="BA317" i="40"/>
  <c r="BB317" i="40" s="1"/>
  <c r="BA329" i="40"/>
  <c r="BB329" i="40" s="1"/>
  <c r="BA341" i="40"/>
  <c r="BB341" i="40" s="1"/>
  <c r="BA353" i="40"/>
  <c r="BB353" i="40" s="1"/>
  <c r="BA365" i="40"/>
  <c r="BB365" i="40" s="1"/>
  <c r="BA377" i="40"/>
  <c r="BB377" i="40" s="1"/>
  <c r="BA389" i="40"/>
  <c r="BB389" i="40" s="1"/>
  <c r="BA401" i="40"/>
  <c r="BB401" i="40" s="1"/>
  <c r="BA413" i="40"/>
  <c r="BB413" i="40" s="1"/>
  <c r="BA425" i="40"/>
  <c r="BB425" i="40" s="1"/>
  <c r="BA437" i="40"/>
  <c r="BB437" i="40" s="1"/>
  <c r="BA449" i="40"/>
  <c r="BB449" i="40" s="1"/>
  <c r="BA461" i="40"/>
  <c r="BB461" i="40" s="1"/>
  <c r="BA473" i="40"/>
  <c r="BB473" i="40" s="1"/>
  <c r="BA485" i="40"/>
  <c r="BB485" i="40" s="1"/>
  <c r="BA497" i="40"/>
  <c r="BB497" i="40" s="1"/>
  <c r="BA509" i="40"/>
  <c r="BB509" i="40" s="1"/>
  <c r="BA521" i="40"/>
  <c r="BB521" i="40" s="1"/>
  <c r="BA533" i="40"/>
  <c r="BB533" i="40" s="1"/>
  <c r="BA545" i="40"/>
  <c r="BB545" i="40" s="1"/>
  <c r="BA557" i="40"/>
  <c r="BB557" i="40" s="1"/>
  <c r="BA569" i="40"/>
  <c r="BB569" i="40" s="1"/>
  <c r="BA581" i="40"/>
  <c r="BB581" i="40" s="1"/>
  <c r="BA593" i="40"/>
  <c r="BB593" i="40" s="1"/>
  <c r="BA605" i="40"/>
  <c r="BB605" i="40" s="1"/>
  <c r="BA617" i="40"/>
  <c r="BB617" i="40" s="1"/>
  <c r="BA629" i="40"/>
  <c r="BB629" i="40" s="1"/>
  <c r="BA641" i="40"/>
  <c r="BB641" i="40" s="1"/>
  <c r="BA653" i="40"/>
  <c r="BB653" i="40" s="1"/>
  <c r="BA665" i="40"/>
  <c r="BB665" i="40" s="1"/>
  <c r="BA677" i="40"/>
  <c r="BB677" i="40" s="1"/>
  <c r="BA689" i="40"/>
  <c r="BB689" i="40" s="1"/>
  <c r="BA701" i="40"/>
  <c r="BB701" i="40" s="1"/>
  <c r="BA713" i="40"/>
  <c r="BB713" i="40" s="1"/>
  <c r="BA725" i="40"/>
  <c r="BB725" i="40" s="1"/>
  <c r="BA737" i="40"/>
  <c r="BB737" i="40" s="1"/>
  <c r="BA749" i="40"/>
  <c r="BB749" i="40" s="1"/>
  <c r="BA761" i="40"/>
  <c r="BB761" i="40" s="1"/>
  <c r="BA773" i="40"/>
  <c r="BB773" i="40" s="1"/>
  <c r="BA785" i="40"/>
  <c r="BB785" i="40" s="1"/>
  <c r="BA797" i="40"/>
  <c r="BB797" i="40" s="1"/>
  <c r="BA809" i="40"/>
  <c r="BB809" i="40" s="1"/>
  <c r="BA821" i="40"/>
  <c r="BB821" i="40" s="1"/>
  <c r="BA833" i="40"/>
  <c r="BB833" i="40" s="1"/>
  <c r="BA845" i="40"/>
  <c r="BB845" i="40" s="1"/>
  <c r="BA857" i="40"/>
  <c r="BB857" i="40" s="1"/>
  <c r="BA869" i="40"/>
  <c r="BB869" i="40" s="1"/>
  <c r="BA881" i="40"/>
  <c r="BB881" i="40" s="1"/>
  <c r="BA893" i="40"/>
  <c r="BB893" i="40" s="1"/>
  <c r="BA905" i="40"/>
  <c r="BB905" i="40" s="1"/>
  <c r="BA917" i="40"/>
  <c r="BB917" i="40" s="1"/>
  <c r="BA19" i="40"/>
  <c r="BB19" i="40" s="1"/>
  <c r="BA31" i="40"/>
  <c r="BB31" i="40" s="1"/>
  <c r="BA43" i="40"/>
  <c r="BB43" i="40" s="1"/>
  <c r="BA55" i="40"/>
  <c r="BB55" i="40" s="1"/>
  <c r="BA67" i="40"/>
  <c r="BB67" i="40" s="1"/>
  <c r="BA79" i="40"/>
  <c r="BB79" i="40" s="1"/>
  <c r="BA91" i="40"/>
  <c r="BB91" i="40" s="1"/>
  <c r="BA103" i="40"/>
  <c r="BB103" i="40" s="1"/>
  <c r="BA115" i="40"/>
  <c r="BB115" i="40" s="1"/>
  <c r="BA127" i="40"/>
  <c r="BB127" i="40" s="1"/>
  <c r="BA139" i="40"/>
  <c r="BB139" i="40" s="1"/>
  <c r="BA151" i="40"/>
  <c r="BB151" i="40" s="1"/>
  <c r="BA163" i="40"/>
  <c r="BB163" i="40" s="1"/>
  <c r="BA175" i="40"/>
  <c r="BB175" i="40" s="1"/>
  <c r="BA187" i="40"/>
  <c r="BB187" i="40" s="1"/>
  <c r="BA199" i="40"/>
  <c r="BB199" i="40" s="1"/>
  <c r="BA211" i="40"/>
  <c r="BB211" i="40" s="1"/>
  <c r="BA223" i="40"/>
  <c r="BB223" i="40" s="1"/>
  <c r="BA235" i="40"/>
  <c r="BB235" i="40" s="1"/>
  <c r="BA247" i="40"/>
  <c r="BB247" i="40" s="1"/>
  <c r="BA259" i="40"/>
  <c r="BB259" i="40" s="1"/>
  <c r="BA271" i="40"/>
  <c r="BB271" i="40" s="1"/>
  <c r="BA283" i="40"/>
  <c r="BB283" i="40" s="1"/>
  <c r="BA295" i="40"/>
  <c r="BB295" i="40" s="1"/>
  <c r="BA307" i="40"/>
  <c r="BB307" i="40" s="1"/>
  <c r="BA319" i="40"/>
  <c r="BB319" i="40" s="1"/>
  <c r="BA331" i="40"/>
  <c r="BB331" i="40" s="1"/>
  <c r="BA343" i="40"/>
  <c r="BB343" i="40" s="1"/>
  <c r="BA355" i="40"/>
  <c r="BB355" i="40" s="1"/>
  <c r="BA367" i="40"/>
  <c r="BB367" i="40" s="1"/>
  <c r="BA379" i="40"/>
  <c r="BB379" i="40" s="1"/>
  <c r="BA391" i="40"/>
  <c r="BB391" i="40" s="1"/>
  <c r="BA403" i="40"/>
  <c r="BB403" i="40" s="1"/>
  <c r="BA415" i="40"/>
  <c r="BB415" i="40" s="1"/>
  <c r="BA427" i="40"/>
  <c r="BB427" i="40" s="1"/>
  <c r="BA439" i="40"/>
  <c r="BB439" i="40" s="1"/>
  <c r="BA451" i="40"/>
  <c r="BB451" i="40" s="1"/>
  <c r="BA5" i="40"/>
  <c r="BB5" i="40" s="1"/>
  <c r="BA20" i="40"/>
  <c r="BB20" i="40" s="1"/>
  <c r="BA32" i="40"/>
  <c r="BB32" i="40" s="1"/>
  <c r="BA44" i="40"/>
  <c r="BB44" i="40" s="1"/>
  <c r="BA56" i="40"/>
  <c r="BB56" i="40" s="1"/>
  <c r="BA68" i="40"/>
  <c r="BB68" i="40" s="1"/>
  <c r="BA80" i="40"/>
  <c r="BB80" i="40" s="1"/>
  <c r="BA92" i="40"/>
  <c r="BB92" i="40" s="1"/>
  <c r="BA104" i="40"/>
  <c r="BB104" i="40" s="1"/>
  <c r="BA116" i="40"/>
  <c r="BB116" i="40" s="1"/>
  <c r="BA128" i="40"/>
  <c r="BB128" i="40" s="1"/>
  <c r="BA140" i="40"/>
  <c r="BB140" i="40" s="1"/>
  <c r="BA152" i="40"/>
  <c r="BB152" i="40" s="1"/>
  <c r="BA164" i="40"/>
  <c r="BB164" i="40" s="1"/>
  <c r="BA176" i="40"/>
  <c r="BB176" i="40" s="1"/>
  <c r="BA188" i="40"/>
  <c r="BB188" i="40" s="1"/>
  <c r="BA200" i="40"/>
  <c r="BB200" i="40" s="1"/>
  <c r="BA212" i="40"/>
  <c r="BB212" i="40" s="1"/>
  <c r="BA224" i="40"/>
  <c r="BB224" i="40" s="1"/>
  <c r="BA236" i="40"/>
  <c r="BB236" i="40" s="1"/>
  <c r="BA248" i="40"/>
  <c r="BB248" i="40" s="1"/>
  <c r="BA260" i="40"/>
  <c r="BB260" i="40" s="1"/>
  <c r="BA272" i="40"/>
  <c r="BB272" i="40" s="1"/>
  <c r="BA284" i="40"/>
  <c r="BB284" i="40" s="1"/>
  <c r="BA296" i="40"/>
  <c r="BB296" i="40" s="1"/>
  <c r="BA308" i="40"/>
  <c r="BB308" i="40" s="1"/>
  <c r="BA320" i="40"/>
  <c r="BB320" i="40" s="1"/>
  <c r="BA332" i="40"/>
  <c r="BB332" i="40" s="1"/>
  <c r="BA344" i="40"/>
  <c r="BB344" i="40" s="1"/>
  <c r="BA356" i="40"/>
  <c r="BB356" i="40" s="1"/>
  <c r="BA368" i="40"/>
  <c r="BB368" i="40" s="1"/>
  <c r="BA380" i="40"/>
  <c r="BB380" i="40" s="1"/>
  <c r="BA392" i="40"/>
  <c r="BB392" i="40" s="1"/>
  <c r="BA404" i="40"/>
  <c r="BB404" i="40" s="1"/>
  <c r="BA416" i="40"/>
  <c r="BB416" i="40" s="1"/>
  <c r="BA428" i="40"/>
  <c r="BB428" i="40" s="1"/>
  <c r="BA440" i="40"/>
  <c r="BB440" i="40" s="1"/>
  <c r="BA452" i="40"/>
  <c r="BB452" i="40" s="1"/>
  <c r="BA18" i="40"/>
  <c r="BB18" i="40" s="1"/>
  <c r="BA54" i="40"/>
  <c r="BB54" i="40" s="1"/>
  <c r="BA90" i="40"/>
  <c r="BB90" i="40" s="1"/>
  <c r="BA126" i="40"/>
  <c r="BB126" i="40" s="1"/>
  <c r="BA162" i="40"/>
  <c r="BB162" i="40" s="1"/>
  <c r="BA198" i="40"/>
  <c r="BB198" i="40" s="1"/>
  <c r="BA234" i="40"/>
  <c r="BB234" i="40" s="1"/>
  <c r="BA270" i="40"/>
  <c r="BB270" i="40" s="1"/>
  <c r="BA306" i="40"/>
  <c r="BB306" i="40" s="1"/>
  <c r="BA342" i="40"/>
  <c r="BB342" i="40" s="1"/>
  <c r="BA378" i="40"/>
  <c r="BB378" i="40" s="1"/>
  <c r="BA414" i="40"/>
  <c r="BB414" i="40" s="1"/>
  <c r="BA450" i="40"/>
  <c r="BB450" i="40" s="1"/>
  <c r="BA476" i="40"/>
  <c r="BB476" i="40" s="1"/>
  <c r="BA500" i="40"/>
  <c r="BB500" i="40" s="1"/>
  <c r="BA524" i="40"/>
  <c r="BB524" i="40" s="1"/>
  <c r="BA548" i="40"/>
  <c r="BB548" i="40" s="1"/>
  <c r="BA572" i="40"/>
  <c r="BB572" i="40" s="1"/>
  <c r="BA596" i="40"/>
  <c r="BB596" i="40" s="1"/>
  <c r="BA620" i="40"/>
  <c r="BB620" i="40" s="1"/>
  <c r="BA644" i="40"/>
  <c r="BB644" i="40" s="1"/>
  <c r="BA668" i="40"/>
  <c r="BB668" i="40" s="1"/>
  <c r="BA692" i="40"/>
  <c r="BB692" i="40" s="1"/>
  <c r="BA716" i="40"/>
  <c r="BB716" i="40" s="1"/>
  <c r="BA740" i="40"/>
  <c r="BB740" i="40" s="1"/>
  <c r="BA764" i="40"/>
  <c r="BB764" i="40" s="1"/>
  <c r="BA788" i="40"/>
  <c r="BB788" i="40" s="1"/>
  <c r="BA812" i="40"/>
  <c r="BB812" i="40" s="1"/>
  <c r="BA836" i="40"/>
  <c r="BB836" i="40" s="1"/>
  <c r="BA860" i="40"/>
  <c r="BB860" i="40" s="1"/>
  <c r="BA884" i="40"/>
  <c r="BB884" i="40" s="1"/>
  <c r="BA903" i="40"/>
  <c r="BB903" i="40" s="1"/>
  <c r="BA919" i="40"/>
  <c r="BB919" i="40" s="1"/>
  <c r="BA933" i="40"/>
  <c r="BB933" i="40" s="1"/>
  <c r="BA946" i="40"/>
  <c r="BB946" i="40" s="1"/>
  <c r="BA958" i="40"/>
  <c r="BB958" i="40" s="1"/>
  <c r="BA970" i="40"/>
  <c r="BB970" i="40" s="1"/>
  <c r="BA982" i="40"/>
  <c r="BB982" i="40" s="1"/>
  <c r="BA994" i="40"/>
  <c r="BB994" i="40" s="1"/>
  <c r="BA34" i="40"/>
  <c r="BB34" i="40" s="1"/>
  <c r="BA250" i="40"/>
  <c r="BB250" i="40" s="1"/>
  <c r="BA464" i="40"/>
  <c r="BB464" i="40" s="1"/>
  <c r="BA608" i="40"/>
  <c r="BB608" i="40" s="1"/>
  <c r="BA752" i="40"/>
  <c r="BB752" i="40" s="1"/>
  <c r="BA895" i="40"/>
  <c r="BB895" i="40" s="1"/>
  <c r="BA976" i="40"/>
  <c r="BB976" i="40" s="1"/>
  <c r="BA442" i="40"/>
  <c r="BB442" i="40" s="1"/>
  <c r="BA642" i="40"/>
  <c r="BB642" i="40" s="1"/>
  <c r="BA786" i="40"/>
  <c r="BB786" i="40" s="1"/>
  <c r="BA916" i="40"/>
  <c r="BB916" i="40" s="1"/>
  <c r="BA992" i="40"/>
  <c r="BB992" i="40" s="1"/>
  <c r="BA11" i="40"/>
  <c r="BB11" i="40" s="1"/>
  <c r="BA227" i="40"/>
  <c r="BB227" i="40" s="1"/>
  <c r="BA443" i="40"/>
  <c r="BB443" i="40" s="1"/>
  <c r="BA595" i="40"/>
  <c r="BB595" i="40" s="1"/>
  <c r="BA715" i="40"/>
  <c r="BB715" i="40" s="1"/>
  <c r="BA835" i="40"/>
  <c r="BB835" i="40" s="1"/>
  <c r="BA945" i="40"/>
  <c r="BB945" i="40" s="1"/>
  <c r="BA21" i="40"/>
  <c r="BB21" i="40" s="1"/>
  <c r="BA57" i="40"/>
  <c r="BB57" i="40" s="1"/>
  <c r="BA93" i="40"/>
  <c r="BB93" i="40" s="1"/>
  <c r="BA129" i="40"/>
  <c r="BB129" i="40" s="1"/>
  <c r="BA165" i="40"/>
  <c r="BB165" i="40" s="1"/>
  <c r="BA201" i="40"/>
  <c r="BB201" i="40" s="1"/>
  <c r="BA237" i="40"/>
  <c r="BB237" i="40" s="1"/>
  <c r="BA273" i="40"/>
  <c r="BB273" i="40" s="1"/>
  <c r="BA309" i="40"/>
  <c r="BB309" i="40" s="1"/>
  <c r="BA345" i="40"/>
  <c r="BB345" i="40" s="1"/>
  <c r="BA381" i="40"/>
  <c r="BB381" i="40" s="1"/>
  <c r="BA417" i="40"/>
  <c r="BB417" i="40" s="1"/>
  <c r="BA453" i="40"/>
  <c r="BB453" i="40" s="1"/>
  <c r="BA477" i="40"/>
  <c r="BB477" i="40" s="1"/>
  <c r="BA501" i="40"/>
  <c r="BB501" i="40" s="1"/>
  <c r="BA525" i="40"/>
  <c r="BB525" i="40" s="1"/>
  <c r="BA549" i="40"/>
  <c r="BB549" i="40" s="1"/>
  <c r="BA573" i="40"/>
  <c r="BB573" i="40" s="1"/>
  <c r="BA597" i="40"/>
  <c r="BB597" i="40" s="1"/>
  <c r="BA621" i="40"/>
  <c r="BB621" i="40" s="1"/>
  <c r="BA645" i="40"/>
  <c r="BB645" i="40" s="1"/>
  <c r="BA669" i="40"/>
  <c r="BB669" i="40" s="1"/>
  <c r="BA693" i="40"/>
  <c r="BB693" i="40" s="1"/>
  <c r="BA717" i="40"/>
  <c r="BB717" i="40" s="1"/>
  <c r="BA741" i="40"/>
  <c r="BB741" i="40" s="1"/>
  <c r="BA765" i="40"/>
  <c r="BB765" i="40" s="1"/>
  <c r="BA789" i="40"/>
  <c r="BB789" i="40" s="1"/>
  <c r="BA813" i="40"/>
  <c r="BB813" i="40" s="1"/>
  <c r="BA837" i="40"/>
  <c r="BB837" i="40" s="1"/>
  <c r="BA861" i="40"/>
  <c r="BB861" i="40" s="1"/>
  <c r="BA885" i="40"/>
  <c r="BB885" i="40" s="1"/>
  <c r="BA904" i="40"/>
  <c r="BB904" i="40" s="1"/>
  <c r="BA920" i="40"/>
  <c r="BB920" i="40" s="1"/>
  <c r="BA934" i="40"/>
  <c r="BB934" i="40" s="1"/>
  <c r="BA947" i="40"/>
  <c r="BB947" i="40" s="1"/>
  <c r="BA959" i="40"/>
  <c r="BB959" i="40" s="1"/>
  <c r="BA971" i="40"/>
  <c r="BB971" i="40" s="1"/>
  <c r="BA983" i="40"/>
  <c r="BB983" i="40" s="1"/>
  <c r="BA995" i="40"/>
  <c r="BB995" i="40" s="1"/>
  <c r="BA106" i="40"/>
  <c r="BB106" i="40" s="1"/>
  <c r="BA394" i="40"/>
  <c r="BB394" i="40" s="1"/>
  <c r="BA560" i="40"/>
  <c r="BB560" i="40" s="1"/>
  <c r="BA704" i="40"/>
  <c r="BB704" i="40" s="1"/>
  <c r="BA848" i="40"/>
  <c r="BB848" i="40" s="1"/>
  <c r="BA952" i="40"/>
  <c r="BB952" i="40" s="1"/>
  <c r="BA22" i="40"/>
  <c r="BB22" i="40" s="1"/>
  <c r="BA58" i="40"/>
  <c r="BB58" i="40" s="1"/>
  <c r="BA94" i="40"/>
  <c r="BB94" i="40" s="1"/>
  <c r="BA130" i="40"/>
  <c r="BB130" i="40" s="1"/>
  <c r="BA166" i="40"/>
  <c r="BB166" i="40" s="1"/>
  <c r="BA202" i="40"/>
  <c r="BB202" i="40" s="1"/>
  <c r="BA238" i="40"/>
  <c r="BB238" i="40" s="1"/>
  <c r="BA274" i="40"/>
  <c r="BB274" i="40" s="1"/>
  <c r="BA310" i="40"/>
  <c r="BB310" i="40" s="1"/>
  <c r="BA346" i="40"/>
  <c r="BB346" i="40" s="1"/>
  <c r="BA382" i="40"/>
  <c r="BB382" i="40" s="1"/>
  <c r="BA418" i="40"/>
  <c r="BB418" i="40" s="1"/>
  <c r="BA454" i="40"/>
  <c r="BB454" i="40" s="1"/>
  <c r="BA478" i="40"/>
  <c r="BB478" i="40" s="1"/>
  <c r="BA502" i="40"/>
  <c r="BB502" i="40" s="1"/>
  <c r="BA526" i="40"/>
  <c r="BB526" i="40" s="1"/>
  <c r="BA550" i="40"/>
  <c r="BB550" i="40" s="1"/>
  <c r="BA574" i="40"/>
  <c r="BB574" i="40" s="1"/>
  <c r="BA598" i="40"/>
  <c r="BB598" i="40" s="1"/>
  <c r="BA622" i="40"/>
  <c r="BB622" i="40" s="1"/>
  <c r="BA646" i="40"/>
  <c r="BB646" i="40" s="1"/>
  <c r="BA670" i="40"/>
  <c r="BB670" i="40" s="1"/>
  <c r="BA694" i="40"/>
  <c r="BB694" i="40" s="1"/>
  <c r="BA718" i="40"/>
  <c r="BB718" i="40" s="1"/>
  <c r="BA742" i="40"/>
  <c r="BB742" i="40" s="1"/>
  <c r="BA766" i="40"/>
  <c r="BB766" i="40" s="1"/>
  <c r="BA790" i="40"/>
  <c r="BB790" i="40" s="1"/>
  <c r="BA814" i="40"/>
  <c r="BB814" i="40" s="1"/>
  <c r="BA838" i="40"/>
  <c r="BB838" i="40" s="1"/>
  <c r="BA862" i="40"/>
  <c r="BB862" i="40" s="1"/>
  <c r="BA886" i="40"/>
  <c r="BB886" i="40" s="1"/>
  <c r="BA906" i="40"/>
  <c r="BB906" i="40" s="1"/>
  <c r="BA921" i="40"/>
  <c r="BB921" i="40" s="1"/>
  <c r="BA935" i="40"/>
  <c r="BB935" i="40" s="1"/>
  <c r="BA948" i="40"/>
  <c r="BB948" i="40" s="1"/>
  <c r="BA960" i="40"/>
  <c r="BB960" i="40" s="1"/>
  <c r="BA972" i="40"/>
  <c r="BB972" i="40" s="1"/>
  <c r="BA984" i="40"/>
  <c r="BB984" i="40" s="1"/>
  <c r="BA996" i="40"/>
  <c r="BB996" i="40" s="1"/>
  <c r="BA214" i="40"/>
  <c r="BB214" i="40" s="1"/>
  <c r="BA322" i="40"/>
  <c r="BB322" i="40" s="1"/>
  <c r="BA536" i="40"/>
  <c r="BB536" i="40" s="1"/>
  <c r="BA680" i="40"/>
  <c r="BB680" i="40" s="1"/>
  <c r="BA824" i="40"/>
  <c r="BB824" i="40" s="1"/>
  <c r="BA940" i="40"/>
  <c r="BB940" i="40" s="1"/>
  <c r="BA370" i="40"/>
  <c r="BB370" i="40" s="1"/>
  <c r="BA570" i="40"/>
  <c r="BB570" i="40" s="1"/>
  <c r="BA690" i="40"/>
  <c r="BB690" i="40" s="1"/>
  <c r="BA834" i="40"/>
  <c r="BB834" i="40" s="1"/>
  <c r="BA944" i="40"/>
  <c r="BB944" i="40" s="1"/>
  <c r="BA335" i="40"/>
  <c r="BB335" i="40" s="1"/>
  <c r="BA547" i="40"/>
  <c r="BB547" i="40" s="1"/>
  <c r="BA691" i="40"/>
  <c r="BB691" i="40" s="1"/>
  <c r="BA859" i="40"/>
  <c r="BB859" i="40" s="1"/>
  <c r="BA981" i="40"/>
  <c r="BB981" i="40" s="1"/>
  <c r="BA23" i="40"/>
  <c r="BB23" i="40" s="1"/>
  <c r="BA59" i="40"/>
  <c r="BB59" i="40" s="1"/>
  <c r="BA95" i="40"/>
  <c r="BB95" i="40" s="1"/>
  <c r="BA131" i="40"/>
  <c r="BB131" i="40" s="1"/>
  <c r="BA167" i="40"/>
  <c r="BB167" i="40" s="1"/>
  <c r="BA203" i="40"/>
  <c r="BB203" i="40" s="1"/>
  <c r="BA239" i="40"/>
  <c r="BB239" i="40" s="1"/>
  <c r="BA275" i="40"/>
  <c r="BB275" i="40" s="1"/>
  <c r="BA311" i="40"/>
  <c r="BB311" i="40" s="1"/>
  <c r="BA347" i="40"/>
  <c r="BB347" i="40" s="1"/>
  <c r="BA383" i="40"/>
  <c r="BB383" i="40" s="1"/>
  <c r="BA419" i="40"/>
  <c r="BB419" i="40" s="1"/>
  <c r="BA455" i="40"/>
  <c r="BB455" i="40" s="1"/>
  <c r="BA479" i="40"/>
  <c r="BB479" i="40" s="1"/>
  <c r="BA503" i="40"/>
  <c r="BB503" i="40" s="1"/>
  <c r="BA527" i="40"/>
  <c r="BB527" i="40" s="1"/>
  <c r="BA551" i="40"/>
  <c r="BB551" i="40" s="1"/>
  <c r="BA575" i="40"/>
  <c r="BB575" i="40" s="1"/>
  <c r="BA599" i="40"/>
  <c r="BB599" i="40" s="1"/>
  <c r="BA623" i="40"/>
  <c r="BB623" i="40" s="1"/>
  <c r="BA647" i="40"/>
  <c r="BB647" i="40" s="1"/>
  <c r="BA671" i="40"/>
  <c r="BB671" i="40" s="1"/>
  <c r="BA695" i="40"/>
  <c r="BB695" i="40" s="1"/>
  <c r="BA719" i="40"/>
  <c r="BB719" i="40" s="1"/>
  <c r="BA743" i="40"/>
  <c r="BB743" i="40" s="1"/>
  <c r="BA767" i="40"/>
  <c r="BB767" i="40" s="1"/>
  <c r="BA791" i="40"/>
  <c r="BB791" i="40" s="1"/>
  <c r="BA815" i="40"/>
  <c r="BB815" i="40" s="1"/>
  <c r="BA839" i="40"/>
  <c r="BB839" i="40" s="1"/>
  <c r="BA863" i="40"/>
  <c r="BB863" i="40" s="1"/>
  <c r="BA887" i="40"/>
  <c r="BB887" i="40" s="1"/>
  <c r="BA907" i="40"/>
  <c r="BB907" i="40" s="1"/>
  <c r="BA922" i="40"/>
  <c r="BB922" i="40" s="1"/>
  <c r="BA937" i="40"/>
  <c r="BB937" i="40" s="1"/>
  <c r="BA949" i="40"/>
  <c r="BB949" i="40" s="1"/>
  <c r="BA961" i="40"/>
  <c r="BB961" i="40" s="1"/>
  <c r="BA973" i="40"/>
  <c r="BB973" i="40" s="1"/>
  <c r="BA985" i="40"/>
  <c r="BB985" i="40" s="1"/>
  <c r="BA997" i="40"/>
  <c r="BB997" i="40" s="1"/>
  <c r="BA70" i="40"/>
  <c r="BB70" i="40" s="1"/>
  <c r="BA286" i="40"/>
  <c r="BB286" i="40" s="1"/>
  <c r="BA488" i="40"/>
  <c r="BB488" i="40" s="1"/>
  <c r="BA632" i="40"/>
  <c r="BB632" i="40" s="1"/>
  <c r="BA776" i="40"/>
  <c r="BB776" i="40" s="1"/>
  <c r="BA910" i="40"/>
  <c r="BB910" i="40" s="1"/>
  <c r="BA988" i="40"/>
  <c r="BB988" i="40" s="1"/>
  <c r="BA474" i="40"/>
  <c r="BB474" i="40" s="1"/>
  <c r="BA666" i="40"/>
  <c r="BB666" i="40" s="1"/>
  <c r="BA810" i="40"/>
  <c r="BB810" i="40" s="1"/>
  <c r="BA931" i="40"/>
  <c r="BB931" i="40" s="1"/>
  <c r="BA47" i="40"/>
  <c r="BB47" i="40" s="1"/>
  <c r="BA263" i="40"/>
  <c r="BB263" i="40" s="1"/>
  <c r="BA475" i="40"/>
  <c r="BB475" i="40" s="1"/>
  <c r="BA619" i="40"/>
  <c r="BB619" i="40" s="1"/>
  <c r="BA763" i="40"/>
  <c r="BB763" i="40" s="1"/>
  <c r="BA902" i="40"/>
  <c r="BB902" i="40" s="1"/>
  <c r="BA957" i="40"/>
  <c r="BB957" i="40" s="1"/>
  <c r="BA30" i="40"/>
  <c r="BB30" i="40" s="1"/>
  <c r="BA66" i="40"/>
  <c r="BB66" i="40" s="1"/>
  <c r="BA102" i="40"/>
  <c r="BB102" i="40" s="1"/>
  <c r="BA138" i="40"/>
  <c r="BB138" i="40" s="1"/>
  <c r="BA174" i="40"/>
  <c r="BB174" i="40" s="1"/>
  <c r="BA210" i="40"/>
  <c r="BB210" i="40" s="1"/>
  <c r="BA246" i="40"/>
  <c r="BB246" i="40" s="1"/>
  <c r="BA282" i="40"/>
  <c r="BB282" i="40" s="1"/>
  <c r="BA318" i="40"/>
  <c r="BB318" i="40" s="1"/>
  <c r="BA354" i="40"/>
  <c r="BB354" i="40" s="1"/>
  <c r="BA390" i="40"/>
  <c r="BB390" i="40" s="1"/>
  <c r="BA426" i="40"/>
  <c r="BB426" i="40" s="1"/>
  <c r="BA462" i="40"/>
  <c r="BB462" i="40" s="1"/>
  <c r="BA486" i="40"/>
  <c r="BB486" i="40" s="1"/>
  <c r="BA510" i="40"/>
  <c r="BB510" i="40" s="1"/>
  <c r="BA534" i="40"/>
  <c r="BB534" i="40" s="1"/>
  <c r="BA558" i="40"/>
  <c r="BB558" i="40" s="1"/>
  <c r="BA582" i="40"/>
  <c r="BB582" i="40" s="1"/>
  <c r="BA606" i="40"/>
  <c r="BB606" i="40" s="1"/>
  <c r="BA630" i="40"/>
  <c r="BB630" i="40" s="1"/>
  <c r="BA654" i="40"/>
  <c r="BB654" i="40" s="1"/>
  <c r="BA678" i="40"/>
  <c r="BB678" i="40" s="1"/>
  <c r="BA702" i="40"/>
  <c r="BB702" i="40" s="1"/>
  <c r="BA726" i="40"/>
  <c r="BB726" i="40" s="1"/>
  <c r="BA750" i="40"/>
  <c r="BB750" i="40" s="1"/>
  <c r="BA774" i="40"/>
  <c r="BB774" i="40" s="1"/>
  <c r="BA798" i="40"/>
  <c r="BB798" i="40" s="1"/>
  <c r="BA822" i="40"/>
  <c r="BB822" i="40" s="1"/>
  <c r="BA846" i="40"/>
  <c r="BB846" i="40" s="1"/>
  <c r="BA870" i="40"/>
  <c r="BB870" i="40" s="1"/>
  <c r="BA891" i="40"/>
  <c r="BB891" i="40" s="1"/>
  <c r="BA908" i="40"/>
  <c r="BB908" i="40" s="1"/>
  <c r="BA923" i="40"/>
  <c r="BB923" i="40" s="1"/>
  <c r="BA938" i="40"/>
  <c r="BB938" i="40" s="1"/>
  <c r="BA950" i="40"/>
  <c r="BB950" i="40" s="1"/>
  <c r="BA962" i="40"/>
  <c r="BB962" i="40" s="1"/>
  <c r="BA974" i="40"/>
  <c r="BB974" i="40" s="1"/>
  <c r="BA986" i="40"/>
  <c r="BB986" i="40" s="1"/>
  <c r="BA998" i="40"/>
  <c r="BB998" i="40" s="1"/>
  <c r="BA178" i="40"/>
  <c r="BB178" i="40" s="1"/>
  <c r="BA430" i="40"/>
  <c r="BB430" i="40" s="1"/>
  <c r="BA584" i="40"/>
  <c r="BB584" i="40" s="1"/>
  <c r="BA728" i="40"/>
  <c r="BB728" i="40" s="1"/>
  <c r="BA872" i="40"/>
  <c r="BB872" i="40" s="1"/>
  <c r="BA964" i="40"/>
  <c r="BB964" i="40" s="1"/>
  <c r="BA33" i="40"/>
  <c r="BB33" i="40" s="1"/>
  <c r="BA69" i="40"/>
  <c r="BB69" i="40" s="1"/>
  <c r="BA105" i="40"/>
  <c r="BB105" i="40" s="1"/>
  <c r="BA141" i="40"/>
  <c r="BB141" i="40" s="1"/>
  <c r="BA177" i="40"/>
  <c r="BB177" i="40" s="1"/>
  <c r="BA213" i="40"/>
  <c r="BB213" i="40" s="1"/>
  <c r="BA249" i="40"/>
  <c r="BB249" i="40" s="1"/>
  <c r="BA285" i="40"/>
  <c r="BB285" i="40" s="1"/>
  <c r="BA321" i="40"/>
  <c r="BB321" i="40" s="1"/>
  <c r="BA357" i="40"/>
  <c r="BB357" i="40" s="1"/>
  <c r="BA393" i="40"/>
  <c r="BB393" i="40" s="1"/>
  <c r="BA429" i="40"/>
  <c r="BB429" i="40" s="1"/>
  <c r="BA463" i="40"/>
  <c r="BB463" i="40" s="1"/>
  <c r="BA487" i="40"/>
  <c r="BB487" i="40" s="1"/>
  <c r="BA511" i="40"/>
  <c r="BB511" i="40" s="1"/>
  <c r="BA535" i="40"/>
  <c r="BB535" i="40" s="1"/>
  <c r="BA559" i="40"/>
  <c r="BB559" i="40" s="1"/>
  <c r="BA583" i="40"/>
  <c r="BB583" i="40" s="1"/>
  <c r="BA607" i="40"/>
  <c r="BB607" i="40" s="1"/>
  <c r="BA631" i="40"/>
  <c r="BB631" i="40" s="1"/>
  <c r="BA655" i="40"/>
  <c r="BB655" i="40" s="1"/>
  <c r="BA679" i="40"/>
  <c r="BB679" i="40" s="1"/>
  <c r="BA703" i="40"/>
  <c r="BB703" i="40" s="1"/>
  <c r="BA727" i="40"/>
  <c r="BB727" i="40" s="1"/>
  <c r="BA751" i="40"/>
  <c r="BB751" i="40" s="1"/>
  <c r="BA775" i="40"/>
  <c r="BB775" i="40" s="1"/>
  <c r="BA799" i="40"/>
  <c r="BB799" i="40" s="1"/>
  <c r="BA823" i="40"/>
  <c r="BB823" i="40" s="1"/>
  <c r="BA847" i="40"/>
  <c r="BB847" i="40" s="1"/>
  <c r="BA871" i="40"/>
  <c r="BB871" i="40" s="1"/>
  <c r="BA894" i="40"/>
  <c r="BB894" i="40" s="1"/>
  <c r="BA909" i="40"/>
  <c r="BB909" i="40" s="1"/>
  <c r="BA926" i="40"/>
  <c r="BB926" i="40" s="1"/>
  <c r="BA939" i="40"/>
  <c r="BB939" i="40" s="1"/>
  <c r="BA951" i="40"/>
  <c r="BB951" i="40" s="1"/>
  <c r="BA963" i="40"/>
  <c r="BB963" i="40" s="1"/>
  <c r="BA975" i="40"/>
  <c r="BB975" i="40" s="1"/>
  <c r="BA987" i="40"/>
  <c r="BB987" i="40" s="1"/>
  <c r="BA999" i="40"/>
  <c r="BB999" i="40" s="1"/>
  <c r="BA142" i="40"/>
  <c r="BB142" i="40" s="1"/>
  <c r="BA358" i="40"/>
  <c r="BB358" i="40" s="1"/>
  <c r="BA512" i="40"/>
  <c r="BB512" i="40" s="1"/>
  <c r="BA656" i="40"/>
  <c r="BB656" i="40" s="1"/>
  <c r="BA800" i="40"/>
  <c r="BB800" i="40" s="1"/>
  <c r="BA927" i="40"/>
  <c r="BB927" i="40" s="1"/>
  <c r="BA1000" i="40"/>
  <c r="BB1000" i="40" s="1"/>
  <c r="BA406" i="40"/>
  <c r="BB406" i="40" s="1"/>
  <c r="BA546" i="40"/>
  <c r="BB546" i="40" s="1"/>
  <c r="BA714" i="40"/>
  <c r="BB714" i="40" s="1"/>
  <c r="BA882" i="40"/>
  <c r="BB882" i="40" s="1"/>
  <c r="BA956" i="40"/>
  <c r="BB956" i="40" s="1"/>
  <c r="BA299" i="40"/>
  <c r="BB299" i="40" s="1"/>
  <c r="BA571" i="40"/>
  <c r="BB571" i="40" s="1"/>
  <c r="BA739" i="40"/>
  <c r="BB739" i="40" s="1"/>
  <c r="BA883" i="40"/>
  <c r="BB883" i="40" s="1"/>
  <c r="BA969" i="40"/>
  <c r="BB969" i="40" s="1"/>
  <c r="BA35" i="40"/>
  <c r="BB35" i="40" s="1"/>
  <c r="BA71" i="40"/>
  <c r="BB71" i="40" s="1"/>
  <c r="BA107" i="40"/>
  <c r="BB107" i="40" s="1"/>
  <c r="BA143" i="40"/>
  <c r="BB143" i="40" s="1"/>
  <c r="BA179" i="40"/>
  <c r="BB179" i="40" s="1"/>
  <c r="BA215" i="40"/>
  <c r="BB215" i="40" s="1"/>
  <c r="BA251" i="40"/>
  <c r="BB251" i="40" s="1"/>
  <c r="BA287" i="40"/>
  <c r="BB287" i="40" s="1"/>
  <c r="BA323" i="40"/>
  <c r="BB323" i="40" s="1"/>
  <c r="BA359" i="40"/>
  <c r="BB359" i="40" s="1"/>
  <c r="BA395" i="40"/>
  <c r="BB395" i="40" s="1"/>
  <c r="BA431" i="40"/>
  <c r="BB431" i="40" s="1"/>
  <c r="BA465" i="40"/>
  <c r="BB465" i="40" s="1"/>
  <c r="BA489" i="40"/>
  <c r="BB489" i="40" s="1"/>
  <c r="BA513" i="40"/>
  <c r="BB513" i="40" s="1"/>
  <c r="BA537" i="40"/>
  <c r="BB537" i="40" s="1"/>
  <c r="BA561" i="40"/>
  <c r="BB561" i="40" s="1"/>
  <c r="BA585" i="40"/>
  <c r="BB585" i="40" s="1"/>
  <c r="BA609" i="40"/>
  <c r="BB609" i="40" s="1"/>
  <c r="BA633" i="40"/>
  <c r="BB633" i="40" s="1"/>
  <c r="BA657" i="40"/>
  <c r="BB657" i="40" s="1"/>
  <c r="BA681" i="40"/>
  <c r="BB681" i="40" s="1"/>
  <c r="BA705" i="40"/>
  <c r="BB705" i="40" s="1"/>
  <c r="BA729" i="40"/>
  <c r="BB729" i="40" s="1"/>
  <c r="BA753" i="40"/>
  <c r="BB753" i="40" s="1"/>
  <c r="BA777" i="40"/>
  <c r="BB777" i="40" s="1"/>
  <c r="BA801" i="40"/>
  <c r="BB801" i="40" s="1"/>
  <c r="BA825" i="40"/>
  <c r="BB825" i="40" s="1"/>
  <c r="BA849" i="40"/>
  <c r="BB849" i="40" s="1"/>
  <c r="BA873" i="40"/>
  <c r="BB873" i="40" s="1"/>
  <c r="BA896" i="40"/>
  <c r="BB896" i="40" s="1"/>
  <c r="BA911" i="40"/>
  <c r="BB911" i="40" s="1"/>
  <c r="BA928" i="40"/>
  <c r="BB928" i="40" s="1"/>
  <c r="BA941" i="40"/>
  <c r="BB941" i="40" s="1"/>
  <c r="BA953" i="40"/>
  <c r="BB953" i="40" s="1"/>
  <c r="BA965" i="40"/>
  <c r="BB965" i="40" s="1"/>
  <c r="BA977" i="40"/>
  <c r="BB977" i="40" s="1"/>
  <c r="BA989" i="40"/>
  <c r="BB989" i="40" s="1"/>
  <c r="BA1001" i="40"/>
  <c r="BB1001" i="40" s="1"/>
  <c r="BA45" i="40"/>
  <c r="BB45" i="40" s="1"/>
  <c r="BA81" i="40"/>
  <c r="BB81" i="40" s="1"/>
  <c r="BA153" i="40"/>
  <c r="BB153" i="40" s="1"/>
  <c r="BA225" i="40"/>
  <c r="BB225" i="40" s="1"/>
  <c r="BA297" i="40"/>
  <c r="BB297" i="40" s="1"/>
  <c r="BA369" i="40"/>
  <c r="BB369" i="40" s="1"/>
  <c r="BA441" i="40"/>
  <c r="BB441" i="40" s="1"/>
  <c r="BA491" i="40"/>
  <c r="BB491" i="40" s="1"/>
  <c r="BA539" i="40"/>
  <c r="BB539" i="40" s="1"/>
  <c r="BA587" i="40"/>
  <c r="BB587" i="40" s="1"/>
  <c r="BA635" i="40"/>
  <c r="BB635" i="40" s="1"/>
  <c r="BA683" i="40"/>
  <c r="BB683" i="40" s="1"/>
  <c r="BA731" i="40"/>
  <c r="BB731" i="40" s="1"/>
  <c r="BA779" i="40"/>
  <c r="BB779" i="40" s="1"/>
  <c r="BA827" i="40"/>
  <c r="BB827" i="40" s="1"/>
  <c r="BA875" i="40"/>
  <c r="BB875" i="40" s="1"/>
  <c r="BA930" i="40"/>
  <c r="BB930" i="40" s="1"/>
  <c r="BA955" i="40"/>
  <c r="BB955" i="40" s="1"/>
  <c r="BA979" i="40"/>
  <c r="BB979" i="40" s="1"/>
  <c r="BA46" i="40"/>
  <c r="BB46" i="40" s="1"/>
  <c r="BA118" i="40"/>
  <c r="BB118" i="40" s="1"/>
  <c r="BA190" i="40"/>
  <c r="BB190" i="40" s="1"/>
  <c r="BA226" i="40"/>
  <c r="BB226" i="40" s="1"/>
  <c r="BA298" i="40"/>
  <c r="BB298" i="40" s="1"/>
  <c r="BA498" i="40"/>
  <c r="BB498" i="40" s="1"/>
  <c r="BA594" i="40"/>
  <c r="BB594" i="40" s="1"/>
  <c r="BA738" i="40"/>
  <c r="BB738" i="40" s="1"/>
  <c r="BA858" i="40"/>
  <c r="BB858" i="40" s="1"/>
  <c r="BA968" i="40"/>
  <c r="BB968" i="40" s="1"/>
  <c r="BA119" i="40"/>
  <c r="BB119" i="40" s="1"/>
  <c r="BA155" i="40"/>
  <c r="BB155" i="40" s="1"/>
  <c r="BA371" i="40"/>
  <c r="BB371" i="40" s="1"/>
  <c r="BA499" i="40"/>
  <c r="BB499" i="40" s="1"/>
  <c r="BA643" i="40"/>
  <c r="BB643" i="40" s="1"/>
  <c r="BA787" i="40"/>
  <c r="BB787" i="40" s="1"/>
  <c r="BA918" i="40"/>
  <c r="BB918" i="40" s="1"/>
  <c r="BA993" i="40"/>
  <c r="BB993" i="40" s="1"/>
  <c r="BA42" i="40"/>
  <c r="BB42" i="40" s="1"/>
  <c r="BA78" i="40"/>
  <c r="BB78" i="40" s="1"/>
  <c r="BA114" i="40"/>
  <c r="BB114" i="40" s="1"/>
  <c r="BA150" i="40"/>
  <c r="BB150" i="40" s="1"/>
  <c r="BA186" i="40"/>
  <c r="BB186" i="40" s="1"/>
  <c r="BA222" i="40"/>
  <c r="BB222" i="40" s="1"/>
  <c r="BA258" i="40"/>
  <c r="BB258" i="40" s="1"/>
  <c r="BA294" i="40"/>
  <c r="BB294" i="40" s="1"/>
  <c r="BA330" i="40"/>
  <c r="BB330" i="40" s="1"/>
  <c r="BA366" i="40"/>
  <c r="BB366" i="40" s="1"/>
  <c r="BA402" i="40"/>
  <c r="BB402" i="40" s="1"/>
  <c r="BA438" i="40"/>
  <c r="BB438" i="40" s="1"/>
  <c r="BA466" i="40"/>
  <c r="BB466" i="40" s="1"/>
  <c r="BA490" i="40"/>
  <c r="BB490" i="40" s="1"/>
  <c r="BA514" i="40"/>
  <c r="BB514" i="40" s="1"/>
  <c r="BA538" i="40"/>
  <c r="BB538" i="40" s="1"/>
  <c r="BA562" i="40"/>
  <c r="BB562" i="40" s="1"/>
  <c r="BA586" i="40"/>
  <c r="BB586" i="40" s="1"/>
  <c r="BA610" i="40"/>
  <c r="BB610" i="40" s="1"/>
  <c r="BA634" i="40"/>
  <c r="BB634" i="40" s="1"/>
  <c r="BA658" i="40"/>
  <c r="BB658" i="40" s="1"/>
  <c r="BA682" i="40"/>
  <c r="BB682" i="40" s="1"/>
  <c r="BA706" i="40"/>
  <c r="BB706" i="40" s="1"/>
  <c r="BA730" i="40"/>
  <c r="BB730" i="40" s="1"/>
  <c r="BA754" i="40"/>
  <c r="BB754" i="40" s="1"/>
  <c r="BA778" i="40"/>
  <c r="BB778" i="40" s="1"/>
  <c r="BA802" i="40"/>
  <c r="BB802" i="40" s="1"/>
  <c r="BA826" i="40"/>
  <c r="BB826" i="40" s="1"/>
  <c r="BA850" i="40"/>
  <c r="BB850" i="40" s="1"/>
  <c r="BA874" i="40"/>
  <c r="BB874" i="40" s="1"/>
  <c r="BA897" i="40"/>
  <c r="BB897" i="40" s="1"/>
  <c r="BA914" i="40"/>
  <c r="BB914" i="40" s="1"/>
  <c r="BA929" i="40"/>
  <c r="BB929" i="40" s="1"/>
  <c r="BA942" i="40"/>
  <c r="BB942" i="40" s="1"/>
  <c r="BA954" i="40"/>
  <c r="BB954" i="40" s="1"/>
  <c r="BA966" i="40"/>
  <c r="BB966" i="40" s="1"/>
  <c r="BA978" i="40"/>
  <c r="BB978" i="40" s="1"/>
  <c r="BA990" i="40"/>
  <c r="BB990" i="40" s="1"/>
  <c r="BA9" i="40"/>
  <c r="BB9" i="40" s="1"/>
  <c r="BA117" i="40"/>
  <c r="BB117" i="40" s="1"/>
  <c r="BA189" i="40"/>
  <c r="BB189" i="40" s="1"/>
  <c r="BA261" i="40"/>
  <c r="BB261" i="40" s="1"/>
  <c r="BA333" i="40"/>
  <c r="BB333" i="40" s="1"/>
  <c r="BA405" i="40"/>
  <c r="BB405" i="40" s="1"/>
  <c r="BA467" i="40"/>
  <c r="BB467" i="40" s="1"/>
  <c r="BA515" i="40"/>
  <c r="BB515" i="40" s="1"/>
  <c r="BA563" i="40"/>
  <c r="BB563" i="40" s="1"/>
  <c r="BA611" i="40"/>
  <c r="BB611" i="40" s="1"/>
  <c r="BA659" i="40"/>
  <c r="BB659" i="40" s="1"/>
  <c r="BA707" i="40"/>
  <c r="BB707" i="40" s="1"/>
  <c r="BA755" i="40"/>
  <c r="BB755" i="40" s="1"/>
  <c r="BA803" i="40"/>
  <c r="BB803" i="40" s="1"/>
  <c r="BA851" i="40"/>
  <c r="BB851" i="40" s="1"/>
  <c r="BA898" i="40"/>
  <c r="BB898" i="40" s="1"/>
  <c r="BA915" i="40"/>
  <c r="BB915" i="40" s="1"/>
  <c r="BA943" i="40"/>
  <c r="BB943" i="40" s="1"/>
  <c r="BA967" i="40"/>
  <c r="BB967" i="40" s="1"/>
  <c r="BA991" i="40"/>
  <c r="BB991" i="40" s="1"/>
  <c r="BA10" i="40"/>
  <c r="BB10" i="40" s="1"/>
  <c r="BA82" i="40"/>
  <c r="BB82" i="40" s="1"/>
  <c r="BA154" i="40"/>
  <c r="BB154" i="40" s="1"/>
  <c r="BA262" i="40"/>
  <c r="BB262" i="40" s="1"/>
  <c r="BA334" i="40"/>
  <c r="BB334" i="40" s="1"/>
  <c r="BA522" i="40"/>
  <c r="BB522" i="40" s="1"/>
  <c r="BA618" i="40"/>
  <c r="BB618" i="40" s="1"/>
  <c r="BA762" i="40"/>
  <c r="BB762" i="40" s="1"/>
  <c r="BA899" i="40"/>
  <c r="BB899" i="40" s="1"/>
  <c r="BA980" i="40"/>
  <c r="BB980" i="40" s="1"/>
  <c r="BA83" i="40"/>
  <c r="BB83" i="40" s="1"/>
  <c r="BA191" i="40"/>
  <c r="BB191" i="40" s="1"/>
  <c r="BA407" i="40"/>
  <c r="BB407" i="40" s="1"/>
  <c r="BA523" i="40"/>
  <c r="BB523" i="40" s="1"/>
  <c r="BA667" i="40"/>
  <c r="BB667" i="40" s="1"/>
  <c r="BA811" i="40"/>
  <c r="BB811" i="40" s="1"/>
  <c r="BA932" i="40"/>
  <c r="BB932" i="40" s="1"/>
  <c r="H27" i="8"/>
  <c r="H22" i="8"/>
  <c r="H17" i="8"/>
  <c r="H12" i="8"/>
  <c r="H7" i="8"/>
  <c r="H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632A8225-1B10-4D8C-B70C-A3FBE236CAC5}" keepAlive="1" name="連線210" type="5" refreshedVersion="0" background="1">
    <dbPr connection="Provider=Microsoft.Mashup.OleDb.1;Data Source=$Workbook$;Location=&quot;Table_6541_113_05&quot;;Extended Properties=&quot;&quot;" commandType="0"/>
  </connection>
  <connection id="127" xr16:uid="{5A1173F5-00BB-4248-B42E-527D35E4CC44}" keepAlive="1" name="連線211" type="5" refreshedVersion="0" background="1">
    <dbPr connection="Provider=Microsoft.Mashup.OleDb.1;Data Source=$Workbook$;Location=&quot;Table_6541_113_04&quot;;Extended Properties=&quot;&quot;" commandType="0"/>
  </connection>
  <connection id="128" xr16:uid="{CB416527-4386-4B69-9E1C-F004A9011E8E}" keepAlive="1" name="連線212" type="5" refreshedVersion="0" background="1">
    <dbPr connection="Provider=Microsoft.Mashup.OleDb.1;Data Source=$Workbook$;Location=&quot;Table_6541_113_03&quot;;Extended Properties=&quot;&quot;" commandType="0"/>
  </connection>
  <connection id="129" xr16:uid="{5D0225D6-0A53-4FF4-81B1-C4901290120E}" keepAlive="1" name="連線213" type="5" refreshedVersion="0" background="1">
    <dbPr connection="Provider=Microsoft.Mashup.OleDb.1;Data Source=$Workbook$;Location=&quot;Table_2345_113_05&quot;;Extended Properties=&quot;&quot;" commandType="0"/>
  </connection>
  <connection id="130" xr16:uid="{06DF9840-4E9E-4670-9B80-152AF47D47E0}" keepAlive="1" name="連線214" type="5" refreshedVersion="0" background="1">
    <dbPr connection="Provider=Microsoft.Mashup.OleDb.1;Data Source=$Workbook$;Location=&quot;Table_2345_113_04&quot;;Extended Properties=&quot;&quot;" commandType="0"/>
  </connection>
  <connection id="131" xr16:uid="{80A36EE6-6651-413F-9D78-21B80BC7DE2F}" keepAlive="1" name="連線215" type="5" refreshedVersion="0" background="1">
    <dbPr connection="Provider=Microsoft.Mashup.OleDb.1;Data Source=$Workbook$;Location=&quot;Table_2345_113_03&quot;;Extended Properties=&quot;&quot;" commandType="0"/>
  </connection>
  <connection id="132" xr16:uid="{B20FE593-A1A9-48F1-BB5F-CBB679223D85}" keepAlive="1" name="連線216" type="5" refreshedVersion="0" background="1">
    <dbPr connection="Provider=Microsoft.Mashup.OleDb.1;Data Source=$Workbook$;Location=&quot;Table_6669_113_05&quot;;Extended Properties=&quot;&quot;" commandType="0"/>
  </connection>
  <connection id="133" xr16:uid="{DC2787D1-FE94-4F5D-A90F-E8AF4BBAC6B5}" keepAlive="1" name="連線217" type="5" refreshedVersion="0" background="1">
    <dbPr connection="Provider=Microsoft.Mashup.OleDb.1;Data Source=$Workbook$;Location=&quot;Table_6669_113_04&quot;;Extended Properties=&quot;&quot;" commandType="0"/>
  </connection>
  <connection id="134" xr16:uid="{EAF499B9-32E4-4518-AF97-2464AD097F96}" keepAlive="1" name="連線218" type="5" refreshedVersion="0" background="1">
    <dbPr connection="Provider=Microsoft.Mashup.OleDb.1;Data Source=$Workbook$;Location=&quot;Table_6669_113_03&quot;;Extended Properties=&quot;&quot;" commandType="0"/>
  </connection>
  <connection id="135" xr16:uid="{9EE8B598-2BC2-454B-B58A-32475CF36FE4}" keepAlive="1" name="連線219" type="5" refreshedVersion="0" background="1">
    <dbPr connection="Provider=Microsoft.Mashup.OleDb.1;Data Source=$Workbook$;Location=&quot;Table_365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6C3935E3-5BB2-44BA-A236-DC67D6073A79}" keepAlive="1" name="連線220" type="5" refreshedVersion="0" background="1">
    <dbPr connection="Provider=Microsoft.Mashup.OleDb.1;Data Source=$Workbook$;Location=&quot;Table_3653_113_04&quot;;Extended Properties=&quot;&quot;" commandType="0"/>
  </connection>
  <connection id="138" xr16:uid="{EFE7E54A-9896-4C11-A7C6-90A8431FB48C}" keepAlive="1" name="連線221" type="5" refreshedVersion="0" background="1">
    <dbPr connection="Provider=Microsoft.Mashup.OleDb.1;Data Source=$Workbook$;Location=&quot;Table_3653_113_03&quot;;Extended Properties=&quot;&quot;" commandType="0"/>
  </connection>
  <connection id="139" xr16:uid="{7E2227F9-330D-486E-9494-BFFC813C757A}" keepAlive="1" name="連線222" type="5" refreshedVersion="0" background="1">
    <dbPr connection="Provider=Microsoft.Mashup.OleDb.1;Data Source=$Workbook$;Location=&quot;Table_1519_113_05&quot;;Extended Properties=&quot;&quot;" commandType="0"/>
  </connection>
  <connection id="140" xr16:uid="{868DB079-637F-416F-8D7F-5D642737E1E6}" keepAlive="1" name="連線223" type="5" refreshedVersion="0" background="1">
    <dbPr connection="Provider=Microsoft.Mashup.OleDb.1;Data Source=$Workbook$;Location=&quot;Table_1519_113_04&quot;;Extended Properties=&quot;&quot;" commandType="0"/>
  </connection>
  <connection id="141" xr16:uid="{24F7ABAE-0C32-429A-9DA0-04725CFCBF44}" keepAlive="1" name="連線224" type="5" refreshedVersion="0" background="1">
    <dbPr connection="Provider=Microsoft.Mashup.OleDb.1;Data Source=$Workbook$;Location=&quot;Table_1519_113_03&quot;;Extended Properties=&quot;&quot;" commandType="0"/>
  </connection>
  <connection id="142" xr16:uid="{51DD08FF-1AE8-4F0F-8488-EAA1D84A41C3}" keepAlive="1" name="連線225" type="5" refreshedVersion="0" background="1">
    <dbPr connection="Provider=Microsoft.Mashup.OleDb.1;Data Source=$Workbook$;Location=&quot;Table_1905_113_05&quot;;Extended Properties=&quot;&quot;" commandType="0"/>
  </connection>
  <connection id="143" xr16:uid="{B1DF6AE3-DF77-43F4-9F8F-341FDF10A4F9}" keepAlive="1" name="連線226" type="5" refreshedVersion="0" background="1">
    <dbPr connection="Provider=Microsoft.Mashup.OleDb.1;Data Source=$Workbook$;Location=&quot;Table_1905_113_04&quot;;Extended Properties=&quot;&quot;" commandType="0"/>
  </connection>
  <connection id="144" xr16:uid="{784382D8-7A79-4279-B052-A9D95989A8C7}" keepAlive="1" name="連線227" type="5" refreshedVersion="0" background="1">
    <dbPr connection="Provider=Microsoft.Mashup.OleDb.1;Data Source=$Workbook$;Location=&quot;Table_1905_113_03&quot;;Extended Properties=&quot;&quot;" commandType="0"/>
  </connection>
  <connection id="145" xr16:uid="{E685FBBF-7F1D-4517-A1D1-A094215ED11B}" keepAlive="1" name="連線228" type="5" refreshedVersion="0" background="1">
    <dbPr connection="Provider=Microsoft.Mashup.OleDb.1;Data Source=$Workbook$;Location=&quot;Table_6409_113_05&quot;;Extended Properties=&quot;&quot;" commandType="0"/>
  </connection>
  <connection id="146" xr16:uid="{DAEB7C16-B669-43EF-84B5-43136BBBE641}" keepAlive="1" name="連線229" type="5" refreshedVersion="0" background="1">
    <dbPr connection="Provider=Microsoft.Mashup.OleDb.1;Data Source=$Workbook$;Location=&quot;Table_6409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329803C-093E-4590-BE53-74EA9DBD7E48}" keepAlive="1" name="連線230" type="5" refreshedVersion="0" background="1">
    <dbPr connection="Provider=Microsoft.Mashup.OleDb.1;Data Source=$Workbook$;Location=&quot;Table_6409_113_03&quot;;Extended Properties=&quot;&quot;" commandType="0"/>
  </connection>
  <connection id="149" xr16:uid="{A6A9442C-379B-4952-AEC0-DD05CC7D6D42}" keepAlive="1" name="連線231" type="5" refreshedVersion="0" background="1">
    <dbPr connection="Provider=Microsoft.Mashup.OleDb.1;Data Source=$Workbook$;Location=&quot;Table_3443_113_05&quot;;Extended Properties=&quot;&quot;" commandType="0"/>
  </connection>
  <connection id="150" xr16:uid="{481CE90D-1138-492D-AC22-EAF36E1AF1BE}" keepAlive="1" name="連線232" type="5" refreshedVersion="0" background="1">
    <dbPr connection="Provider=Microsoft.Mashup.OleDb.1;Data Source=$Workbook$;Location=&quot;Table_3443_113_04&quot;;Extended Properties=&quot;&quot;" commandType="0"/>
  </connection>
  <connection id="151" xr16:uid="{FCA02334-EF86-4184-941E-57F133E52F38}" keepAlive="1" name="連線233" type="5" refreshedVersion="0" background="1">
    <dbPr connection="Provider=Microsoft.Mashup.OleDb.1;Data Source=$Workbook$;Location=&quot;Table_3443_113_03&quot;;Extended Properties=&quot;&quot;" commandType="0"/>
  </connection>
  <connection id="152" xr16:uid="{D9AABF5C-8C9C-4403-80DC-0696F86089AD}" keepAlive="1" name="連線234" type="5" refreshedVersion="0" background="1">
    <dbPr connection="Provider=Microsoft.Mashup.OleDb.1;Data Source=$Workbook$;Location=&quot;Table_2637_113_05&quot;;Extended Properties=&quot;&quot;" commandType="0"/>
  </connection>
  <connection id="153" xr16:uid="{4CA5B886-7324-4E00-AD55-844C26895646}" keepAlive="1" name="連線235" type="5" refreshedVersion="0" background="1">
    <dbPr connection="Provider=Microsoft.Mashup.OleDb.1;Data Source=$Workbook$;Location=&quot;Table_2637_113_04&quot;;Extended Properties=&quot;&quot;" commandType="0"/>
  </connection>
  <connection id="154" xr16:uid="{F1C20B00-3203-4C2D-902E-56A24CD0AC5C}" keepAlive="1" name="連線236" type="5" refreshedVersion="0" background="1">
    <dbPr connection="Provider=Microsoft.Mashup.OleDb.1;Data Source=$Workbook$;Location=&quot;Table_2637_113_03&quot;;Extended Properties=&quot;&quot;" commandType="0"/>
  </connection>
  <connection id="155" xr16:uid="{5327D8DD-5A6E-4326-9746-A50B05D6B8D2}" keepAlive="1" name="連線237" type="5" refreshedVersion="0" background="1">
    <dbPr connection="Provider=Microsoft.Mashup.OleDb.1;Data Source=$Workbook$;Location=&quot;Table_3661_113_05&quot;;Extended Properties=&quot;&quot;" commandType="0"/>
  </connection>
  <connection id="156" xr16:uid="{08F02B30-CC64-4B59-9096-3573206B6BA7}" keepAlive="1" name="連線238" type="5" refreshedVersion="0" background="1">
    <dbPr connection="Provider=Microsoft.Mashup.OleDb.1;Data Source=$Workbook$;Location=&quot;Table_3661_113_04&quot;;Extended Properties=&quot;&quot;" commandType="0"/>
  </connection>
  <connection id="157" xr16:uid="{2FFED5E1-DBD4-4681-BA38-A4675701A972}"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8D30DD4B-DE23-4F68-87DC-9AFD4F3EFE90}" keepAlive="1" name="連線240" type="5" refreshedVersion="0" background="1">
    <dbPr connection="Provider=Microsoft.Mashup.OleDb.1;Data Source=$Workbook$;Location=&quot;Table_4938_113_05&quot;;Extended Properties=&quot;&quot;" commandType="0"/>
  </connection>
  <connection id="160" xr16:uid="{C9967FC8-4ACE-4532-9543-AF35EA27873B}" keepAlive="1" name="連線241" type="5" refreshedVersion="0" background="1">
    <dbPr connection="Provider=Microsoft.Mashup.OleDb.1;Data Source=$Workbook$;Location=&quot;Table_4938_113_04&quot;;Extended Properties=&quot;&quot;" commandType="0"/>
  </connection>
  <connection id="161" xr16:uid="{3E598CB0-AD18-449E-876A-BC3E5A6FD25F}" keepAlive="1" name="連線242" type="5" refreshedVersion="0" background="1">
    <dbPr connection="Provider=Microsoft.Mashup.OleDb.1;Data Source=$Workbook$;Location=&quot;Table_4938_113_03&quot;;Extended Properties=&quot;&quot;" commandType="0"/>
  </connection>
  <connection id="162" xr16:uid="{3368EE84-F989-429B-8328-CB863022FC97}" keepAlive="1" name="連線243" type="5" refreshedVersion="0" background="1">
    <dbPr connection="Provider=Microsoft.Mashup.OleDb.1;Data Source=$Workbook$;Location=&quot;Table_2357_113_05&quot;;Extended Properties=&quot;&quot;" commandType="0"/>
  </connection>
  <connection id="163" xr16:uid="{D185BF87-42CA-4E63-8145-BDAD385A77D4}" keepAlive="1" name="連線244" type="5" refreshedVersion="0" background="1">
    <dbPr connection="Provider=Microsoft.Mashup.OleDb.1;Data Source=$Workbook$;Location=&quot;Table_2357_113_04&quot;;Extended Properties=&quot;&quot;" commandType="0"/>
  </connection>
  <connection id="164" xr16:uid="{1AA04338-5F61-4861-960B-4F2352F93649}" keepAlive="1" name="連線245" type="5" refreshedVersion="0" background="1">
    <dbPr connection="Provider=Microsoft.Mashup.OleDb.1;Data Source=$Workbook$;Location=&quot;Table_2357_113_03&quot;;Extended Properties=&quot;&quot;" commandType="0"/>
  </connection>
  <connection id="165" xr16:uid="{631F047D-F1CE-4AB8-BFF4-108583FBFCDB}" keepAlive="1" name="連線246" type="5" refreshedVersion="0" background="1">
    <dbPr connection="Provider=Microsoft.Mashup.OleDb.1;Data Source=$Workbook$;Location=&quot;Table_3036_113_05&quot;;Extended Properties=&quot;&quot;" commandType="0"/>
  </connection>
  <connection id="166" xr16:uid="{00E78754-5FB1-4EAC-AE80-DD11E7338172}" keepAlive="1" name="連線247" type="5" refreshedVersion="0" background="1">
    <dbPr connection="Provider=Microsoft.Mashup.OleDb.1;Data Source=$Workbook$;Location=&quot;Table_3036_113_04&quot;;Extended Properties=&quot;&quot;" commandType="0"/>
  </connection>
  <connection id="167" xr16:uid="{20BEBE4B-BB36-47D5-8014-CC5BFCB8E0AB}" keepAlive="1" name="連線248" type="5" refreshedVersion="0" background="1">
    <dbPr connection="Provider=Microsoft.Mashup.OleDb.1;Data Source=$Workbook$;Location=&quot;Table_3036_113_03&quot;;Extended Properties=&quot;&quot;" commandType="0"/>
  </connection>
  <connection id="168" xr16:uid="{70BA8275-E866-487B-87D2-9798FA3B6FE9}" keepAlive="1" name="連線249" type="5" refreshedVersion="0" background="1">
    <dbPr connection="Provider=Microsoft.Mashup.OleDb.1;Data Source=$Workbook$;Location=&quot;Table_6669_113_05&quot;;Extended Properties=&quot;&quot;" commandType="0"/>
  </connection>
  <connection id="169" xr16:uid="{5BFEB314-45DC-4489-AE07-B999FBDEE4B2}" keepAlive="1" name="連線25" type="5" refreshedVersion="0" background="1">
    <dbPr connection="Provider=Microsoft.Mashup.OleDb.1;Data Source=$Workbook$;Location=&quot;Table_2637_113_04&quot;;Extended Properties=&quot;&quot;" commandType="0"/>
  </connection>
  <connection id="170" xr16:uid="{DFEBE9CF-38DF-4CCF-B07A-BB594C08F9B8}" keepAlive="1" name="連線250" type="5" refreshedVersion="0" background="1">
    <dbPr connection="Provider=Microsoft.Mashup.OleDb.1;Data Source=$Workbook$;Location=&quot;Table_6669_113_04&quot;;Extended Properties=&quot;&quot;" commandType="0"/>
  </connection>
  <connection id="171" xr16:uid="{A05115F0-87FE-409B-9F32-F4D84A1362DD}" keepAlive="1" name="連線251" type="5" refreshedVersion="0" background="1">
    <dbPr connection="Provider=Microsoft.Mashup.OleDb.1;Data Source=$Workbook$;Location=&quot;Table_6669_113_03&quot;;Extended Properties=&quot;&quot;" commandType="0"/>
  </connection>
  <connection id="172" xr16:uid="{6FE4AA30-76D2-44EF-BEA4-1F232EDC9D40}" keepAlive="1" name="連線252" type="5" refreshedVersion="0" background="1">
    <dbPr connection="Provider=Microsoft.Mashup.OleDb.1;Data Source=$Workbook$;Location=&quot;Table_1809_113_05&quot;;Extended Properties=&quot;&quot;" commandType="0"/>
  </connection>
  <connection id="173" xr16:uid="{54D6661A-5B56-44AB-8167-5ABC25BB67D3}" keepAlive="1" name="連線253" type="5" refreshedVersion="0" background="1">
    <dbPr connection="Provider=Microsoft.Mashup.OleDb.1;Data Source=$Workbook$;Location=&quot;Table_1809_113_04&quot;;Extended Properties=&quot;&quot;" commandType="0"/>
  </connection>
  <connection id="174" xr16:uid="{7C994075-B4DF-4B38-AB9F-31DE503DD357}" keepAlive="1" name="連線254" type="5" refreshedVersion="0" background="1">
    <dbPr connection="Provider=Microsoft.Mashup.OleDb.1;Data Source=$Workbook$;Location=&quot;Table_1809_113_03&quot;;Extended Properties=&quot;&quot;" commandType="0"/>
  </connection>
  <connection id="175" xr16:uid="{8C91C8DC-2A8E-48B4-8E10-3046F29A257C}" keepAlive="1" name="連線255" type="5" refreshedVersion="0" background="1">
    <dbPr connection="Provider=Microsoft.Mashup.OleDb.1;Data Source=$Workbook$;Location=&quot;Table_3356_113_05&quot;;Extended Properties=&quot;&quot;" commandType="0"/>
  </connection>
  <connection id="176" xr16:uid="{6638DDC7-8D83-4E74-AE47-CC6A84449C75}" keepAlive="1" name="連線256" type="5" refreshedVersion="0" background="1">
    <dbPr connection="Provider=Microsoft.Mashup.OleDb.1;Data Source=$Workbook$;Location=&quot;Table_3356_113_04&quot;;Extended Properties=&quot;&quot;" commandType="0"/>
  </connection>
  <connection id="177" xr16:uid="{62C61263-BB62-40C2-A241-94788E759632}" keepAlive="1" name="連線257" type="5" refreshedVersion="0" background="1">
    <dbPr connection="Provider=Microsoft.Mashup.OleDb.1;Data Source=$Workbook$;Location=&quot;Table_3356_113_03&quot;;Extended Properties=&quot;&quot;" commandType="0"/>
  </connection>
  <connection id="178" xr16:uid="{EF71E800-0773-4765-9D71-95EB02DD73AA}" keepAlive="1" name="連線258" type="5" refreshedVersion="0" background="1">
    <dbPr connection="Provider=Microsoft.Mashup.OleDb.1;Data Source=$Workbook$;Location=&quot;Table_6414_113_05&quot;;Extended Properties=&quot;&quot;" commandType="0"/>
  </connection>
  <connection id="179" xr16:uid="{049AA587-2F4E-437F-A025-E49E44AEFD89}" keepAlive="1" name="連線259" type="5" refreshedVersion="0" background="1">
    <dbPr connection="Provider=Microsoft.Mashup.OleDb.1;Data Source=$Workbook$;Location=&quot;Table_6414_113_04&quot;;Extended Properties=&quot;&quot;" commandType="0"/>
  </connection>
  <connection id="180" xr16:uid="{AEBADC9A-31E8-4C03-A866-0A9438504EB0}" keepAlive="1" name="連線26" type="5" refreshedVersion="0" background="1">
    <dbPr connection="Provider=Microsoft.Mashup.OleDb.1;Data Source=$Workbook$;Location=&quot;Table_2637_113_03&quot;;Extended Properties=&quot;&quot;" commandType="0"/>
  </connection>
  <connection id="181" xr16:uid="{E15B8C94-79D6-4BA1-A324-98A149747537}" keepAlive="1" name="連線260" type="5" refreshedVersion="0" background="1">
    <dbPr connection="Provider=Microsoft.Mashup.OleDb.1;Data Source=$Workbook$;Location=&quot;Table_6414_113_03&quot;;Extended Properties=&quot;&quot;" commandType="0"/>
  </connection>
  <connection id="182" xr16:uid="{F452D9BA-8DED-4671-87C5-6DEE8549D7C4}" keepAlive="1" name="連線261" type="5" refreshedVersion="0" background="1">
    <dbPr connection="Provider=Microsoft.Mashup.OleDb.1;Data Source=$Workbook$;Location=&quot;Table_1905_113_05&quot;;Extended Properties=&quot;&quot;" commandType="0"/>
  </connection>
  <connection id="183" xr16:uid="{11C33251-6594-4639-B25A-AD55D649AE54}" keepAlive="1" name="連線262" type="5" refreshedVersion="0" background="1">
    <dbPr connection="Provider=Microsoft.Mashup.OleDb.1;Data Source=$Workbook$;Location=&quot;Table_1905_113_04&quot;;Extended Properties=&quot;&quot;" commandType="0"/>
  </connection>
  <connection id="184" xr16:uid="{EA6A276C-64B8-4978-93D2-2C65A8685544}" keepAlive="1" name="連線263" type="5" refreshedVersion="0" background="1">
    <dbPr connection="Provider=Microsoft.Mashup.OleDb.1;Data Source=$Workbook$;Location=&quot;Table_1905_113_03&quot;;Extended Properties=&quot;&quot;" commandType="0"/>
  </connection>
  <connection id="185" xr16:uid="{77E6F9A2-D9AB-44D0-A59F-EA69982081BD}" keepAlive="1" name="連線264" type="5" refreshedVersion="0" background="1">
    <dbPr connection="Provider=Microsoft.Mashup.OleDb.1;Data Source=$Workbook$;Location=&quot;Table_3504_113_05&quot;;Extended Properties=&quot;&quot;" commandType="0"/>
  </connection>
  <connection id="186" xr16:uid="{7B9A0CF3-FA9C-4508-996F-A337CD58F853}" keepAlive="1" name="連線265" type="5" refreshedVersion="0" background="1">
    <dbPr connection="Provider=Microsoft.Mashup.OleDb.1;Data Source=$Workbook$;Location=&quot;Table_3504_113_04&quot;;Extended Properties=&quot;&quot;" commandType="0"/>
  </connection>
  <connection id="187" xr16:uid="{280D24E6-A861-4B5C-B6A2-51112C769024}" keepAlive="1" name="連線266" type="5" refreshedVersion="0" background="1">
    <dbPr connection="Provider=Microsoft.Mashup.OleDb.1;Data Source=$Workbook$;Location=&quot;Table_3504_113_03&quot;;Extended Properties=&quot;&quot;" commandType="0"/>
  </connection>
  <connection id="188" xr16:uid="{4E93CA49-4A7D-49F9-BC18-77292C321871}" keepAlive="1" name="連線267" type="5" refreshedVersion="0" background="1">
    <dbPr connection="Provider=Microsoft.Mashup.OleDb.1;Data Source=$Workbook$;Location=&quot;Table_2338_113_05&quot;;Extended Properties=&quot;&quot;" commandType="0"/>
  </connection>
  <connection id="189" xr16:uid="{B36CFCFE-30DC-4148-8238-E91E054CD8B7}" keepAlive="1" name="連線268" type="5" refreshedVersion="0" background="1">
    <dbPr connection="Provider=Microsoft.Mashup.OleDb.1;Data Source=$Workbook$;Location=&quot;Table_2338_113_04&quot;;Extended Properties=&quot;&quot;" commandType="0"/>
  </connection>
  <connection id="190" xr16:uid="{CB2AF4AD-8DB2-4CEA-9426-8382BF61121E}" keepAlive="1" name="連線269" type="5" refreshedVersion="0" background="1">
    <dbPr connection="Provider=Microsoft.Mashup.OleDb.1;Data Source=$Workbook$;Location=&quot;Table_2338_113_03&quot;;Extended Properties=&quot;&quot;" commandType="0"/>
  </connection>
  <connection id="191" xr16:uid="{D5C6FE9B-7C96-49AB-A349-5699F079BC0A}" keepAlive="1" name="連線27" type="5" refreshedVersion="0" background="1">
    <dbPr connection="Provider=Microsoft.Mashup.OleDb.1;Data Source=$Workbook$;Location=&quot;Table_3661_113_05&quot;;Extended Properties=&quot;&quot;" commandType="0"/>
  </connection>
  <connection id="192" xr16:uid="{B223B1FD-7361-4B33-BBAD-9E19EACFD8FE}" keepAlive="1" name="連線270" type="5" refreshedVersion="0" background="1">
    <dbPr connection="Provider=Microsoft.Mashup.OleDb.1;Data Source=$Workbook$;Location=&quot;Table_2404_113_05&quot;;Extended Properties=&quot;&quot;" commandType="0"/>
  </connection>
  <connection id="193" xr16:uid="{9BEFA22C-AD6F-4F97-B659-AB3C5CF39C64}" keepAlive="1" name="連線271" type="5" refreshedVersion="0" background="1">
    <dbPr connection="Provider=Microsoft.Mashup.OleDb.1;Data Source=$Workbook$;Location=&quot;Table_2404_113_04&quot;;Extended Properties=&quot;&quot;" commandType="0"/>
  </connection>
  <connection id="194" xr16:uid="{FF74D171-4011-4BD9-B015-8BC05E108A1C}" keepAlive="1" name="連線272" type="5" refreshedVersion="0" background="1">
    <dbPr connection="Provider=Microsoft.Mashup.OleDb.1;Data Source=$Workbook$;Location=&quot;Table_2404_113_03&quot;;Extended Properties=&quot;&quot;" commandType="0"/>
  </connection>
  <connection id="195" xr16:uid="{31D58217-6841-42CB-9FCD-81C781444E92}" keepAlive="1" name="連線273" type="5" refreshedVersion="0" background="1">
    <dbPr connection="Provider=Microsoft.Mashup.OleDb.1;Data Source=$Workbook$;Location=&quot;Table_2357_113_05&quot;;Extended Properties=&quot;&quot;" commandType="0"/>
  </connection>
  <connection id="196" xr16:uid="{5F896DA8-AB2C-4247-928F-85A08089AB34}" keepAlive="1" name="連線274" type="5" refreshedVersion="0" background="1">
    <dbPr connection="Provider=Microsoft.Mashup.OleDb.1;Data Source=$Workbook$;Location=&quot;Table_2357_113_04&quot;;Extended Properties=&quot;&quot;" commandType="0"/>
  </connection>
  <connection id="197" xr16:uid="{9AB1F16D-6735-4D3F-95D3-8B2E8C1C823B}" keepAlive="1" name="連線275" type="5" refreshedVersion="0" background="1">
    <dbPr connection="Provider=Microsoft.Mashup.OleDb.1;Data Source=$Workbook$;Location=&quot;Table_2357_113_03&quot;;Extended Properties=&quot;&quot;" commandType="0"/>
  </connection>
  <connection id="198" xr16:uid="{727A3E92-5EA5-4FE2-AE5C-06903A14031B}" keepAlive="1" name="連線276" type="5" refreshedVersion="0" background="1">
    <dbPr connection="Provider=Microsoft.Mashup.OleDb.1;Data Source=$Workbook$;Location=&quot;Table_2059_113_05&quot;;Extended Properties=&quot;&quot;" commandType="0"/>
  </connection>
  <connection id="199" xr16:uid="{1141F74E-495B-4A18-803F-6EDBD18D4F34}" keepAlive="1" name="連線277" type="5" refreshedVersion="0" background="1">
    <dbPr connection="Provider=Microsoft.Mashup.OleDb.1;Data Source=$Workbook$;Location=&quot;Table_2059_113_04&quot;;Extended Properties=&quot;&quot;" commandType="0"/>
  </connection>
  <connection id="200" xr16:uid="{DDC4547E-66A4-4332-9068-CC19697D3CF9}" keepAlive="1" name="連線278" type="5" refreshedVersion="0" background="1">
    <dbPr connection="Provider=Microsoft.Mashup.OleDb.1;Data Source=$Workbook$;Location=&quot;Table_2059_113_03&quot;;Extended Properties=&quot;&quot;" commandType="0"/>
  </connection>
  <connection id="201" xr16:uid="{94E75930-9EF7-4084-A40C-5D237E0D3E26}" keepAlive="1" name="連線279" type="5" refreshedVersion="0" background="1">
    <dbPr connection="Provider=Microsoft.Mashup.OleDb.1;Data Source=$Workbook$;Location=&quot;Table_3533_113_05&quot;;Extended Properties=&quot;&quot;" commandType="0"/>
  </connection>
  <connection id="202" xr16:uid="{383E0DDE-F3C2-4CC5-AA31-9B2052DA2698}" keepAlive="1" name="連線28" type="5" refreshedVersion="0" background="1">
    <dbPr connection="Provider=Microsoft.Mashup.OleDb.1;Data Source=$Workbook$;Location=&quot;Table_3661_113_04&quot;;Extended Properties=&quot;&quot;" commandType="0"/>
  </connection>
  <connection id="203" xr16:uid="{EAEFED06-432F-45AB-A3FB-B5656C7D1975}" keepAlive="1" name="連線280" type="5" refreshedVersion="0" background="1">
    <dbPr connection="Provider=Microsoft.Mashup.OleDb.1;Data Source=$Workbook$;Location=&quot;Table_3533_113_04&quot;;Extended Properties=&quot;&quot;" commandType="0"/>
  </connection>
  <connection id="204" xr16:uid="{5650B01B-BBAF-435D-94E1-4EB6C7545688}" keepAlive="1" name="連線281" type="5" refreshedVersion="0" background="1">
    <dbPr connection="Provider=Microsoft.Mashup.OleDb.1;Data Source=$Workbook$;Location=&quot;Table_3533_113_03&quot;;Extended Properties=&quot;&quot;" commandType="0"/>
  </connection>
  <connection id="205" xr16:uid="{11D15960-246F-4155-B3EC-B250703F9045}" keepAlive="1" name="連線282" type="5" refreshedVersion="0" background="1">
    <dbPr connection="Provider=Microsoft.Mashup.OleDb.1;Data Source=$Workbook$;Location=&quot;Table_6669_113_05&quot;;Extended Properties=&quot;&quot;" commandType="0"/>
  </connection>
  <connection id="206" xr16:uid="{D8F1CEF9-2225-4E91-A4BE-5CCE4E5D4A89}" keepAlive="1" name="連線283" type="5" refreshedVersion="0" background="1">
    <dbPr connection="Provider=Microsoft.Mashup.OleDb.1;Data Source=$Workbook$;Location=&quot;Table_6669_113_04&quot;;Extended Properties=&quot;&quot;" commandType="0"/>
  </connection>
  <connection id="207" xr16:uid="{AF373AC9-35FA-4E47-9234-745001987609}" keepAlive="1" name="連線284" type="5" refreshedVersion="0" background="1">
    <dbPr connection="Provider=Microsoft.Mashup.OleDb.1;Data Source=$Workbook$;Location=&quot;Table_6669_113_03&quot;;Extended Properties=&quot;&quot;" commandType="0"/>
  </connection>
  <connection id="208" xr16:uid="{A121CAE0-F9AC-4A77-B81F-5F7ACEB6F1F4}" keepAlive="1" name="連線285" type="5" refreshedVersion="0" background="1">
    <dbPr connection="Provider=Microsoft.Mashup.OleDb.1;Data Source=$Workbook$;Location=&quot;Table_2207_113_05&quot;;Extended Properties=&quot;&quot;" commandType="0"/>
  </connection>
  <connection id="209" xr16:uid="{E4ACA0F6-67CA-4BA4-9673-669D546484E3}" keepAlive="1" name="連線286" type="5" refreshedVersion="0" background="1">
    <dbPr connection="Provider=Microsoft.Mashup.OleDb.1;Data Source=$Workbook$;Location=&quot;Table_2207_113_04&quot;;Extended Properties=&quot;&quot;" commandType="0"/>
  </connection>
  <connection id="210" xr16:uid="{FC684ADB-D14C-465A-86C6-94CDFA8CFA5F}" keepAlive="1" name="連線287" type="5" refreshedVersion="0" background="1">
    <dbPr connection="Provider=Microsoft.Mashup.OleDb.1;Data Source=$Workbook$;Location=&quot;Table_2207_113_03&quot;;Extended Properties=&quot;&quot;" commandType="0"/>
  </connection>
  <connection id="211" xr16:uid="{AB13FA3B-BC5D-4A1B-859A-274035908E3A}" keepAlive="1" name="連線288" type="5" refreshedVersion="0" background="1">
    <dbPr connection="Provider=Microsoft.Mashup.OleDb.1;Data Source=$Workbook$;Location=&quot;Table_2454_113_05&quot;;Extended Properties=&quot;&quot;" commandType="0"/>
  </connection>
  <connection id="212" xr16:uid="{82A05CA0-7505-4B5D-871A-0C2F0479590E}" keepAlive="1" name="連線289" type="5" refreshedVersion="0" background="1">
    <dbPr connection="Provider=Microsoft.Mashup.OleDb.1;Data Source=$Workbook$;Location=&quot;Table_2454_113_04&quot;;Extended Properties=&quot;&quot;" commandType="0"/>
  </connection>
  <connection id="213" xr16:uid="{34147764-C4E3-4700-9F14-01008301EA35}" keepAlive="1" name="連線29" type="5" refreshedVersion="0" background="1">
    <dbPr connection="Provider=Microsoft.Mashup.OleDb.1;Data Source=$Workbook$;Location=&quot;Table_3661_113_03&quot;;Extended Properties=&quot;&quot;" commandType="0"/>
  </connection>
  <connection id="214" xr16:uid="{FB2979E3-3BDB-4519-9DA1-E7E056155F31}" keepAlive="1" name="連線290" type="5" refreshedVersion="0" background="1">
    <dbPr connection="Provider=Microsoft.Mashup.OleDb.1;Data Source=$Workbook$;Location=&quot;Table_2454_113_03&quot;;Extended Properties=&quot;&quot;" commandType="0"/>
  </connection>
  <connection id="215" xr16:uid="{676D9D80-C45C-4E8C-AAD7-9EBF482F506E}" keepAlive="1" name="連線291" type="5" refreshedVersion="0" background="1">
    <dbPr connection="Provider=Microsoft.Mashup.OleDb.1;Data Source=$Workbook$;Location=&quot;Table_4763_113_05&quot;;Extended Properties=&quot;&quot;" commandType="0"/>
  </connection>
  <connection id="216" xr16:uid="{B9B43986-D70E-4010-BF6F-C643EB7B2A51}" keepAlive="1" name="連線292" type="5" refreshedVersion="0" background="1">
    <dbPr connection="Provider=Microsoft.Mashup.OleDb.1;Data Source=$Workbook$;Location=&quot;Table_4763_113_04&quot;;Extended Properties=&quot;&quot;" commandType="0"/>
  </connection>
  <connection id="217" xr16:uid="{6AEAB2BA-DCF3-4371-A9DC-CCF206545B9C}" keepAlive="1" name="連線293" type="5" refreshedVersion="0" background="1">
    <dbPr connection="Provider=Microsoft.Mashup.OleDb.1;Data Source=$Workbook$;Location=&quot;Table_4763_113_03&quot;;Extended Properties=&quot;&quot;" commandType="0"/>
  </connection>
  <connection id="218" xr16:uid="{76B64D8F-61EA-4A95-A756-651DFCE045CF}" keepAlive="1" name="連線294" type="5" refreshedVersion="0" background="1">
    <dbPr connection="Provider=Microsoft.Mashup.OleDb.1;Data Source=$Workbook$;Location=&quot;Table_3008_113_05&quot;;Extended Properties=&quot;&quot;" commandType="0"/>
  </connection>
  <connection id="219" xr16:uid="{A543F897-5D82-4D94-9436-53BA97E08595}" keepAlive="1" name="連線295" type="5" refreshedVersion="0" background="1">
    <dbPr connection="Provider=Microsoft.Mashup.OleDb.1;Data Source=$Workbook$;Location=&quot;Table_3008_113_04&quot;;Extended Properties=&quot;&quot;" commandType="0"/>
  </connection>
  <connection id="220" xr16:uid="{FB4A1D51-16E8-4EF1-84A1-465C55BB4A05}" keepAlive="1" name="連線296" type="5" refreshedVersion="0" background="1">
    <dbPr connection="Provider=Microsoft.Mashup.OleDb.1;Data Source=$Workbook$;Location=&quot;Table_3008_113_03&quot;;Extended Properties=&quot;&quot;" commandType="0"/>
  </connection>
  <connection id="221" xr16:uid="{BFED1B9E-C528-4733-9557-01EDAA3D8A3B}" keepAlive="1" name="連線297" type="5" refreshedVersion="0" background="1">
    <dbPr connection="Provider=Microsoft.Mashup.OleDb.1;Data Source=$Workbook$;Location=&quot;Table_3661_113_05&quot;;Extended Properties=&quot;&quot;" commandType="0"/>
  </connection>
  <connection id="222" xr16:uid="{D4246680-FC4B-4AEA-A51E-62A252EF0C40}" keepAlive="1" name="連線298" type="5" refreshedVersion="0" background="1">
    <dbPr connection="Provider=Microsoft.Mashup.OleDb.1;Data Source=$Workbook$;Location=&quot;Table_3661_113_04&quot;;Extended Properties=&quot;&quot;" commandType="0"/>
  </connection>
  <connection id="223" xr16:uid="{D4CF1EC0-3D42-4858-8281-F9B8F69EC5DF}" keepAlive="1" name="連線299" type="5" refreshedVersion="0" background="1">
    <dbPr connection="Provider=Microsoft.Mashup.OleDb.1;Data Source=$Workbook$;Location=&quot;Table_3661_113_03&quot;;Extended Properties=&quot;&quot;" commandType="0"/>
  </connection>
  <connection id="224" xr16:uid="{5DB61A17-6CE4-4C80-9902-3112592FC55A}" keepAlive="1" name="連線3" type="5" refreshedVersion="0" background="1">
    <dbPr connection="Provider=Microsoft.Mashup.OleDb.1;Data Source=$Workbook$;Location=&quot;Table_2345_113_05&quot;;Extended Properties=&quot;&quot;" commandType="0"/>
  </connection>
  <connection id="225" xr16:uid="{9BF0BB6B-AB5D-4F20-B305-FB9BC722265A}" keepAlive="1" name="連線30" type="5" refreshedVersion="0" background="1">
    <dbPr connection="Provider=Microsoft.Mashup.OleDb.1;Data Source=$Workbook$;Location=&quot;Table_6541_113_05&quot;;Extended Properties=&quot;&quot;" commandType="0"/>
  </connection>
  <connection id="226" xr16:uid="{B00964A0-93C7-4D74-9EA0-3FF0395C719E}" keepAlive="1" name="連線300" type="5" refreshedVersion="0" background="1">
    <dbPr connection="Provider=Microsoft.Mashup.OleDb.1;Data Source=$Workbook$;Location=&quot;Table_6541_113_05&quot;;Extended Properties=&quot;&quot;" commandType="0"/>
  </connection>
  <connection id="227" xr16:uid="{2E4D75AB-3624-4E10-A72B-32EA5D504BCD}" keepAlive="1" name="連線301" type="5" refreshedVersion="0" background="1">
    <dbPr connection="Provider=Microsoft.Mashup.OleDb.1;Data Source=$Workbook$;Location=&quot;Table_6541_113_04&quot;;Extended Properties=&quot;&quot;" commandType="0"/>
  </connection>
  <connection id="228" xr16:uid="{BB1219E2-7DCA-44AF-AD45-3079835EB116}" keepAlive="1" name="連線302" type="5" refreshedVersion="0" background="1">
    <dbPr connection="Provider=Microsoft.Mashup.OleDb.1;Data Source=$Workbook$;Location=&quot;Table_6541_113_03&quot;;Extended Properties=&quot;&quot;" commandType="0"/>
  </connection>
  <connection id="229" xr16:uid="{BF34EC86-D0F4-4C3A-A25C-F5CDB150C618}" keepAlive="1" name="連線303" type="5" refreshedVersion="0" background="1">
    <dbPr connection="Provider=Microsoft.Mashup.OleDb.1;Data Source=$Workbook$;Location=&quot;Table_2345_113_05&quot;;Extended Properties=&quot;&quot;" commandType="0"/>
  </connection>
  <connection id="230" xr16:uid="{8DE9051F-4714-4EF7-ABB3-70581D9012ED}" keepAlive="1" name="連線304" type="5" refreshedVersion="0" background="1">
    <dbPr connection="Provider=Microsoft.Mashup.OleDb.1;Data Source=$Workbook$;Location=&quot;Table_2345_113_04&quot;;Extended Properties=&quot;&quot;" commandType="0"/>
  </connection>
  <connection id="231" xr16:uid="{E15B882F-ADF6-47C7-947B-0168C2085CE1}" keepAlive="1" name="連線305" type="5" refreshedVersion="0" background="1">
    <dbPr connection="Provider=Microsoft.Mashup.OleDb.1;Data Source=$Workbook$;Location=&quot;Table_2345_113_03&quot;;Extended Properties=&quot;&quot;" commandType="0"/>
  </connection>
  <connection id="232" xr16:uid="{0E7D8185-23DB-4478-817F-80F7EDBB1F42}" keepAlive="1" name="連線306" type="5" refreshedVersion="0" background="1">
    <dbPr connection="Provider=Microsoft.Mashup.OleDb.1;Data Source=$Workbook$;Location=&quot;Table_6669_113_05&quot;;Extended Properties=&quot;&quot;" commandType="0"/>
  </connection>
  <connection id="233" xr16:uid="{171FBDA7-CFC7-4D7F-A43E-F483A14878F7}" keepAlive="1" name="連線307" type="5" refreshedVersion="0" background="1">
    <dbPr connection="Provider=Microsoft.Mashup.OleDb.1;Data Source=$Workbook$;Location=&quot;Table_6669_113_04&quot;;Extended Properties=&quot;&quot;" commandType="0"/>
  </connection>
  <connection id="234" xr16:uid="{3CBEE26A-2EF4-443A-8CE8-93781EF6474C}" keepAlive="1" name="連線308" type="5" refreshedVersion="0" background="1">
    <dbPr connection="Provider=Microsoft.Mashup.OleDb.1;Data Source=$Workbook$;Location=&quot;Table_6669_113_03&quot;;Extended Properties=&quot;&quot;" commandType="0"/>
  </connection>
  <connection id="235" xr16:uid="{CB9B1DC4-7E30-432C-AD75-553C950E109C}" keepAlive="1" name="連線309" type="5" refreshedVersion="0" background="1">
    <dbPr connection="Provider=Microsoft.Mashup.OleDb.1;Data Source=$Workbook$;Location=&quot;Table_3653_113_05&quot;;Extended Properties=&quot;&quot;" commandType="0"/>
  </connection>
  <connection id="236" xr16:uid="{AFAD22EA-91E0-4C75-85F4-1C32D90C55E0}" keepAlive="1" name="連線31" type="5" refreshedVersion="0" background="1">
    <dbPr connection="Provider=Microsoft.Mashup.OleDb.1;Data Source=$Workbook$;Location=&quot;Table_6541_113_04&quot;;Extended Properties=&quot;&quot;" commandType="0"/>
  </connection>
  <connection id="237" xr16:uid="{ACA28444-7314-4493-8D5E-9AA560CBC082}" keepAlive="1" name="連線310" type="5" refreshedVersion="0" background="1">
    <dbPr connection="Provider=Microsoft.Mashup.OleDb.1;Data Source=$Workbook$;Location=&quot;Table_3653_113_04&quot;;Extended Properties=&quot;&quot;" commandType="0"/>
  </connection>
  <connection id="238" xr16:uid="{E92079F3-AD1E-456F-B54E-D7C2693E1668}" keepAlive="1" name="連線311" type="5" refreshedVersion="0" background="1">
    <dbPr connection="Provider=Microsoft.Mashup.OleDb.1;Data Source=$Workbook$;Location=&quot;Table_3653_113_03&quot;;Extended Properties=&quot;&quot;" commandType="0"/>
  </connection>
  <connection id="239" xr16:uid="{EA7EB17E-024C-4F54-AF04-258F2CD7A57E}" keepAlive="1" name="連線312" type="5" refreshedVersion="0" background="1">
    <dbPr connection="Provider=Microsoft.Mashup.OleDb.1;Data Source=$Workbook$;Location=&quot;Table_1519_113_05&quot;;Extended Properties=&quot;&quot;" commandType="0"/>
  </connection>
  <connection id="240" xr16:uid="{5B190D6B-F097-4182-8CDD-10549F419BAC}" keepAlive="1" name="連線313" type="5" refreshedVersion="0" background="1">
    <dbPr connection="Provider=Microsoft.Mashup.OleDb.1;Data Source=$Workbook$;Location=&quot;Table_1519_113_04&quot;;Extended Properties=&quot;&quot;" commandType="0"/>
  </connection>
  <connection id="241" xr16:uid="{AC4F65F5-104B-41F3-998E-211351BE00E7}" keepAlive="1" name="連線314" type="5" refreshedVersion="0" background="1">
    <dbPr connection="Provider=Microsoft.Mashup.OleDb.1;Data Source=$Workbook$;Location=&quot;Table_1519_113_03&quot;;Extended Properties=&quot;&quot;" commandType="0"/>
  </connection>
  <connection id="242" xr16:uid="{419F3B49-3B2B-47A0-9124-72A4F7574981}" keepAlive="1" name="連線315" type="5" refreshedVersion="0" background="1">
    <dbPr connection="Provider=Microsoft.Mashup.OleDb.1;Data Source=$Workbook$;Location=&quot;Table_1905_113_05&quot;;Extended Properties=&quot;&quot;" commandType="0"/>
  </connection>
  <connection id="243" xr16:uid="{4D716E17-334C-4A71-B41F-D2C3D11273C3}" keepAlive="1" name="連線316" type="5" refreshedVersion="0" background="1">
    <dbPr connection="Provider=Microsoft.Mashup.OleDb.1;Data Source=$Workbook$;Location=&quot;Table_1905_113_04&quot;;Extended Properties=&quot;&quot;" commandType="0"/>
  </connection>
  <connection id="244" xr16:uid="{034C2DE4-3B45-4BA5-ACB4-60918AA80C8A}" keepAlive="1" name="連線317" type="5" refreshedVersion="0" background="1">
    <dbPr connection="Provider=Microsoft.Mashup.OleDb.1;Data Source=$Workbook$;Location=&quot;Table_1905_113_03&quot;;Extended Properties=&quot;&quot;" commandType="0"/>
  </connection>
  <connection id="245" xr16:uid="{4D93193E-7242-40AC-92E8-DF69334673E3}" keepAlive="1" name="連線318" type="5" refreshedVersion="0" background="1">
    <dbPr connection="Provider=Microsoft.Mashup.OleDb.1;Data Source=$Workbook$;Location=&quot;Table_6409_113_05&quot;;Extended Properties=&quot;&quot;" commandType="0"/>
  </connection>
  <connection id="246" xr16:uid="{EC1521F8-984B-427C-80F7-23B3CED7854F}" keepAlive="1" name="連線319" type="5" refreshedVersion="0" background="1">
    <dbPr connection="Provider=Microsoft.Mashup.OleDb.1;Data Source=$Workbook$;Location=&quot;Table_6409_113_04&quot;;Extended Properties=&quot;&quot;" commandType="0"/>
  </connection>
  <connection id="247" xr16:uid="{0EDB0D5A-68C7-44F4-A544-61FE3ABE524D}" keepAlive="1" name="連線32" type="5" refreshedVersion="0" background="1">
    <dbPr connection="Provider=Microsoft.Mashup.OleDb.1;Data Source=$Workbook$;Location=&quot;Table_6541_113_03&quot;;Extended Properties=&quot;&quot;" commandType="0"/>
  </connection>
  <connection id="248" xr16:uid="{95250E29-A697-4734-ACB8-86843E2B149D}" keepAlive="1" name="連線320" type="5" refreshedVersion="0" background="1">
    <dbPr connection="Provider=Microsoft.Mashup.OleDb.1;Data Source=$Workbook$;Location=&quot;Table_6409_113_03&quot;;Extended Properties=&quot;&quot;" commandType="0"/>
  </connection>
  <connection id="249" xr16:uid="{96629AEE-C093-4777-8480-07EA3E165408}" keepAlive="1" name="連線321" type="5" refreshedVersion="0" background="1">
    <dbPr connection="Provider=Microsoft.Mashup.OleDb.1;Data Source=$Workbook$;Location=&quot;Table_3443_113_05&quot;;Extended Properties=&quot;&quot;" commandType="0"/>
  </connection>
  <connection id="250" xr16:uid="{721CB88F-3BE5-480D-A7C0-4709B00BFA3A}" keepAlive="1" name="連線322" type="5" refreshedVersion="0" background="1">
    <dbPr connection="Provider=Microsoft.Mashup.OleDb.1;Data Source=$Workbook$;Location=&quot;Table_3443_113_04&quot;;Extended Properties=&quot;&quot;" commandType="0"/>
  </connection>
  <connection id="251" xr16:uid="{6C01A392-E1A0-4036-BC08-A13104DADA1A}" keepAlive="1" name="連線323" type="5" refreshedVersion="0" background="1">
    <dbPr connection="Provider=Microsoft.Mashup.OleDb.1;Data Source=$Workbook$;Location=&quot;Table_3443_113_03&quot;;Extended Properties=&quot;&quot;" commandType="0"/>
  </connection>
  <connection id="252" xr16:uid="{19DB6B12-A0C4-4A24-8AC3-59A1D8041EC0}" keepAlive="1" name="連線324" type="5" refreshedVersion="0" background="1">
    <dbPr connection="Provider=Microsoft.Mashup.OleDb.1;Data Source=$Workbook$;Location=&quot;Table_2637_113_05&quot;;Extended Properties=&quot;&quot;" commandType="0"/>
  </connection>
  <connection id="253" xr16:uid="{84D6E179-FE7B-4172-AB2B-E20EB0C022F0}" keepAlive="1" name="連線325" type="5" refreshedVersion="0" background="1">
    <dbPr connection="Provider=Microsoft.Mashup.OleDb.1;Data Source=$Workbook$;Location=&quot;Table_2637_113_04&quot;;Extended Properties=&quot;&quot;" commandType="0"/>
  </connection>
  <connection id="254" xr16:uid="{AC5D3766-CD3E-44B8-81F3-1019088E6748}" keepAlive="1" name="連線326" type="5" refreshedVersion="0" background="1">
    <dbPr connection="Provider=Microsoft.Mashup.OleDb.1;Data Source=$Workbook$;Location=&quot;Table_2637_113_03&quot;;Extended Properties=&quot;&quot;" commandType="0"/>
  </connection>
  <connection id="255" xr16:uid="{D6200D32-965D-423E-B19B-A06F7EC02B3A}" keepAlive="1" name="連線327" type="5" refreshedVersion="0" background="1">
    <dbPr connection="Provider=Microsoft.Mashup.OleDb.1;Data Source=$Workbook$;Location=&quot;Table_3661_113_05&quot;;Extended Properties=&quot;&quot;" commandType="0"/>
  </connection>
  <connection id="256" xr16:uid="{81D3BE5A-CC82-4261-AEA6-F673DA01601D}" keepAlive="1" name="連線328" type="5" refreshedVersion="0" background="1">
    <dbPr connection="Provider=Microsoft.Mashup.OleDb.1;Data Source=$Workbook$;Location=&quot;Table_3661_113_04&quot;;Extended Properties=&quot;&quot;" commandType="0"/>
  </connection>
  <connection id="257" xr16:uid="{0DBB96F6-F768-47B0-A9B4-FA3E09E02580}" keepAlive="1" name="連線329" type="5" refreshedVersion="0" background="1">
    <dbPr connection="Provider=Microsoft.Mashup.OleDb.1;Data Source=$Workbook$;Location=&quot;Table_3661_113_03&quot;;Extended Properties=&quot;&quot;" commandType="0"/>
  </connection>
  <connection id="258" xr16:uid="{E45FB66B-1BCB-47C5-A878-912129B987E3}" keepAlive="1" name="連線33" type="5" refreshedVersion="0" background="1">
    <dbPr connection="Provider=Microsoft.Mashup.OleDb.1;Data Source=$Workbook$;Location=&quot;Table_2345_113_05&quot;;Extended Properties=&quot;&quot;" commandType="0"/>
  </connection>
  <connection id="259" xr16:uid="{6FC9F66C-524E-4482-AEBA-4268FDCDD803}" keepAlive="1" name="連線330" type="5" refreshedVersion="0" background="1">
    <dbPr connection="Provider=Microsoft.Mashup.OleDb.1;Data Source=$Workbook$;Location=&quot;Table_3653_113_05&quot;;Extended Properties=&quot;&quot;" commandType="0"/>
  </connection>
  <connection id="260" xr16:uid="{2356A8ED-8166-47EE-9416-D7004629D35D}" keepAlive="1" name="連線331" type="5" refreshedVersion="0" background="1">
    <dbPr connection="Provider=Microsoft.Mashup.OleDb.1;Data Source=$Workbook$;Location=&quot;Table_3653_113_04&quot;;Extended Properties=&quot;&quot;" commandType="0"/>
  </connection>
  <connection id="261" xr16:uid="{72FBF253-6FC8-4D7A-B3B3-FE3147F31D44}" keepAlive="1" name="連線332" type="5" refreshedVersion="0" background="1">
    <dbPr connection="Provider=Microsoft.Mashup.OleDb.1;Data Source=$Workbook$;Location=&quot;Table_3653_113_03&quot;;Extended Properties=&quot;&quot;" commandType="0"/>
  </connection>
  <connection id="262" xr16:uid="{7D00604C-058C-4DDB-B774-C4CBE65AEBBE}" keepAlive="1" name="連線333" type="5" refreshedVersion="0" background="1">
    <dbPr connection="Provider=Microsoft.Mashup.OleDb.1;Data Source=$Workbook$;Location=&quot;Table_1519_113_05&quot;;Extended Properties=&quot;&quot;" commandType="0"/>
  </connection>
  <connection id="263" xr16:uid="{43CAC989-B8A1-4816-8EA5-D1E609779DE1}" keepAlive="1" name="連線334" type="5" refreshedVersion="0" background="1">
    <dbPr connection="Provider=Microsoft.Mashup.OleDb.1;Data Source=$Workbook$;Location=&quot;Table_1519_113_04&quot;;Extended Properties=&quot;&quot;" commandType="0"/>
  </connection>
  <connection id="264" xr16:uid="{5655F124-7D4F-4381-AA06-604AA1166051}" keepAlive="1" name="連線335" type="5" refreshedVersion="0" background="1">
    <dbPr connection="Provider=Microsoft.Mashup.OleDb.1;Data Source=$Workbook$;Location=&quot;Table_1519_113_03&quot;;Extended Properties=&quot;&quot;" commandType="0"/>
  </connection>
  <connection id="265" xr16:uid="{7694B28E-48A4-4BD7-9D2A-BA5B66803514}" keepAlive="1" name="連線336" type="5" refreshedVersion="0" background="1">
    <dbPr connection="Provider=Microsoft.Mashup.OleDb.1;Data Source=$Workbook$;Location=&quot;Table_6409_113_05&quot;;Extended Properties=&quot;&quot;" commandType="0"/>
  </connection>
  <connection id="266" xr16:uid="{368F2B63-74B4-4351-9BEB-B49041381D01}" keepAlive="1" name="連線337" type="5" refreshedVersion="0" background="1">
    <dbPr connection="Provider=Microsoft.Mashup.OleDb.1;Data Source=$Workbook$;Location=&quot;Table_6409_113_04&quot;;Extended Properties=&quot;&quot;" commandType="0"/>
  </connection>
  <connection id="267" xr16:uid="{EAB93432-3043-4BFE-8D85-93D55FB11F91}" keepAlive="1" name="連線338" type="5" refreshedVersion="0" background="1">
    <dbPr connection="Provider=Microsoft.Mashup.OleDb.1;Data Source=$Workbook$;Location=&quot;Table_6409_113_03&quot;;Extended Properties=&quot;&quot;" commandType="0"/>
  </connection>
  <connection id="268" xr16:uid="{C27C3C5E-C0E4-47D9-9CF1-BC1F61375CCE}" keepAlive="1" name="連線339" type="5" refreshedVersion="0" background="1">
    <dbPr connection="Provider=Microsoft.Mashup.OleDb.1;Data Source=$Workbook$;Location=&quot;Table_3443_113_05&quot;;Extended Properties=&quot;&quot;" commandType="0"/>
  </connection>
  <connection id="269" xr16:uid="{AE7A7E1C-3BFD-4D92-B623-57D3510F8DE6}" keepAlive="1" name="連線34" type="5" refreshedVersion="0" background="1">
    <dbPr connection="Provider=Microsoft.Mashup.OleDb.1;Data Source=$Workbook$;Location=&quot;Table_2345_113_04&quot;;Extended Properties=&quot;&quot;" commandType="0"/>
  </connection>
  <connection id="270" xr16:uid="{E2E57F9C-75D5-4782-BF13-68A144205A6D}" keepAlive="1" name="連線340" type="5" refreshedVersion="0" background="1">
    <dbPr connection="Provider=Microsoft.Mashup.OleDb.1;Data Source=$Workbook$;Location=&quot;Table_3443_113_04&quot;;Extended Properties=&quot;&quot;" commandType="0"/>
  </connection>
  <connection id="271" xr16:uid="{547292F6-84C4-4327-89B0-ADA65529E733}" keepAlive="1" name="連線341" type="5" refreshedVersion="0" background="1">
    <dbPr connection="Provider=Microsoft.Mashup.OleDb.1;Data Source=$Workbook$;Location=&quot;Table_3443_113_03&quot;;Extended Properties=&quot;&quot;" commandType="0"/>
  </connection>
  <connection id="272" xr16:uid="{51DEFD0C-11A9-4377-877B-DA382664FBC8}" keepAlive="1" name="連線342" type="5" refreshedVersion="0" background="1">
    <dbPr connection="Provider=Microsoft.Mashup.OleDb.1;Data Source=$Workbook$;Location=&quot;Table_2637_113_05&quot;;Extended Properties=&quot;&quot;" commandType="0"/>
  </connection>
  <connection id="273" xr16:uid="{0EEC1EDE-9AAF-45EC-9E00-2B5E50B90511}" keepAlive="1" name="連線343" type="5" refreshedVersion="0" background="1">
    <dbPr connection="Provider=Microsoft.Mashup.OleDb.1;Data Source=$Workbook$;Location=&quot;Table_2637_113_04&quot;;Extended Properties=&quot;&quot;" commandType="0"/>
  </connection>
  <connection id="274" xr16:uid="{47F0FC7C-CF52-4070-A584-412054CDA2B8}" keepAlive="1" name="連線344" type="5" refreshedVersion="0" background="1">
    <dbPr connection="Provider=Microsoft.Mashup.OleDb.1;Data Source=$Workbook$;Location=&quot;Table_2637_113_03&quot;;Extended Properties=&quot;&quot;" commandType="0"/>
  </connection>
  <connection id="275" xr16:uid="{80F1CC95-5146-4F16-BCFB-EE73CE30DB3D}" keepAlive="1" name="連線345" type="5" refreshedVersion="0" background="1">
    <dbPr connection="Provider=Microsoft.Mashup.OleDb.1;Data Source=$Workbook$;Location=&quot;Table_4968_113_05&quot;;Extended Properties=&quot;&quot;" commandType="0"/>
  </connection>
  <connection id="276" xr16:uid="{25382DDD-8835-4CE2-BECD-0BA83F4BAC6F}" keepAlive="1" name="連線346" type="5" refreshedVersion="0" background="1">
    <dbPr connection="Provider=Microsoft.Mashup.OleDb.1;Data Source=$Workbook$;Location=&quot;Table_4968_113_04&quot;;Extended Properties=&quot;&quot;" commandType="0"/>
  </connection>
  <connection id="277" xr16:uid="{F6257AB6-F45D-4139-8666-2F40D94C61BF}" keepAlive="1" name="連線347" type="5" refreshedVersion="0" background="1">
    <dbPr connection="Provider=Microsoft.Mashup.OleDb.1;Data Source=$Workbook$;Location=&quot;Table_4968_113_03&quot;;Extended Properties=&quot;&quot;" commandType="0"/>
  </connection>
  <connection id="278" xr16:uid="{584E37BB-1E21-41A4-99DC-5707099EBA11}" keepAlive="1" name="連線348" type="5" refreshedVersion="0" background="1">
    <dbPr connection="Provider=Microsoft.Mashup.OleDb.1;Data Source=$Workbook$;Location=&quot;Table_2338_113_05&quot;;Extended Properties=&quot;&quot;" commandType="0"/>
  </connection>
  <connection id="279" xr16:uid="{5732263F-935A-4758-8CE2-B1F08316BAEE}" keepAlive="1" name="連線349" type="5" refreshedVersion="0" background="1">
    <dbPr connection="Provider=Microsoft.Mashup.OleDb.1;Data Source=$Workbook$;Location=&quot;Table_2338_113_04&quot;;Extended Properties=&quot;&quot;" commandType="0"/>
  </connection>
  <connection id="280" xr16:uid="{3403C227-FC32-4C15-A912-DE5DDD993D35}" keepAlive="1" name="連線35" type="5" refreshedVersion="0" background="1">
    <dbPr connection="Provider=Microsoft.Mashup.OleDb.1;Data Source=$Workbook$;Location=&quot;Table_2345_113_03&quot;;Extended Properties=&quot;&quot;" commandType="0"/>
  </connection>
  <connection id="281" xr16:uid="{AB0D3968-F803-4A84-B654-DE1BB2B925D8}" keepAlive="1" name="連線350" type="5" refreshedVersion="0" background="1">
    <dbPr connection="Provider=Microsoft.Mashup.OleDb.1;Data Source=$Workbook$;Location=&quot;Table_2338_113_03&quot;;Extended Properties=&quot;&quot;" commandType="0"/>
  </connection>
  <connection id="282" xr16:uid="{8D2ACD3D-A415-4090-8C6B-C66524849895}" keepAlive="1" name="連線351" type="5" refreshedVersion="0" background="1">
    <dbPr connection="Provider=Microsoft.Mashup.OleDb.1;Data Source=$Workbook$;Location=&quot;Table_2330_113_05&quot;;Extended Properties=&quot;&quot;" commandType="0"/>
  </connection>
  <connection id="283" xr16:uid="{5A2F0F00-1E0C-4E80-A18E-9E321EE8F9CA}" keepAlive="1" name="連線352" type="5" refreshedVersion="0" background="1">
    <dbPr connection="Provider=Microsoft.Mashup.OleDb.1;Data Source=$Workbook$;Location=&quot;Table_2330_113_04&quot;;Extended Properties=&quot;&quot;" commandType="0"/>
  </connection>
  <connection id="284" xr16:uid="{1F2AFBD0-D03A-4B21-B791-F22D5545574D}" keepAlive="1" name="連線353" type="5" refreshedVersion="0" background="1">
    <dbPr connection="Provider=Microsoft.Mashup.OleDb.1;Data Source=$Workbook$;Location=&quot;Table_2330_113_03&quot;;Extended Properties=&quot;&quot;" commandType="0"/>
  </connection>
  <connection id="285" xr16:uid="{0BBDDFEB-A3A0-435B-8216-E544B84E962F}" keepAlive="1" name="連線354" type="5" refreshedVersion="0" background="1">
    <dbPr connection="Provider=Microsoft.Mashup.OleDb.1;Data Source=$Workbook$;Location=&quot;Table_2455_113_05&quot;;Extended Properties=&quot;&quot;" commandType="0"/>
  </connection>
  <connection id="286" xr16:uid="{440BEEFE-6F4B-48D2-BB94-E0FC5E23D968}" keepAlive="1" name="連線355" type="5" refreshedVersion="0" background="1">
    <dbPr connection="Provider=Microsoft.Mashup.OleDb.1;Data Source=$Workbook$;Location=&quot;Table_2455_113_04&quot;;Extended Properties=&quot;&quot;" commandType="0"/>
  </connection>
  <connection id="287" xr16:uid="{F19DCB67-41D2-41B8-95D5-62447C92B1F7}" keepAlive="1" name="連線356" type="5" refreshedVersion="0" background="1">
    <dbPr connection="Provider=Microsoft.Mashup.OleDb.1;Data Source=$Workbook$;Location=&quot;Table_2455_113_03&quot;;Extended Properties=&quot;&quot;" commandType="0"/>
  </connection>
  <connection id="288" xr16:uid="{5ECAD5D7-16C3-4A48-8D0C-8B9FEF8488E9}" keepAlive="1" name="連線357" type="5" refreshedVersion="0" background="1">
    <dbPr connection="Provider=Microsoft.Mashup.OleDb.1;Data Source=$Workbook$;Location=&quot;Table_3661_113_05&quot;;Extended Properties=&quot;&quot;" commandType="0"/>
  </connection>
  <connection id="289" xr16:uid="{3F123BDB-60D3-4542-95FE-6A694A754D52}" keepAlive="1" name="連線358" type="5" refreshedVersion="0" background="1">
    <dbPr connection="Provider=Microsoft.Mashup.OleDb.1;Data Source=$Workbook$;Location=&quot;Table_3661_113_04&quot;;Extended Properties=&quot;&quot;" commandType="0"/>
  </connection>
  <connection id="290" xr16:uid="{0737707C-0587-4B1A-B410-21E2C4F34299}" keepAlive="1" name="連線359" type="5" refreshedVersion="0" background="1">
    <dbPr connection="Provider=Microsoft.Mashup.OleDb.1;Data Source=$Workbook$;Location=&quot;Table_3661_113_03&quot;;Extended Properties=&quot;&quot;" commandType="0"/>
  </connection>
  <connection id="291" xr16:uid="{9248B5AE-734A-4AE7-89BB-02F363FC72AF}" keepAlive="1" name="連線36" type="5" refreshedVersion="0" background="1">
    <dbPr connection="Provider=Microsoft.Mashup.OleDb.1;Data Source=$Workbook$;Location=&quot;Table_6669_113_05&quot;;Extended Properties=&quot;&quot;" commandType="0"/>
  </connection>
  <connection id="292" xr16:uid="{ECA13856-8DDC-487F-8B27-313C6CA56DAC}" keepAlive="1" name="連線360" type="5" refreshedVersion="0" background="1">
    <dbPr connection="Provider=Microsoft.Mashup.OleDb.1;Data Source=$Workbook$;Location=&quot;Table_4938_113_05&quot;;Extended Properties=&quot;&quot;" commandType="0"/>
  </connection>
  <connection id="293" xr16:uid="{628644B9-1B3A-4497-9E25-270617E10890}" keepAlive="1" name="連線361" type="5" refreshedVersion="0" background="1">
    <dbPr connection="Provider=Microsoft.Mashup.OleDb.1;Data Source=$Workbook$;Location=&quot;Table_4938_113_04&quot;;Extended Properties=&quot;&quot;" commandType="0"/>
  </connection>
  <connection id="294" xr16:uid="{7B36EE7D-2823-49E4-8E14-F758E747D45B}" keepAlive="1" name="連線362" type="5" refreshedVersion="0" background="1">
    <dbPr connection="Provider=Microsoft.Mashup.OleDb.1;Data Source=$Workbook$;Location=&quot;Table_4938_113_03&quot;;Extended Properties=&quot;&quot;" commandType="0"/>
  </connection>
  <connection id="295" xr16:uid="{72BFD852-6DB9-4BC7-B615-DB98BA903C34}" keepAlive="1" name="連線363" type="5" refreshedVersion="0" background="1">
    <dbPr connection="Provider=Microsoft.Mashup.OleDb.1;Data Source=$Workbook$;Location=&quot;Table_2357_113_05&quot;;Extended Properties=&quot;&quot;" commandType="0"/>
  </connection>
  <connection id="296" xr16:uid="{52E6E6A8-DDFB-42E5-87E2-996CF51A874B}" keepAlive="1" name="連線364" type="5" refreshedVersion="0" background="1">
    <dbPr connection="Provider=Microsoft.Mashup.OleDb.1;Data Source=$Workbook$;Location=&quot;Table_2357_113_04&quot;;Extended Properties=&quot;&quot;" commandType="0"/>
  </connection>
  <connection id="297" xr16:uid="{05BC76E2-F7B8-40FB-9AE2-578DFD516D52}" keepAlive="1" name="連線365" type="5" refreshedVersion="0" background="1">
    <dbPr connection="Provider=Microsoft.Mashup.OleDb.1;Data Source=$Workbook$;Location=&quot;Table_2357_113_03&quot;;Extended Properties=&quot;&quot;" commandType="0"/>
  </connection>
  <connection id="298" xr16:uid="{95A30E82-3956-401E-AE55-D4BD1BE8B605}" keepAlive="1" name="連線366" type="5" refreshedVersion="0" background="1">
    <dbPr connection="Provider=Microsoft.Mashup.OleDb.1;Data Source=$Workbook$;Location=&quot;Table_3036_113_05&quot;;Extended Properties=&quot;&quot;" commandType="0"/>
  </connection>
  <connection id="299" xr16:uid="{FDA20182-8993-4F35-A01F-D836E7D151D3}" keepAlive="1" name="連線367" type="5" refreshedVersion="0" background="1">
    <dbPr connection="Provider=Microsoft.Mashup.OleDb.1;Data Source=$Workbook$;Location=&quot;Table_3036_113_04&quot;;Extended Properties=&quot;&quot;" commandType="0"/>
  </connection>
  <connection id="300" xr16:uid="{F70AC7FD-DEC8-4D6F-AED8-9195073652F3}" keepAlive="1" name="連線368" type="5" refreshedVersion="0" background="1">
    <dbPr connection="Provider=Microsoft.Mashup.OleDb.1;Data Source=$Workbook$;Location=&quot;Table_3036_113_03&quot;;Extended Properties=&quot;&quot;" commandType="0"/>
  </connection>
  <connection id="301" xr16:uid="{03C08BA2-F371-4592-9222-40BCBD8D421C}" keepAlive="1" name="連線369" type="5" refreshedVersion="0" background="1">
    <dbPr connection="Provider=Microsoft.Mashup.OleDb.1;Data Source=$Workbook$;Location=&quot;Table_6669_113_05&quot;;Extended Properties=&quot;&quot;" commandType="0"/>
  </connection>
  <connection id="302" xr16:uid="{8656A24D-E479-4EE4-AD47-F8865EDC9C71}" keepAlive="1" name="連線37" type="5" refreshedVersion="0" background="1">
    <dbPr connection="Provider=Microsoft.Mashup.OleDb.1;Data Source=$Workbook$;Location=&quot;Table_6669_113_04&quot;;Extended Properties=&quot;&quot;" commandType="0"/>
  </connection>
  <connection id="303" xr16:uid="{99CAD1E4-32E3-495F-8AB7-562221ED53A0}" keepAlive="1" name="連線370" type="5" refreshedVersion="0" background="1">
    <dbPr connection="Provider=Microsoft.Mashup.OleDb.1;Data Source=$Workbook$;Location=&quot;Table_6669_113_04&quot;;Extended Properties=&quot;&quot;" commandType="0"/>
  </connection>
  <connection id="304" xr16:uid="{80CF6A7C-D43F-4499-9AD1-D459F6D52454}" keepAlive="1" name="連線371" type="5" refreshedVersion="0" background="1">
    <dbPr connection="Provider=Microsoft.Mashup.OleDb.1;Data Source=$Workbook$;Location=&quot;Table_6669_113_03&quot;;Extended Properties=&quot;&quot;" commandType="0"/>
  </connection>
  <connection id="305" xr16:uid="{BC3E2BC8-6280-4786-874F-B7FE7521BEBB}" keepAlive="1" name="連線372" type="5" refreshedVersion="0" background="1">
    <dbPr connection="Provider=Microsoft.Mashup.OleDb.1;Data Source=$Workbook$;Location=&quot;Table_1809_113_05&quot;;Extended Properties=&quot;&quot;" commandType="0"/>
  </connection>
  <connection id="306" xr16:uid="{AA437A43-1BFE-424B-887E-A4BEF656BD9D}" keepAlive="1" name="連線373" type="5" refreshedVersion="0" background="1">
    <dbPr connection="Provider=Microsoft.Mashup.OleDb.1;Data Source=$Workbook$;Location=&quot;Table_1809_113_04&quot;;Extended Properties=&quot;&quot;" commandType="0"/>
  </connection>
  <connection id="307" xr16:uid="{E884E81E-DF60-4B30-B029-39E7AB594CEB}" keepAlive="1" name="連線374" type="5" refreshedVersion="0" background="1">
    <dbPr connection="Provider=Microsoft.Mashup.OleDb.1;Data Source=$Workbook$;Location=&quot;Table_1809_113_03&quot;;Extended Properties=&quot;&quot;" commandType="0"/>
  </connection>
  <connection id="308" xr16:uid="{71067D15-13DF-41C5-93EE-330FBB783E0C}" keepAlive="1" name="連線375" type="5" refreshedVersion="0" background="1">
    <dbPr connection="Provider=Microsoft.Mashup.OleDb.1;Data Source=$Workbook$;Location=&quot;Table_3356_113_05&quot;;Extended Properties=&quot;&quot;" commandType="0"/>
  </connection>
  <connection id="309" xr16:uid="{064869E8-7FFE-468D-AF9C-A1D35B38FDB2}" keepAlive="1" name="連線376" type="5" refreshedVersion="0" background="1">
    <dbPr connection="Provider=Microsoft.Mashup.OleDb.1;Data Source=$Workbook$;Location=&quot;Table_3356_113_04&quot;;Extended Properties=&quot;&quot;" commandType="0"/>
  </connection>
  <connection id="310" xr16:uid="{B30DEE1F-11BC-403E-9091-CF1C616A9B09}" keepAlive="1" name="連線377" type="5" refreshedVersion="0" background="1">
    <dbPr connection="Provider=Microsoft.Mashup.OleDb.1;Data Source=$Workbook$;Location=&quot;Table_3356_113_03&quot;;Extended Properties=&quot;&quot;" commandType="0"/>
  </connection>
  <connection id="311" xr16:uid="{CA691C08-8BA0-4E3E-917E-0A86BE2B1822}" keepAlive="1" name="連線378" type="5" refreshedVersion="0" background="1">
    <dbPr connection="Provider=Microsoft.Mashup.OleDb.1;Data Source=$Workbook$;Location=&quot;Table_6414_113_05&quot;;Extended Properties=&quot;&quot;" commandType="0"/>
  </connection>
  <connection id="312" xr16:uid="{2354AAC4-CFBE-43D4-ABBE-A4E30D488F95}" keepAlive="1" name="連線379" type="5" refreshedVersion="0" background="1">
    <dbPr connection="Provider=Microsoft.Mashup.OleDb.1;Data Source=$Workbook$;Location=&quot;Table_6414_113_04&quot;;Extended Properties=&quot;&quot;" commandType="0"/>
  </connection>
  <connection id="313" xr16:uid="{35AF400B-76A5-4DC4-85A5-71C1D5538721}" keepAlive="1" name="連線38" type="5" refreshedVersion="0" background="1">
    <dbPr connection="Provider=Microsoft.Mashup.OleDb.1;Data Source=$Workbook$;Location=&quot;Table_6669_113_03&quot;;Extended Properties=&quot;&quot;" commandType="0"/>
  </connection>
  <connection id="314" xr16:uid="{4D402AD6-97DA-42B8-849A-3A95D3165A30}" keepAlive="1" name="連線380" type="5" refreshedVersion="0" background="1">
    <dbPr connection="Provider=Microsoft.Mashup.OleDb.1;Data Source=$Workbook$;Location=&quot;Table_6414_113_03&quot;;Extended Properties=&quot;&quot;" commandType="0"/>
  </connection>
  <connection id="315" xr16:uid="{017A7F45-85EA-40C9-9C3C-996D0D3A573D}" keepAlive="1" name="連線381" type="5" refreshedVersion="0" background="1">
    <dbPr connection="Provider=Microsoft.Mashup.OleDb.1;Data Source=$Workbook$;Location=&quot;Table_1905_113_05&quot;;Extended Properties=&quot;&quot;" commandType="0"/>
  </connection>
  <connection id="316" xr16:uid="{83248A4B-CA90-4A8D-9685-121B33108DD4}" keepAlive="1" name="連線382" type="5" refreshedVersion="0" background="1">
    <dbPr connection="Provider=Microsoft.Mashup.OleDb.1;Data Source=$Workbook$;Location=&quot;Table_1905_113_04&quot;;Extended Properties=&quot;&quot;" commandType="0"/>
  </connection>
  <connection id="317" xr16:uid="{5183B6D2-8C1A-4218-A10B-1EEB521EA611}" keepAlive="1" name="連線383" type="5" refreshedVersion="0" background="1">
    <dbPr connection="Provider=Microsoft.Mashup.OleDb.1;Data Source=$Workbook$;Location=&quot;Table_1905_113_03&quot;;Extended Properties=&quot;&quot;" commandType="0"/>
  </connection>
  <connection id="318" xr16:uid="{EBC809EB-D8CE-48E8-890A-70243439DF37}" keepAlive="1" name="連線384" type="5" refreshedVersion="0" background="1">
    <dbPr connection="Provider=Microsoft.Mashup.OleDb.1;Data Source=$Workbook$;Location=&quot;Table_3504_113_05&quot;;Extended Properties=&quot;&quot;" commandType="0"/>
  </connection>
  <connection id="319" xr16:uid="{B49DB1DD-AD6A-44E5-BD73-CE866F91F9C2}" keepAlive="1" name="連線385" type="5" refreshedVersion="0" background="1">
    <dbPr connection="Provider=Microsoft.Mashup.OleDb.1;Data Source=$Workbook$;Location=&quot;Table_3504_113_04&quot;;Extended Properties=&quot;&quot;" commandType="0"/>
  </connection>
  <connection id="320" xr16:uid="{2E5067E7-149C-412B-84DA-ED6D9A19D998}" keepAlive="1" name="連線386" type="5" refreshedVersion="0" background="1">
    <dbPr connection="Provider=Microsoft.Mashup.OleDb.1;Data Source=$Workbook$;Location=&quot;Table_3504_113_03&quot;;Extended Properties=&quot;&quot;" commandType="0"/>
  </connection>
  <connection id="321" xr16:uid="{5F2647AD-CF36-4203-AA71-00B126EB2A89}" keepAlive="1" name="連線387" type="5" refreshedVersion="0" background="1">
    <dbPr connection="Provider=Microsoft.Mashup.OleDb.1;Data Source=$Workbook$;Location=&quot;Table_2338_113_05&quot;;Extended Properties=&quot;&quot;" commandType="0"/>
  </connection>
  <connection id="322" xr16:uid="{1FF6ED70-0773-47A0-9C1D-BCDE7CCAD543}" keepAlive="1" name="連線388" type="5" refreshedVersion="0" background="1">
    <dbPr connection="Provider=Microsoft.Mashup.OleDb.1;Data Source=$Workbook$;Location=&quot;Table_2338_113_04&quot;;Extended Properties=&quot;&quot;" commandType="0"/>
  </connection>
  <connection id="323" xr16:uid="{14084E08-E71E-4536-936A-F654924598BF}" keepAlive="1" name="連線389" type="5" refreshedVersion="0" background="1">
    <dbPr connection="Provider=Microsoft.Mashup.OleDb.1;Data Source=$Workbook$;Location=&quot;Table_2338_113_03&quot;;Extended Properties=&quot;&quot;" commandType="0"/>
  </connection>
  <connection id="324" xr16:uid="{62582128-75A8-4460-9A7F-E316EA670119}" keepAlive="1" name="連線39" type="5" refreshedVersion="0" background="1">
    <dbPr connection="Provider=Microsoft.Mashup.OleDb.1;Data Source=$Workbook$;Location=&quot;Table_3653_113_05&quot;;Extended Properties=&quot;&quot;" commandType="0"/>
  </connection>
  <connection id="325" xr16:uid="{9C496775-2488-4824-B408-51428EF81BF2}" keepAlive="1" name="連線4" type="5" refreshedVersion="0" background="1">
    <dbPr connection="Provider=Microsoft.Mashup.OleDb.1;Data Source=$Workbook$;Location=&quot;Table_2345_113_04&quot;;Extended Properties=&quot;&quot;" commandType="0"/>
  </connection>
  <connection id="326" xr16:uid="{CBD17881-1DAC-4FB0-85A7-E8C97D130510}" keepAlive="1" name="連線40" type="5" refreshedVersion="0" background="1">
    <dbPr connection="Provider=Microsoft.Mashup.OleDb.1;Data Source=$Workbook$;Location=&quot;Table_3653_113_04&quot;;Extended Properties=&quot;&quot;" commandType="0"/>
  </connection>
  <connection id="327" xr16:uid="{99C54C1E-2D43-4E74-8592-782E77B6C888}" keepAlive="1" name="連線41" type="5" refreshedVersion="0" background="1">
    <dbPr connection="Provider=Microsoft.Mashup.OleDb.1;Data Source=$Workbook$;Location=&quot;Table_3653_113_03&quot;;Extended Properties=&quot;&quot;" commandType="0"/>
  </connection>
  <connection id="328" xr16:uid="{34788ECE-CC98-4849-8434-3FE7666384C0}" keepAlive="1" name="連線42" type="5" refreshedVersion="0" background="1">
    <dbPr connection="Provider=Microsoft.Mashup.OleDb.1;Data Source=$Workbook$;Location=&quot;Table_1519_113_05&quot;;Extended Properties=&quot;&quot;" commandType="0"/>
  </connection>
  <connection id="329" xr16:uid="{AA10A98D-22A3-496A-9E17-98DADB2AE484}" keepAlive="1" name="連線43" type="5" refreshedVersion="0" background="1">
    <dbPr connection="Provider=Microsoft.Mashup.OleDb.1;Data Source=$Workbook$;Location=&quot;Table_1519_113_04&quot;;Extended Properties=&quot;&quot;" commandType="0"/>
  </connection>
  <connection id="330" xr16:uid="{FACFFFA1-8780-4AA6-9C74-C5C5D15FD790}" keepAlive="1" name="連線44" type="5" refreshedVersion="0" background="1">
    <dbPr connection="Provider=Microsoft.Mashup.OleDb.1;Data Source=$Workbook$;Location=&quot;Table_1519_113_03&quot;;Extended Properties=&quot;&quot;" commandType="0"/>
  </connection>
  <connection id="331" xr16:uid="{C6C6F7BF-A4AE-4C91-BC05-5A31E21D583D}" keepAlive="1" name="連線45" type="5" refreshedVersion="0" background="1">
    <dbPr connection="Provider=Microsoft.Mashup.OleDb.1;Data Source=$Workbook$;Location=&quot;Table_1905_113_05&quot;;Extended Properties=&quot;&quot;" commandType="0"/>
  </connection>
  <connection id="332" xr16:uid="{7F11D3CB-1E69-45B3-9B26-B6FD537D0C95}" keepAlive="1" name="連線46" type="5" refreshedVersion="0" background="1">
    <dbPr connection="Provider=Microsoft.Mashup.OleDb.1;Data Source=$Workbook$;Location=&quot;Table_1905_113_04&quot;;Extended Properties=&quot;&quot;" commandType="0"/>
  </connection>
  <connection id="333" xr16:uid="{B90BFE8F-E8AB-42FE-A744-DFC063103C15}" keepAlive="1" name="連線47" type="5" refreshedVersion="0" background="1">
    <dbPr connection="Provider=Microsoft.Mashup.OleDb.1;Data Source=$Workbook$;Location=&quot;Table_1905_113_03&quot;;Extended Properties=&quot;&quot;" commandType="0"/>
  </connection>
  <connection id="334" xr16:uid="{CCA54CEC-EF96-4CC1-8E64-26FCD25AB5D6}" keepAlive="1" name="連線48" type="5" refreshedVersion="0" background="1">
    <dbPr connection="Provider=Microsoft.Mashup.OleDb.1;Data Source=$Workbook$;Location=&quot;Table_6409_113_05&quot;;Extended Properties=&quot;&quot;" commandType="0"/>
  </connection>
  <connection id="335" xr16:uid="{5AE3F524-8F4F-42D2-BBC9-A1E73A22ED0E}" keepAlive="1" name="連線49" type="5" refreshedVersion="0" background="1">
    <dbPr connection="Provider=Microsoft.Mashup.OleDb.1;Data Source=$Workbook$;Location=&quot;Table_6409_113_04&quot;;Extended Properties=&quot;&quot;" commandType="0"/>
  </connection>
  <connection id="336" xr16:uid="{E0059F82-58CE-4839-8C46-714E23603839}" keepAlive="1" name="連線5" type="5" refreshedVersion="0" background="1">
    <dbPr connection="Provider=Microsoft.Mashup.OleDb.1;Data Source=$Workbook$;Location=&quot;Table_2345_113_03&quot;;Extended Properties=&quot;&quot;" commandType="0"/>
  </connection>
  <connection id="337" xr16:uid="{FC0F90F0-F587-4274-B71D-EF89949FEEDB}" keepAlive="1" name="連線50" type="5" refreshedVersion="0" background="1">
    <dbPr connection="Provider=Microsoft.Mashup.OleDb.1;Data Source=$Workbook$;Location=&quot;Table_6409_113_03&quot;;Extended Properties=&quot;&quot;" commandType="0"/>
  </connection>
  <connection id="338" xr16:uid="{544CF255-D257-436A-9776-3DB6646A72EC}" keepAlive="1" name="連線51" type="5" refreshedVersion="0" background="1">
    <dbPr connection="Provider=Microsoft.Mashup.OleDb.1;Data Source=$Workbook$;Location=&quot;Table_3443_113_05&quot;;Extended Properties=&quot;&quot;" commandType="0"/>
  </connection>
  <connection id="339" xr16:uid="{71F1C0DF-8884-40AE-9993-B1F9F8BE56BB}" keepAlive="1" name="連線52" type="5" refreshedVersion="0" background="1">
    <dbPr connection="Provider=Microsoft.Mashup.OleDb.1;Data Source=$Workbook$;Location=&quot;Table_3443_113_04&quot;;Extended Properties=&quot;&quot;" commandType="0"/>
  </connection>
  <connection id="340" xr16:uid="{8BC69E6C-BE6E-4E86-9BFC-28FEA53B4638}" keepAlive="1" name="連線53" type="5" refreshedVersion="0" background="1">
    <dbPr connection="Provider=Microsoft.Mashup.OleDb.1;Data Source=$Workbook$;Location=&quot;Table_3443_113_03&quot;;Extended Properties=&quot;&quot;" commandType="0"/>
  </connection>
  <connection id="341" xr16:uid="{E47711E8-98E7-49D4-B2B3-869CEB43B206}" keepAlive="1" name="連線54" type="5" refreshedVersion="0" background="1">
    <dbPr connection="Provider=Microsoft.Mashup.OleDb.1;Data Source=$Workbook$;Location=&quot;Table_2637_113_05&quot;;Extended Properties=&quot;&quot;" commandType="0"/>
  </connection>
  <connection id="342" xr16:uid="{B49A898B-210D-4B90-BF3F-D38F7A08F6FD}" keepAlive="1" name="連線55" type="5" refreshedVersion="0" background="1">
    <dbPr connection="Provider=Microsoft.Mashup.OleDb.1;Data Source=$Workbook$;Location=&quot;Table_2637_113_04&quot;;Extended Properties=&quot;&quot;" commandType="0"/>
  </connection>
  <connection id="343" xr16:uid="{0706EA26-D98E-47F9-9FCA-E9C8D4FCA19E}" keepAlive="1" name="連線56" type="5" refreshedVersion="0" background="1">
    <dbPr connection="Provider=Microsoft.Mashup.OleDb.1;Data Source=$Workbook$;Location=&quot;Table_2637_113_03&quot;;Extended Properties=&quot;&quot;" commandType="0"/>
  </connection>
  <connection id="344" xr16:uid="{5CDFBC9C-FD1D-4EC0-A555-79EF59F7F479}" keepAlive="1" name="連線57" type="5" refreshedVersion="0" background="1">
    <dbPr connection="Provider=Microsoft.Mashup.OleDb.1;Data Source=$Workbook$;Location=&quot;Table_3661_113_05&quot;;Extended Properties=&quot;&quot;" commandType="0"/>
  </connection>
  <connection id="345" xr16:uid="{4B96A63A-5164-49C0-9A52-C5A772CD18AD}" keepAlive="1" name="連線58" type="5" refreshedVersion="0" background="1">
    <dbPr connection="Provider=Microsoft.Mashup.OleDb.1;Data Source=$Workbook$;Location=&quot;Table_3661_113_04&quot;;Extended Properties=&quot;&quot;" commandType="0"/>
  </connection>
  <connection id="346" xr16:uid="{2C42D61D-8E87-4643-9E2C-89015ADD4331}" keepAlive="1" name="連線59" type="5" refreshedVersion="0" background="1">
    <dbPr connection="Provider=Microsoft.Mashup.OleDb.1;Data Source=$Workbook$;Location=&quot;Table_3661_113_03&quot;;Extended Properties=&quot;&quot;" commandType="0"/>
  </connection>
  <connection id="347" xr16:uid="{B4F40245-EDDF-4756-A8DA-87C5A36DB609}" keepAlive="1" name="連線6" type="5" refreshedVersion="0" background="1">
    <dbPr connection="Provider=Microsoft.Mashup.OleDb.1;Data Source=$Workbook$;Location=&quot;Table_6669_113_05&quot;;Extended Properties=&quot;&quot;" commandType="0"/>
  </connection>
  <connection id="348" xr16:uid="{17410688-4725-4DC7-BC3A-A80609E3A22A}" keepAlive="1" name="連線60" type="5" refreshedVersion="0" background="1">
    <dbPr connection="Provider=Microsoft.Mashup.OleDb.1;Data Source=$Workbook$;Location=&quot;Table_6541_113_05&quot;;Extended Properties=&quot;&quot;" commandType="0"/>
  </connection>
  <connection id="349" xr16:uid="{E51DF8A3-7F9D-45F8-8A32-650453ECF1DC}" keepAlive="1" name="連線61" type="5" refreshedVersion="0" background="1">
    <dbPr connection="Provider=Microsoft.Mashup.OleDb.1;Data Source=$Workbook$;Location=&quot;Table_6541_113_04&quot;;Extended Properties=&quot;&quot;" commandType="0"/>
  </connection>
  <connection id="350" xr16:uid="{DD61DEDA-0CC0-4683-B412-4CD103AD9CBB}" keepAlive="1" name="連線62" type="5" refreshedVersion="0" background="1">
    <dbPr connection="Provider=Microsoft.Mashup.OleDb.1;Data Source=$Workbook$;Location=&quot;Table_6541_113_03&quot;;Extended Properties=&quot;&quot;" commandType="0"/>
  </connection>
  <connection id="351" xr16:uid="{0046EFA5-B44F-4E54-B9A4-018DF894C0EF}" keepAlive="1" name="連線63" type="5" refreshedVersion="0" background="1">
    <dbPr connection="Provider=Microsoft.Mashup.OleDb.1;Data Source=$Workbook$;Location=&quot;Table_2345_113_05&quot;;Extended Properties=&quot;&quot;" commandType="0"/>
  </connection>
  <connection id="352" xr16:uid="{727CAAFE-DA0F-4671-99DA-234CAEDD6CAF}" keepAlive="1" name="連線64" type="5" refreshedVersion="0" background="1">
    <dbPr connection="Provider=Microsoft.Mashup.OleDb.1;Data Source=$Workbook$;Location=&quot;Table_2345_113_04&quot;;Extended Properties=&quot;&quot;" commandType="0"/>
  </connection>
  <connection id="353" xr16:uid="{D27B8EE8-5E02-4FB0-96BC-3D2B79E5EAEC}" keepAlive="1" name="連線65" type="5" refreshedVersion="0" background="1">
    <dbPr connection="Provider=Microsoft.Mashup.OleDb.1;Data Source=$Workbook$;Location=&quot;Table_2345_113_03&quot;;Extended Properties=&quot;&quot;" commandType="0"/>
  </connection>
  <connection id="354" xr16:uid="{050305CD-4767-498A-BF6A-E8985766C757}" keepAlive="1" name="連線66" type="5" refreshedVersion="0" background="1">
    <dbPr connection="Provider=Microsoft.Mashup.OleDb.1;Data Source=$Workbook$;Location=&quot;Table_6669_113_05&quot;;Extended Properties=&quot;&quot;" commandType="0"/>
  </connection>
  <connection id="355" xr16:uid="{9B8E187C-599F-43DE-8DE8-84D4032F8B89}" keepAlive="1" name="連線67" type="5" refreshedVersion="0" background="1">
    <dbPr connection="Provider=Microsoft.Mashup.OleDb.1;Data Source=$Workbook$;Location=&quot;Table_6669_113_04&quot;;Extended Properties=&quot;&quot;" commandType="0"/>
  </connection>
  <connection id="356" xr16:uid="{E09A9A8D-1EE9-423B-B28B-C3C5BCAC83C4}" keepAlive="1" name="連線68" type="5" refreshedVersion="0" background="1">
    <dbPr connection="Provider=Microsoft.Mashup.OleDb.1;Data Source=$Workbook$;Location=&quot;Table_6669_113_03&quot;;Extended Properties=&quot;&quot;" commandType="0"/>
  </connection>
  <connection id="357" xr16:uid="{F2B8BA3B-D3B9-4750-B0A7-D036C51433EA}" keepAlive="1" name="連線69" type="5" refreshedVersion="0" background="1">
    <dbPr connection="Provider=Microsoft.Mashup.OleDb.1;Data Source=$Workbook$;Location=&quot;Table_3653_113_05&quot;;Extended Properties=&quot;&quot;" commandType="0"/>
  </connection>
  <connection id="358" xr16:uid="{4AD7A233-CCA2-4B84-AA84-EB2580CCE3B0}" keepAlive="1" name="連線7" type="5" refreshedVersion="0" background="1">
    <dbPr connection="Provider=Microsoft.Mashup.OleDb.1;Data Source=$Workbook$;Location=&quot;Table_6669_113_04&quot;;Extended Properties=&quot;&quot;" commandType="0"/>
  </connection>
  <connection id="359" xr16:uid="{2A84BDED-5ADC-4EEC-BA76-CC98B82E52DD}" keepAlive="1" name="連線70" type="5" refreshedVersion="0" background="1">
    <dbPr connection="Provider=Microsoft.Mashup.OleDb.1;Data Source=$Workbook$;Location=&quot;Table_3653_113_04&quot;;Extended Properties=&quot;&quot;" commandType="0"/>
  </connection>
  <connection id="360" xr16:uid="{0AD12367-8DD3-4D7D-A609-D6CE2609BEFF}" keepAlive="1" name="連線71" type="5" refreshedVersion="0" background="1">
    <dbPr connection="Provider=Microsoft.Mashup.OleDb.1;Data Source=$Workbook$;Location=&quot;Table_3653_113_03&quot;;Extended Properties=&quot;&quot;" commandType="0"/>
  </connection>
  <connection id="361" xr16:uid="{4C3296CC-1981-443E-8C03-8895013BDEB3}" keepAlive="1" name="連線72" type="5" refreshedVersion="0" background="1">
    <dbPr connection="Provider=Microsoft.Mashup.OleDb.1;Data Source=$Workbook$;Location=&quot;Table_1519_113_05&quot;;Extended Properties=&quot;&quot;" commandType="0"/>
  </connection>
  <connection id="362" xr16:uid="{0774DADD-D8DF-4105-B160-AF193DA8273A}" keepAlive="1" name="連線73" type="5" refreshedVersion="0" background="1">
    <dbPr connection="Provider=Microsoft.Mashup.OleDb.1;Data Source=$Workbook$;Location=&quot;Table_1519_113_04&quot;;Extended Properties=&quot;&quot;" commandType="0"/>
  </connection>
  <connection id="363" xr16:uid="{C098F86C-F96F-4B87-AADE-0DCAA05F6B2E}" keepAlive="1" name="連線74" type="5" refreshedVersion="0" background="1">
    <dbPr connection="Provider=Microsoft.Mashup.OleDb.1;Data Source=$Workbook$;Location=&quot;Table_1519_113_03&quot;;Extended Properties=&quot;&quot;" commandType="0"/>
  </connection>
  <connection id="364" xr16:uid="{650A4461-E87F-4265-A24C-52CA755E95E6}" keepAlive="1" name="連線75" type="5" refreshedVersion="0" background="1">
    <dbPr connection="Provider=Microsoft.Mashup.OleDb.1;Data Source=$Workbook$;Location=&quot;Table_1905_113_05&quot;;Extended Properties=&quot;&quot;" commandType="0"/>
  </connection>
  <connection id="365" xr16:uid="{71D67FF1-581E-4751-AB8E-5876FB28FAF3}" keepAlive="1" name="連線76" type="5" refreshedVersion="0" background="1">
    <dbPr connection="Provider=Microsoft.Mashup.OleDb.1;Data Source=$Workbook$;Location=&quot;Table_1905_113_04&quot;;Extended Properties=&quot;&quot;" commandType="0"/>
  </connection>
  <connection id="366" xr16:uid="{A25DD63C-628D-43CC-BBD9-851EEEFDB14F}" keepAlive="1" name="連線77" type="5" refreshedVersion="0" background="1">
    <dbPr connection="Provider=Microsoft.Mashup.OleDb.1;Data Source=$Workbook$;Location=&quot;Table_1905_113_03&quot;;Extended Properties=&quot;&quot;" commandType="0"/>
  </connection>
  <connection id="367" xr16:uid="{00571EE8-347C-4786-907E-70CA1BE52886}" keepAlive="1" name="連線78" type="5" refreshedVersion="0" background="1">
    <dbPr connection="Provider=Microsoft.Mashup.OleDb.1;Data Source=$Workbook$;Location=&quot;Table_6409_113_05&quot;;Extended Properties=&quot;&quot;" commandType="0"/>
  </connection>
  <connection id="368" xr16:uid="{8F96747F-818D-412B-B623-EB0BEC59E7FE}" keepAlive="1" name="連線79" type="5" refreshedVersion="0" background="1">
    <dbPr connection="Provider=Microsoft.Mashup.OleDb.1;Data Source=$Workbook$;Location=&quot;Table_6409_113_04&quot;;Extended Properties=&quot;&quot;" commandType="0"/>
  </connection>
  <connection id="369" xr16:uid="{CE7A05BE-CB14-41F3-B694-950F9F404E77}" keepAlive="1" name="連線8" type="5" refreshedVersion="0" background="1">
    <dbPr connection="Provider=Microsoft.Mashup.OleDb.1;Data Source=$Workbook$;Location=&quot;Table_6669_113_03&quot;;Extended Properties=&quot;&quot;" commandType="0"/>
  </connection>
  <connection id="370" xr16:uid="{2BB697E9-B3AE-4A76-819F-30846D18EA6A}" keepAlive="1" name="連線80" type="5" refreshedVersion="0" background="1">
    <dbPr connection="Provider=Microsoft.Mashup.OleDb.1;Data Source=$Workbook$;Location=&quot;Table_6409_113_03&quot;;Extended Properties=&quot;&quot;" commandType="0"/>
  </connection>
  <connection id="371" xr16:uid="{AFA691A7-38D6-4848-A266-CAC841128445}" keepAlive="1" name="連線81" type="5" refreshedVersion="0" background="1">
    <dbPr connection="Provider=Microsoft.Mashup.OleDb.1;Data Source=$Workbook$;Location=&quot;Table_3443_113_05&quot;;Extended Properties=&quot;&quot;" commandType="0"/>
  </connection>
  <connection id="372" xr16:uid="{26DFDD80-F261-4641-A4A0-DE4FD9FE1154}" keepAlive="1" name="連線82" type="5" refreshedVersion="0" background="1">
    <dbPr connection="Provider=Microsoft.Mashup.OleDb.1;Data Source=$Workbook$;Location=&quot;Table_3443_113_04&quot;;Extended Properties=&quot;&quot;" commandType="0"/>
  </connection>
  <connection id="373" xr16:uid="{D1E1CC83-11CA-4C63-BABC-A520E7D02A3A}" keepAlive="1" name="連線83" type="5" refreshedVersion="0" background="1">
    <dbPr connection="Provider=Microsoft.Mashup.OleDb.1;Data Source=$Workbook$;Location=&quot;Table_3443_113_03&quot;;Extended Properties=&quot;&quot;" commandType="0"/>
  </connection>
  <connection id="374" xr16:uid="{FDD01F0A-C203-4F23-92C0-147B3AA0F84E}" keepAlive="1" name="連線84" type="5" refreshedVersion="0" background="1">
    <dbPr connection="Provider=Microsoft.Mashup.OleDb.1;Data Source=$Workbook$;Location=&quot;Table_2637_113_05&quot;;Extended Properties=&quot;&quot;" commandType="0"/>
  </connection>
  <connection id="375" xr16:uid="{E3EBDF89-5586-4A6E-9F6B-DB6E57BDD848}" keepAlive="1" name="連線85" type="5" refreshedVersion="0" background="1">
    <dbPr connection="Provider=Microsoft.Mashup.OleDb.1;Data Source=$Workbook$;Location=&quot;Table_2637_113_04&quot;;Extended Properties=&quot;&quot;" commandType="0"/>
  </connection>
  <connection id="376" xr16:uid="{97CF2C63-7737-48A1-9D1D-4BF2DCD20F8F}" keepAlive="1" name="連線86" type="5" refreshedVersion="0" background="1">
    <dbPr connection="Provider=Microsoft.Mashup.OleDb.1;Data Source=$Workbook$;Location=&quot;Table_2637_113_03&quot;;Extended Properties=&quot;&quot;" commandType="0"/>
  </connection>
  <connection id="377" xr16:uid="{67A895D9-5A67-4013-90BD-8F814D8C7953}" keepAlive="1" name="連線87" type="5" refreshedVersion="0" background="1">
    <dbPr connection="Provider=Microsoft.Mashup.OleDb.1;Data Source=$Workbook$;Location=&quot;Table_3661_113_05&quot;;Extended Properties=&quot;&quot;" commandType="0"/>
  </connection>
  <connection id="378" xr16:uid="{84F829D1-1B18-4841-8DF4-AAB4CAB8EC6F}" keepAlive="1" name="連線88" type="5" refreshedVersion="0" background="1">
    <dbPr connection="Provider=Microsoft.Mashup.OleDb.1;Data Source=$Workbook$;Location=&quot;Table_3661_113_04&quot;;Extended Properties=&quot;&quot;" commandType="0"/>
  </connection>
  <connection id="379" xr16:uid="{D6F5F424-E9A9-4000-96AA-2007F73B171A}" keepAlive="1" name="連線89" type="5" refreshedVersion="0" background="1">
    <dbPr connection="Provider=Microsoft.Mashup.OleDb.1;Data Source=$Workbook$;Location=&quot;Table_3661_113_03&quot;;Extended Properties=&quot;&quot;" commandType="0"/>
  </connection>
  <connection id="380" xr16:uid="{80252E41-AD29-4574-8244-38BD1840F184}" keepAlive="1" name="連線9" type="5" refreshedVersion="0" background="1">
    <dbPr connection="Provider=Microsoft.Mashup.OleDb.1;Data Source=$Workbook$;Location=&quot;Table_3653_113_05&quot;;Extended Properties=&quot;&quot;" commandType="0"/>
  </connection>
  <connection id="381" xr16:uid="{E4A01AD9-6C34-4E10-BCA5-6AD11A15DAC1}" keepAlive="1" name="連線90" type="5" refreshedVersion="0" background="1">
    <dbPr connection="Provider=Microsoft.Mashup.OleDb.1;Data Source=$Workbook$;Location=&quot;Table_6541_113_05&quot;;Extended Properties=&quot;&quot;" commandType="0"/>
  </connection>
  <connection id="382" xr16:uid="{007376CF-1A92-418F-A566-A3CEF1D4A9A3}" keepAlive="1" name="連線91" type="5" refreshedVersion="0" background="1">
    <dbPr connection="Provider=Microsoft.Mashup.OleDb.1;Data Source=$Workbook$;Location=&quot;Table_6541_113_04&quot;;Extended Properties=&quot;&quot;" commandType="0"/>
  </connection>
  <connection id="383" xr16:uid="{E6170BE5-352D-4B7A-83E8-776B675642D4}" keepAlive="1" name="連線92" type="5" refreshedVersion="0" background="1">
    <dbPr connection="Provider=Microsoft.Mashup.OleDb.1;Data Source=$Workbook$;Location=&quot;Table_6541_113_03&quot;;Extended Properties=&quot;&quot;" commandType="0"/>
  </connection>
  <connection id="384" xr16:uid="{830840CA-CAC7-4CB6-83D2-2413A8DEF394}" keepAlive="1" name="連線93" type="5" refreshedVersion="0" background="1">
    <dbPr connection="Provider=Microsoft.Mashup.OleDb.1;Data Source=$Workbook$;Location=&quot;Table_2345_113_05&quot;;Extended Properties=&quot;&quot;" commandType="0"/>
  </connection>
  <connection id="385" xr16:uid="{B70B5D99-7393-450E-B899-64178A931E88}" keepAlive="1" name="連線94" type="5" refreshedVersion="0" background="1">
    <dbPr connection="Provider=Microsoft.Mashup.OleDb.1;Data Source=$Workbook$;Location=&quot;Table_2345_113_04&quot;;Extended Properties=&quot;&quot;" commandType="0"/>
  </connection>
  <connection id="386" xr16:uid="{13EB4889-B73C-44A0-92D5-1FFF804AB28E}" keepAlive="1" name="連線95" type="5" refreshedVersion="0" background="1">
    <dbPr connection="Provider=Microsoft.Mashup.OleDb.1;Data Source=$Workbook$;Location=&quot;Table_2345_113_03&quot;;Extended Properties=&quot;&quot;" commandType="0"/>
  </connection>
  <connection id="387" xr16:uid="{BFBD0186-B84D-4B13-B914-1E8EE66F786C}" keepAlive="1" name="連線96" type="5" refreshedVersion="0" background="1">
    <dbPr connection="Provider=Microsoft.Mashup.OleDb.1;Data Source=$Workbook$;Location=&quot;Table_6669_113_05&quot;;Extended Properties=&quot;&quot;" commandType="0"/>
  </connection>
  <connection id="388" xr16:uid="{0D85E25B-A1C0-45F2-9D30-0F75120A2C85}" keepAlive="1" name="連線97" type="5" refreshedVersion="0" background="1">
    <dbPr connection="Provider=Microsoft.Mashup.OleDb.1;Data Source=$Workbook$;Location=&quot;Table_6669_113_04&quot;;Extended Properties=&quot;&quot;" commandType="0"/>
  </connection>
  <connection id="389" xr16:uid="{8F7035D0-2F4C-494B-ABE9-3C903EA5A782}" keepAlive="1" name="連線98" type="5" refreshedVersion="0" background="1">
    <dbPr connection="Provider=Microsoft.Mashup.OleDb.1;Data Source=$Workbook$;Location=&quot;Table_6669_113_03&quot;;Extended Properties=&quot;&quot;" commandType="0"/>
  </connection>
  <connection id="39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<sst xmlns="http://schemas.openxmlformats.org/spreadsheetml/2006/main" count="1716" uniqueCount="782">
  <si>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</si>
  <si>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</si>
  <si>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</si>
  <si>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</si>
  <si>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</si>
  <si>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</si>
  <si>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</si>
  <si>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</si>
  <si>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</si>
  <si>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</si>
  <si>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</si>
  <si>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</si>
  <si>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</si>
  <si>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</si>
  <si>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</si>
  <si>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</si>
  <si>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</si>
  <si>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</si>
  <si>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</si>
  <si>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</si>
  <si>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</si>
  <si>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</si>
  <si>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</si>
  <si>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</si>
  <si>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</si>
  <si>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</si>
  <si>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</si>
  <si>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</si>
  <si>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</si>
  <si>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</si>
  <si>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</si>
  <si>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</si>
  <si>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</si>
  <si>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</si>
  <si>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</si>
  <si>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</si>
  <si>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</si>
  <si>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</si>
  <si>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</si>
  <si>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</si>
  <si>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</si>
  <si>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</si>
  <si>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</si>
  <si>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</si>
  <si>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</si>
  <si>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</si>
  <si>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</si>
  <si>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</si>
  <si>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</si>
  <si>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</si>
  <si>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</si>
  <si>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</si>
  <si>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</si>
  <si>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</si>
  <si>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</si>
  <si>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</si>
  <si>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</si>
  <si>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</si>
  <si>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</si>
  <si>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</si>
  <si>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</si>
  <si>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</si>
  <si>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</si>
  <si>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</si>
  <si>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</si>
  <si>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</si>
  <si>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</si>
  <si>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</si>
  <si>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</si>
  <si>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</si>
  <si>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</si>
  <si>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</si>
  <si>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</si>
  <si>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</si>
  <si>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</si>
  <si>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</si>
  <si>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</si>
  <si>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</si>
  <si>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</si>
  <si>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</si>
  <si>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</si>
  <si>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</si>
  <si>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</si>
  <si>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</si>
  <si>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</si>
  <si>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</si>
  <si>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</si>
  <si>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</si>
  <si>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</si>
  <si>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</si>
  <si>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</si>
  <si>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</si>
  <si>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</si>
  <si>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</si>
  <si>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</si>
  <si>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</si>
  <si>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</si>
  <si>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</si>
  <si>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</si>
  <si>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</si>
  <si>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</si>
  <si>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</si>
  <si>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</si>
  <si>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</si>
  <si>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</si>
  <si>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</si>
  <si>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</si>
  <si>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</si>
  <si>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</si>
  <si>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</si>
  <si>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</si>
  <si>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</si>
  <si>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</si>
  <si>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</si>
  <si>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</si>
  <si>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</si>
  <si>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</si>
  <si>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</si>
  <si>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</si>
  <si>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</si>
  <si>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</si>
  <si>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</si>
  <si>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</si>
  <si>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</si>
  <si>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</si>
  <si>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</si>
  <si>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</si>
  <si>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</si>
  <si>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</si>
  <si>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</si>
  <si>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</si>
  <si>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</si>
  <si>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</si>
  <si>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</si>
  <si>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</si>
  <si>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</si>
  <si>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</si>
  <si>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</si>
  <si>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</si>
  <si>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</si>
  <si>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</si>
  <si>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</si>
  <si>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</si>
  <si>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</si>
  <si>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</si>
  <si>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</si>
  <si>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</si>
  <si>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</si>
  <si>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</si>
  <si>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</si>
  <si>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</si>
  <si>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</si>
  <si>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</si>
  <si>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</si>
  <si>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</si>
  <si>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</si>
  <si>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</si>
  <si>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</si>
  <si>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</si>
  <si>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</si>
  <si>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</si>
  <si>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</si>
  <si>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</si>
  <si>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</si>
  <si>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</si>
  <si>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</si>
  <si>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</si>
  <si>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</si>
  <si>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</si>
  <si>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</si>
  <si>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</si>
  <si>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</si>
  <si>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</si>
  <si>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</si>
  <si>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</si>
  <si>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</si>
  <si>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</si>
  <si>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</si>
  <si>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</si>
  <si>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</si>
  <si>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</si>
  <si>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</si>
  <si>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</si>
  <si>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</si>
  <si>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</si>
  <si>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</si>
  <si>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</si>
  <si>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</si>
  <si>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</si>
  <si>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</si>
  <si>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</si>
  <si>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</si>
  <si>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</si>
  <si>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</si>
  <si>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</si>
  <si>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</si>
  <si>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</si>
  <si>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</si>
  <si>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</si>
  <si>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</si>
  <si>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</si>
  <si>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</si>
  <si>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</si>
  <si>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</si>
  <si>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</si>
  <si>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</si>
  <si>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</si>
  <si>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</si>
  <si>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</si>
  <si>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</si>
  <si>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</si>
  <si>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</si>
  <si>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</si>
  <si>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</si>
  <si>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</si>
  <si>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</si>
  <si>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</si>
  <si>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</si>
  <si>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</si>
  <si>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</si>
  <si>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</si>
  <si>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</si>
  <si>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</si>
  <si>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</si>
  <si>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</si>
  <si>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</si>
  <si>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</si>
  <si>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</si>
  <si>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</si>
  <si>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</si>
  <si>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</si>
  <si>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</si>
  <si>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</si>
  <si>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</si>
  <si>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</si>
  <si>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</si>
  <si>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</si>
  <si>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</si>
  <si>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</si>
  <si>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</si>
  <si>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</si>
  <si>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</si>
  <si>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</si>
  <si>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</si>
  <si>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</si>
  <si>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</si>
  <si>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</si>
  <si>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</si>
  <si>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</si>
  <si>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</si>
  <si>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</si>
  <si>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</si>
  <si>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</si>
  <si>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</si>
  <si>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</si>
  <si>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</si>
  <si>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</si>
  <si>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</si>
  <si>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</si>
  <si>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</si>
  <si>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</si>
  <si>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</si>
  <si>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</si>
  <si>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</si>
  <si>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</si>
  <si>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</si>
  <si>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</si>
  <si>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</si>
  <si>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</si>
  <si>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</si>
  <si>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</si>
  <si>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</si>
  <si>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</si>
  <si>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</si>
  <si>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</si>
  <si>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</si>
  <si>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</si>
  <si>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</si>
  <si>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</si>
  <si>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</si>
  <si>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</si>
  <si>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</si>
  <si>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</si>
  <si>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</si>
  <si>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</si>
  <si>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</si>
  <si>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</si>
  <si>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</si>
  <si>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</si>
  <si>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</si>
  <si>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</si>
  <si>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</si>
  <si>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</si>
  <si>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</si>
  <si>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</si>
  <si>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</si>
  <si>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</si>
  <si>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</si>
  <si>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</si>
  <si>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</si>
  <si>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</si>
  <si>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</si>
  <si>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</si>
  <si>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</si>
  <si>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</si>
  <si>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</si>
  <si>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</si>
  <si>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</si>
  <si>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</si>
  <si>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</si>
  <si>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</si>
  <si>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</si>
  <si>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</si>
  <si>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</si>
  <si>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</si>
  <si>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</si>
  <si>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</si>
  <si>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</si>
  <si>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</si>
  <si>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</si>
  <si>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</si>
  <si>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</si>
  <si>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</si>
  <si>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</si>
  <si>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</si>
  <si>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</si>
  <si>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</si>
  <si>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</si>
  <si>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</si>
  <si>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</si>
  <si>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</si>
  <si>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</si>
  <si>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</si>
  <si>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</si>
  <si>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</si>
  <si>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</si>
  <si>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</si>
  <si>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</si>
  <si>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</si>
  <si>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</si>
  <si>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</si>
  <si>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</si>
  <si>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</si>
  <si>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</si>
  <si>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</si>
  <si>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</si>
  <si>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</si>
  <si>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</si>
  <si>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</si>
  <si>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</si>
  <si>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</si>
  <si>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</si>
  <si>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</si>
  <si>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</si>
  <si>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</si>
  <si>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</si>
  <si>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</si>
  <si>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</si>
  <si>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</si>
  <si>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</si>
  <si>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</si>
  <si>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</si>
  <si>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</si>
  <si>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</si>
  <si>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</si>
  <si>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</si>
  <si>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</si>
  <si>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</si>
  <si>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</si>
  <si>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</si>
  <si>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</si>
  <si>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</si>
  <si>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</si>
  <si>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</si>
  <si>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</si>
  <si>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</si>
  <si>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</si>
  <si>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</si>
  <si>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</si>
  <si>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</si>
  <si>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</si>
  <si>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</si>
  <si>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</si>
  <si>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</si>
  <si>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</si>
  <si>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</si>
  <si>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</si>
  <si>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</si>
  <si>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</si>
  <si>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</si>
  <si>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</si>
  <si>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</si>
  <si>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</si>
  <si>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</si>
  <si>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</si>
  <si>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</si>
  <si>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</si>
  <si>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</si>
  <si>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</si>
  <si>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</si>
  <si>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</si>
  <si>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</si>
  <si>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</si>
  <si>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</si>
  <si>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</si>
  <si>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</si>
  <si>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</si>
  <si>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</si>
  <si>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</si>
  <si>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</si>
  <si>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</si>
  <si>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</si>
  <si>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</si>
  <si>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</si>
  <si>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</si>
  <si>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</si>
  <si>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</si>
  <si>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</si>
  <si>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</si>
  <si>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</si>
  <si>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</si>
  <si>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</si>
  <si>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</si>
  <si>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</si>
  <si>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</si>
  <si>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</si>
  <si>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</si>
  <si>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</si>
  <si>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</si>
  <si>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</si>
  <si>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</si>
  <si>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</si>
  <si>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</si>
  <si>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</si>
  <si>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</si>
  <si>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</si>
  <si>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</si>
  <si>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</si>
  <si>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</si>
  <si>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</si>
  <si>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</si>
  <si>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</si>
  <si>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</si>
  <si>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</si>
  <si>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</si>
  <si>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</si>
  <si>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</si>
  <si>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</si>
  <si>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</si>
  <si>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</si>
  <si>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</si>
  <si>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</si>
  <si>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</si>
  <si>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</si>
  <si>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</si>
  <si>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</si>
  <si>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</si>
  <si>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</si>
  <si>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</si>
  <si>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</si>
  <si>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</si>
  <si>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</si>
  <si>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</si>
  <si>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</si>
  <si>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</si>
  <si>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</si>
  <si>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</si>
  <si>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</si>
  <si>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</si>
  <si>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</si>
  <si>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</si>
  <si>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</si>
  <si>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</si>
  <si>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</si>
  <si>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</si>
  <si>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</si>
  <si>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</si>
  <si>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</si>
  <si>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</si>
  <si>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</si>
  <si>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</si>
  <si>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</si>
  <si>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</si>
  <si>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</si>
  <si>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</si>
  <si>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</si>
  <si>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</si>
  <si>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</si>
  <si>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</si>
  <si>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</si>
  <si>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</si>
  <si>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</si>
  <si>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</si>
  <si>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</si>
  <si>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</si>
  <si>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</si>
  <si>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</si>
  <si>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</si>
  <si>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</si>
  <si>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</si>
  <si>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</si>
  <si>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</si>
  <si>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</si>
  <si>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</si>
  <si>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</si>
  <si>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</si>
  <si>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</si>
  <si>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</si>
  <si>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</si>
  <si>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</si>
  <si>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</si>
  <si>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</si>
  <si>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</si>
  <si>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</si>
  <si>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</si>
  <si>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</si>
  <si>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</si>
  <si>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</si>
  <si>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</si>
  <si>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</si>
  <si>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</si>
  <si>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</si>
  <si>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</si>
  <si>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</si>
  <si>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</si>
  <si>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</si>
  <si>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</si>
  <si>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</si>
  <si>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</si>
  <si>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</si>
  <si>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</si>
  <si>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</si>
  <si>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</si>
  <si>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</si>
  <si>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</si>
  <si>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</si>
  <si>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</si>
  <si>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</si>
  <si>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</si>
  <si>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</si>
  <si>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</si>
  <si>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</si>
  <si>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</si>
  <si>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</si>
  <si>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</si>
  <si>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</si>
  <si>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</si>
  <si>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</si>
  <si>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</si>
  <si>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</si>
  <si>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</si>
  <si>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</si>
  <si>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</si>
  <si>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</si>
  <si>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</si>
  <si>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</si>
  <si>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</si>
  <si>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</si>
  <si>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</si>
  <si>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</si>
  <si>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</si>
  <si>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</si>
  <si>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</si>
  <si>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</si>
  <si>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</si>
  <si>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</si>
  <si>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</si>
  <si>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</si>
  <si>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</si>
  <si>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</si>
  <si>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</si>
  <si>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</si>
  <si>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</si>
  <si>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</si>
  <si>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</si>
  <si>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</si>
  <si>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</si>
  <si>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</si>
  <si>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</si>
  <si>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</si>
  <si>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</si>
  <si>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</si>
  <si>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</si>
  <si>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</si>
  <si>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</si>
  <si>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</si>
  <si>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</si>
  <si>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</si>
  <si>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</si>
  <si>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</si>
  <si>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</si>
  <si>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</si>
  <si>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</si>
  <si>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</si>
  <si>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</si>
  <si>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</si>
  <si>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</si>
  <si>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</si>
  <si>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</si>
  <si>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</si>
  <si>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</si>
  <si>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</si>
  <si>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</si>
  <si>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</si>
  <si>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</si>
  <si>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</si>
  <si>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</si>
  <si>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</si>
  <si>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</si>
  <si>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</si>
  <si>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</si>
  <si>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</si>
  <si>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</si>
  <si>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</si>
  <si>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</si>
  <si>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</si>
  <si>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</si>
  <si>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</si>
  <si>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</si>
  <si>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</si>
  <si>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</si>
  <si>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</si>
  <si>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</si>
  <si>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</si>
  <si>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</si>
  <si>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</si>
  <si>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</si>
  <si>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</si>
  <si>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</si>
  <si>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</si>
  <si>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</si>
  <si>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</si>
  <si>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</si>
  <si>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</si>
  <si>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</si>
  <si>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</si>
  <si>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</si>
  <si>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</si>
  <si>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8429.TW</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</si>
  <si>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</si>
  <si>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</si>
  <si>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</si>
  <si>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</si>
  <si>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</si>
  <si>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</si>
  <si>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</si>
  <si>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</si>
  <si>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</si>
  <si>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</si>
  <si>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</si>
  <si>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</si>
  <si>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</si>
  <si>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</si>
  <si>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</si>
  <si>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</si>
  <si>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</si>
  <si>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</si>
  <si>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</si>
  <si>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</si>
  <si>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</si>
  <si>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</si>
  <si>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</si>
  <si>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</si>
  <si>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</si>
  <si>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</si>
  <si>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</si>
  <si>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</si>
  <si>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</si>
  <si>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</si>
  <si>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</si>
  <si>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</si>
  <si>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</si>
  <si>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</si>
  <si>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</si>
  <si>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</si>
  <si>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</si>
  <si>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</si>
  <si>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</si>
  <si>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</si>
  <si>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</si>
  <si>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</si>
  <si>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</si>
  <si>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</si>
  <si>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</si>
  <si>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</si>
  <si>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</si>
  <si>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</si>
  <si>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</si>
  <si>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</si>
  <si>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</si>
  <si>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</si>
  <si>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</si>
  <si>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</si>
  <si>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</si>
  <si>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</si>
  <si>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</si>
  <si>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</si>
  <si>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</si>
  <si>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</si>
  <si>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</si>
  <si>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</si>
  <si>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</si>
  <si>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</si>
  <si>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</si>
  <si>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</si>
  <si>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</si>
  <si>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</si>
  <si>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</si>
  <si>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</si>
  <si>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</si>
  <si>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</si>
  <si>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</si>
  <si>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</si>
  <si>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</si>
  <si>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</si>
  <si>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</si>
  <si>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</si>
  <si>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</si>
  <si>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</si>
  <si>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</si>
  <si>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</si>
  <si>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</si>
  <si>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</si>
  <si>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</si>
  <si>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</si>
  <si>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</si>
  <si>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</si>
  <si>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</si>
  <si>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</si>
  <si>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</si>
  <si>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</si>
  <si>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</si>
  <si>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</si>
  <si>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</si>
  <si>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</si>
  <si>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</si>
  <si>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</si>
  <si>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</si>
  <si>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t>
  </si>
  <si>
    <t>...</t>
  </si>
  <si>
    <t>2338 ~N(0,1)</t>
  </si>
  <si>
    <t>2338ε</t>
  </si>
  <si>
    <t>2338R</t>
  </si>
  <si>
    <t>2338W</t>
  </si>
  <si>
    <t>=P1:Y1</t>
    <phoneticPr fontId="6" type="noConversion"/>
  </si>
  <si>
    <t>= P1</t>
    <phoneticPr fontId="6" type="noConversion"/>
  </si>
  <si>
    <t>4938 ~N(0,1)</t>
  </si>
  <si>
    <t>2357 ~N(0,1)</t>
  </si>
  <si>
    <t>3036 ~N(0,1)</t>
  </si>
  <si>
    <t>6669 ~N(0,1)</t>
  </si>
  <si>
    <t>1809 ~N(0,1)</t>
  </si>
  <si>
    <t>3356 ~N(0,1)</t>
  </si>
  <si>
    <t>6414 ~N(0,1)</t>
  </si>
  <si>
    <t>1905 ~N(0,1)</t>
  </si>
  <si>
    <t>3504 ~N(0,1)</t>
  </si>
  <si>
    <t>4938ε</t>
  </si>
  <si>
    <t>2357ε</t>
  </si>
  <si>
    <t>3036ε</t>
  </si>
  <si>
    <t>6669ε</t>
  </si>
  <si>
    <t>1809ε</t>
  </si>
  <si>
    <t>3356ε</t>
  </si>
  <si>
    <t>6414ε</t>
  </si>
  <si>
    <t>1905ε</t>
  </si>
  <si>
    <t>3504ε</t>
  </si>
  <si>
    <t>4938R</t>
  </si>
  <si>
    <t>2357R</t>
  </si>
  <si>
    <t>3036R</t>
  </si>
  <si>
    <t>6669R</t>
  </si>
  <si>
    <t>1809R</t>
  </si>
  <si>
    <t>3356R</t>
  </si>
  <si>
    <t>6414R</t>
  </si>
  <si>
    <t>1905R</t>
  </si>
  <si>
    <t>3504R</t>
  </si>
  <si>
    <t>4938W</t>
  </si>
  <si>
    <t>2357W</t>
  </si>
  <si>
    <t>3036W</t>
  </si>
  <si>
    <t>6669W</t>
  </si>
  <si>
    <t>1809W</t>
  </si>
  <si>
    <t>3356W</t>
  </si>
  <si>
    <t>6414W</t>
  </si>
  <si>
    <t>1905W</t>
  </si>
  <si>
    <t>3504W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</si>
</sst>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2"/>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4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22" fillId="8" borderId="0" xfId="0" applyFont="1" applyFill="1" applyAlignment="1">
      <alignment vertical="center"/>
    </xf>
    <xf numFmtId="0" fontId="22" fillId="9" borderId="0" xfId="0" applyFont="1" applyFill="1" applyAlignment="1">
      <alignment vertical="center"/>
    </xf>
    <xf numFmtId="0" fontId="22" fillId="10" borderId="0" xfId="0" applyFont="1" applyFill="1" applyAlignment="1">
      <alignment vertical="center"/>
    </xf>
    <xf numFmtId="0" fontId="22" fillId="0" borderId="0" xfId="0" applyFont="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49" fontId="29" fillId="22" borderId="67" xfId="4" applyNumberFormat="1" applyFont="1" applyFill="1" applyBorder="1" applyAlignment="1">
      <alignment horizontal="righ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0" fontId="20" fillId="0" borderId="0" xfId="4" applyFont="1" applyBorder="1">
      <alignment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DD7EE"/>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customschemas.google.com/relationships/workbookmetadata" Target="meta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700-000029000000}"/>
            </a:ext>
          </a:extLst>
        </xdr:cNvPr>
        <xdr:cNvGrpSpPr/>
      </xdr:nvGrpSpPr>
      <xdr:grpSpPr>
        <a:xfrm>
          <a:off x="4296007" y="930770"/>
          <a:ext cx="7417188" cy="800229"/>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7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7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7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7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7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7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7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7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7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7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7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7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296007" y="2043693"/>
          <a:ext cx="7436207" cy="8580948"/>
          <a:chOff x="4210082" y="1972752"/>
          <a:chExt cx="7324694" cy="8209473"/>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7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7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7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7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7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76523" cy="12348265"/>
        </a:xfrm>
        <a:prstGeom prst="rect">
          <a:avLst/>
        </a:prstGeom>
      </xdr:spPr>
    </xdr:pic>
    <xdr:clientData/>
  </xdr:one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87106" y="922690"/>
          <a:ext cx="7073762" cy="792148"/>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202172" y="980416"/>
          <a:ext cx="1608347"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066555" y="980057"/>
          <a:ext cx="1266886"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638959" y="979697"/>
          <a:ext cx="1150069"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8936214" y="980416"/>
          <a:ext cx="2184462"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201813" y="1393886"/>
          <a:ext cx="1608347"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5941593" y="1393527"/>
          <a:ext cx="1472720"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531128" y="1402154"/>
          <a:ext cx="1329786"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8913392" y="1401795"/>
          <a:ext cx="2198298"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21" name="文字方塊 20">
          <a:extLst>
            <a:ext uri="{FF2B5EF4-FFF2-40B4-BE49-F238E27FC236}">
              <a16:creationId xmlns:a16="http://schemas.microsoft.com/office/drawing/2014/main" id="{00000000-0008-0000-0B00-000015000000}"/>
            </a:ext>
          </a:extLst>
        </xdr:cNvPr>
        <xdr:cNvSpPr txBox="1"/>
      </xdr:nvSpPr>
      <xdr:spPr>
        <a:xfrm>
          <a:off x="8177299" y="2128643"/>
          <a:ext cx="1150069" cy="27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22" name="portfolio">
          <a:extLst>
            <a:ext uri="{FF2B5EF4-FFF2-40B4-BE49-F238E27FC236}">
              <a16:creationId xmlns:a16="http://schemas.microsoft.com/office/drawing/2014/main" id="{00000000-0008-0000-0B00-000016000000}"/>
            </a:ext>
          </a:extLst>
        </xdr:cNvPr>
        <xdr:cNvSpPr/>
      </xdr:nvSpPr>
      <xdr:spPr>
        <a:xfrm>
          <a:off x="6419131" y="2486026"/>
          <a:ext cx="4718737" cy="206356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67175" y="5231685"/>
          <a:ext cx="7062277" cy="542253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24" name="群組 23">
          <a:extLst>
            <a:ext uri="{FF2B5EF4-FFF2-40B4-BE49-F238E27FC236}">
              <a16:creationId xmlns:a16="http://schemas.microsoft.com/office/drawing/2014/main" id="{00000000-0008-0000-0B00-000018000000}"/>
            </a:ext>
          </a:extLst>
        </xdr:cNvPr>
        <xdr:cNvGrpSpPr/>
      </xdr:nvGrpSpPr>
      <xdr:grpSpPr>
        <a:xfrm>
          <a:off x="4080786" y="4671331"/>
          <a:ext cx="7084364" cy="314850"/>
          <a:chOff x="4210441" y="7559210"/>
          <a:chExt cx="7316277" cy="318099"/>
        </a:xfrm>
      </xdr:grpSpPr>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26" name="文字方塊 25">
            <a:extLst>
              <a:ext uri="{FF2B5EF4-FFF2-40B4-BE49-F238E27FC236}">
                <a16:creationId xmlns:a16="http://schemas.microsoft.com/office/drawing/2014/main" id="{00000000-0008-0000-0B00-00001A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23350" y="10277475"/>
          <a:ext cx="1924050"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200525" y="10287000"/>
          <a:ext cx="1914525"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276724" y="10420348"/>
          <a:ext cx="450851" cy="39370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267818" y="873747"/>
          <a:ext cx="7374947" cy="743205"/>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251614" y="1934441"/>
          <a:ext cx="7393966" cy="7996459"/>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F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F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F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F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3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5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5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447184</xdr:colOff>
      <xdr:row>22</xdr:row>
      <xdr:rowOff>133351</xdr:rowOff>
    </xdr:from>
    <xdr:to>
      <xdr:col>14</xdr:col>
      <xdr:colOff>223592</xdr:colOff>
      <xdr:row>24</xdr:row>
      <xdr:rowOff>114301</xdr:rowOff>
    </xdr:to>
    <xdr:sp macro="" textlink="">
      <xdr:nvSpPr>
        <xdr:cNvPr id="7" name="矩形: 圓角 6">
          <a:extLst>
            <a:ext uri="{FF2B5EF4-FFF2-40B4-BE49-F238E27FC236}">
              <a16:creationId xmlns:a16="http://schemas.microsoft.com/office/drawing/2014/main" id="{00000000-0008-0000-1500-000007000000}"/>
            </a:ext>
          </a:extLst>
        </xdr:cNvPr>
        <xdr:cNvSpPr/>
      </xdr:nvSpPr>
      <xdr:spPr>
        <a:xfrm>
          <a:off x="8389156" y="4855605"/>
          <a:ext cx="1100070"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5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5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5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5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5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5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5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600-000003000000}"/>
            </a:ext>
          </a:extLst>
        </xdr:cNvPr>
        <xdr:cNvGrpSpPr/>
      </xdr:nvGrpSpPr>
      <xdr:grpSpPr>
        <a:xfrm>
          <a:off x="4226254" y="932629"/>
          <a:ext cx="7305675" cy="802087"/>
          <a:chOff x="4225601" y="891419"/>
          <a:chExt cx="7299843" cy="760877"/>
        </a:xfrm>
      </xdr:grpSpPr>
      <xdr:sp macro="" textlink="">
        <xdr:nvSpPr>
          <xdr:cNvPr id="4" name="矩形: 圓角 3">
            <a:extLst>
              <a:ext uri="{FF2B5EF4-FFF2-40B4-BE49-F238E27FC236}">
                <a16:creationId xmlns:a16="http://schemas.microsoft.com/office/drawing/2014/main" id="{00000000-0008-0000-1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6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6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6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6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6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6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6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6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6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6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6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6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6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6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6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600-000014000000}"/>
            </a:ext>
          </a:extLst>
        </xdr:cNvPr>
        <xdr:cNvGrpSpPr/>
      </xdr:nvGrpSpPr>
      <xdr:grpSpPr>
        <a:xfrm>
          <a:off x="4210050" y="2047875"/>
          <a:ext cx="7324694" cy="8599998"/>
          <a:chOff x="4210082" y="1972752"/>
          <a:chExt cx="7324694" cy="8209473"/>
        </a:xfrm>
      </xdr:grpSpPr>
      <xdr:sp macro="" textlink="">
        <xdr:nvSpPr>
          <xdr:cNvPr id="30" name="矩形: 圓角 29">
            <a:extLst>
              <a:ext uri="{FF2B5EF4-FFF2-40B4-BE49-F238E27FC236}">
                <a16:creationId xmlns:a16="http://schemas.microsoft.com/office/drawing/2014/main" id="{00000000-0008-0000-16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6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6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3661.TW,2455.TW,2330.TW,2338.TW,4968.TW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6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6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6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6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6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6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6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42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ttin/Desktop/&#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23" sqref="Y23"/>
    </sheetView>
  </sheetViews>
  <sheetFormatPr defaultColWidth="9" defaultRowHeight="15.75"/>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zoomScale="38" zoomScaleNormal="38" workbookViewId="0">
      <selection activeCell="AF37" sqref="AF37"/>
    </sheetView>
  </sheetViews>
  <sheetFormatPr defaultColWidth="9" defaultRowHeight="15.75"/>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M29" sqref="M29"/>
    </sheetView>
  </sheetViews>
  <sheetFormatPr defaultColWidth="9" defaultRowHeight="15"/>
  <cols>
    <col min="1" max="16384" width="9" style="4"/>
  </cols>
  <sheetData>
    <row r="2" ht="15" customHeight="1"/>
    <row r="3" ht="15.6" customHeight="1"/>
    <row r="6" ht="15" customHeight="1"/>
    <row r="7" ht="15" customHeight="1"/>
    <row r="8" ht="15" customHeight="1"/>
    <row r="9" ht="15" customHeight="1"/>
    <row r="10" ht="15" customHeight="1"/>
    <row r="11" ht="15" customHeight="1"/>
    <row r="12" ht="15.6" customHeight="1"/>
    <row r="13" ht="15.6" customHeight="1"/>
    <row r="14" ht="15" customHeight="1"/>
    <row r="15" ht="15" customHeight="1"/>
    <row r="16" ht="15" customHeight="1"/>
    <row r="17" ht="15" customHeight="1"/>
    <row r="18" ht="15" customHeight="1"/>
    <row r="19" ht="15" customHeight="1"/>
    <row r="20" ht="15.6"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25" defaultRowHeight="15.75"/>
  <cols>
    <col min="1" max="1" width="16" style="26" customWidth="1"/>
    <col min="2" max="2" width="15.875" style="26" customWidth="1"/>
    <col min="3" max="3" width="14.375" style="26" customWidth="1"/>
    <col min="4" max="16384" width="8.625" style="26"/>
  </cols>
  <sheetData>
    <row r="1" spans="1:3" ht="16.5">
      <c r="A1" s="27" t="s">
        <v>624</v>
      </c>
      <c r="B1" s="28" t="s">
        <v>625</v>
      </c>
      <c r="C1" s="29" t="s">
        <v>626</v>
      </c>
    </row>
    <row r="2" spans="1:3" ht="16.5">
      <c r="A2" s="30" t="s">
        <v>304</v>
      </c>
      <c r="B2" s="31" t="s">
        <v>571</v>
      </c>
      <c r="C2" s="32" t="s">
        <v>204</v>
      </c>
    </row>
    <row r="3" spans="1:3" ht="16.5">
      <c r="A3" s="30" t="s">
        <v>360</v>
      </c>
      <c r="B3" s="31" t="s">
        <v>531</v>
      </c>
    </row>
    <row r="4" spans="1:3" ht="16.5">
      <c r="A4" s="30" t="s">
        <v>462</v>
      </c>
      <c r="B4" s="31" t="s">
        <v>583</v>
      </c>
    </row>
    <row r="5" spans="1:3" ht="16.5">
      <c r="A5" s="30" t="s">
        <v>257</v>
      </c>
    </row>
    <row r="6" spans="1:3" ht="16.5">
      <c r="A6" s="30" t="s">
        <v>407</v>
      </c>
    </row>
    <row r="7" spans="1:3" ht="16.5">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sqref="A1:C7"/>
    </sheetView>
  </sheetViews>
  <sheetFormatPr defaultRowHeight="15.75"/>
  <cols>
    <col min="1" max="1" width="20.625" bestFit="1" customWidth="1"/>
    <col min="2" max="2" width="24.625" bestFit="1" customWidth="1"/>
    <col min="3" max="3" width="21.1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5.75"/>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1" zoomScaleNormal="41" workbookViewId="0">
      <selection activeCell="U24" sqref="U24"/>
    </sheetView>
  </sheetViews>
  <sheetFormatPr defaultRowHeight="15.75"/>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workbookViewId="0">
      <selection activeCell="D10" sqref="D10"/>
    </sheetView>
  </sheetViews>
  <sheetFormatPr defaultRowHeight="15.75"/>
  <cols>
    <col min="1" max="1" width="16.625" customWidth="1"/>
    <col min="2" max="2" width="16.875" customWidth="1"/>
    <col min="3" max="3" width="16.125" customWidth="1"/>
  </cols>
  <sheetData>
    <row r="1" spans="1:3">
      <c r="A1" s="33" t="s">
        <v>643</v>
      </c>
      <c r="B1" s="35" t="s">
        <v>636</v>
      </c>
      <c r="C1" s="37" t="s">
        <v>626</v>
      </c>
    </row>
    <row r="2" spans="1:3">
      <c r="A2" s="34" t="s">
        <v>257</v>
      </c>
      <c r="B2" s="36" t="s">
        <v>550</v>
      </c>
      <c r="C2" s="38" t="s">
        <v>198</v>
      </c>
    </row>
    <row r="3" spans="1:3">
      <c r="A3" s="34" t="s">
        <v>386</v>
      </c>
      <c r="B3" s="36" t="s">
        <v>564</v>
      </c>
    </row>
    <row r="4" spans="1:3">
      <c r="A4" s="34" t="s">
        <v>454</v>
      </c>
      <c r="B4" s="36" t="s">
        <v>604</v>
      </c>
    </row>
    <row r="5" spans="1:3">
      <c r="A5" s="34" t="s">
        <v>304</v>
      </c>
      <c r="B5" s="36" t="s">
        <v>508</v>
      </c>
    </row>
    <row r="6" spans="1:3">
      <c r="A6" s="34" t="s">
        <v>448</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E18" sqref="E18"/>
    </sheetView>
  </sheetViews>
  <sheetFormatPr defaultRowHeight="15.75"/>
  <cols>
    <col min="1" max="1" width="23.125" bestFit="1" customWidth="1"/>
    <col min="2" max="2" width="26.375" bestFit="1" customWidth="1"/>
    <col min="3" max="3" width="24.125" bestFit="1" customWidth="1"/>
  </cols>
  <sheetData>
    <row r="1" spans="1:3">
      <c r="A1" t="s">
        <v>627</v>
      </c>
      <c r="B1" t="s">
        <v>628</v>
      </c>
      <c r="C1" t="s">
        <v>629</v>
      </c>
    </row>
    <row r="2" spans="1:3">
      <c r="A2" t="s">
        <v>328</v>
      </c>
      <c r="B2" t="s">
        <v>517</v>
      </c>
      <c r="C2" t="s">
        <v>172</v>
      </c>
    </row>
    <row r="3" spans="1:3">
      <c r="A3" t="s">
        <v>329</v>
      </c>
      <c r="B3" t="s">
        <v>563</v>
      </c>
    </row>
    <row r="4" spans="1:3">
      <c r="A4" t="s">
        <v>298</v>
      </c>
      <c r="B4" t="s">
        <v>609</v>
      </c>
    </row>
    <row r="5" spans="1:3">
      <c r="A5" t="s">
        <v>329</v>
      </c>
      <c r="B5" t="s">
        <v>547</v>
      </c>
    </row>
    <row r="6" spans="1:3">
      <c r="A6" t="s">
        <v>334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3" zoomScale="51" zoomScaleNormal="51" workbookViewId="0">
      <selection activeCell="X23" sqref="X23"/>
    </sheetView>
  </sheetViews>
  <sheetFormatPr defaultRowHeight="15.75"/>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T3:AH24"/>
  <sheetViews>
    <sheetView zoomScale="46" zoomScaleNormal="46" workbookViewId="0">
      <selection activeCell="AA25" sqref="AA25"/>
    </sheetView>
  </sheetViews>
  <sheetFormatPr defaultColWidth="8.625" defaultRowHeight="15.75"/>
  <cols>
    <col min="1" max="16384" width="8.625" style="124"/>
  </cols>
  <sheetData>
    <row r="3" spans="20:34">
      <c r="T3" s="124">
        <v>2.848401991901078E-2</v>
      </c>
      <c r="U3" s="124">
        <v>0.13670270863180511</v>
      </c>
      <c r="V3" s="124">
        <v>0.28580982401875282</v>
      </c>
      <c r="W3" s="124">
        <v>0.14133074339216867</v>
      </c>
      <c r="X3" s="124">
        <v>0.27791962087409161</v>
      </c>
      <c r="Y3" s="124">
        <v>7.8026215671318762E-3</v>
      </c>
      <c r="Z3" s="124">
        <v>7.9420891408355884E-2</v>
      </c>
      <c r="AA3" s="124">
        <v>2.7808722961971975E-2</v>
      </c>
      <c r="AB3" s="124">
        <v>2.5690051232501263E-3</v>
      </c>
      <c r="AC3" s="124">
        <v>1.2151842103461244E-2</v>
      </c>
      <c r="AD3" s="124">
        <v>1</v>
      </c>
      <c r="AE3" s="124">
        <v>1.1780257281125842E-3</v>
      </c>
      <c r="AF3" s="124">
        <v>5.2458459601889605E-4</v>
      </c>
      <c r="AG3" s="124">
        <v>2.2903811822901795E-2</v>
      </c>
      <c r="AH3" s="124">
        <v>-1.8216170563438316</v>
      </c>
    </row>
    <row r="23" s="124" customFormat="1" ht="9.75" customHeight="1"/>
    <row r="24" s="124" customFormat="1" hidden="1"/>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C13" sqref="C13"/>
    </sheetView>
  </sheetViews>
  <sheetFormatPr defaultRowHeight="15.75"/>
  <cols>
    <col min="1" max="3" width="15.6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5.75"/>
  <cols>
    <col min="1" max="1" width="23.125" bestFit="1" customWidth="1"/>
    <col min="2" max="2" width="26.375" bestFit="1" customWidth="1"/>
    <col min="3" max="3" width="24.1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10" zoomScale="45" zoomScaleNormal="45" workbookViewId="0">
      <selection activeCell="Y23" sqref="Y23"/>
    </sheetView>
  </sheetViews>
  <sheetFormatPr defaultRowHeight="15.75"/>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zoomScale="44" zoomScaleNormal="44" workbookViewId="0">
      <selection activeCell="X34" sqref="X34"/>
    </sheetView>
  </sheetViews>
  <sheetFormatPr defaultRowHeight="15.75"/>
  <sheetData>
    <row r="44" spans="20: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5.75"/>
  <cols>
    <col min="1" max="3" width="15.625" bestFit="1" customWidth="1"/>
  </cols>
  <sheetData>
    <row r="1" spans="1:3" ht="16.5">
      <c r="A1" s="39" t="s">
        <v>639</v>
      </c>
      <c r="B1" s="40" t="s">
        <v>636</v>
      </c>
      <c r="C1" s="41" t="s">
        <v>640</v>
      </c>
    </row>
    <row r="2" spans="1:3" ht="16.5">
      <c r="A2" s="42" t="s">
        <v>394</v>
      </c>
      <c r="B2" s="43" t="s">
        <v>638</v>
      </c>
      <c r="C2" s="44" t="s">
        <v>202</v>
      </c>
    </row>
    <row r="3" spans="1:3" ht="16.5">
      <c r="A3" s="42" t="s">
        <v>353</v>
      </c>
      <c r="B3" s="43" t="s">
        <v>587</v>
      </c>
      <c r="C3" s="44" t="s">
        <v>205</v>
      </c>
    </row>
    <row r="4" spans="1:3" ht="16.5">
      <c r="A4" s="42" t="s">
        <v>433</v>
      </c>
      <c r="B4" s="43" t="s">
        <v>495</v>
      </c>
      <c r="C4" s="44" t="s">
        <v>188</v>
      </c>
    </row>
    <row r="5" spans="1:3" ht="16.5">
      <c r="A5" s="45"/>
      <c r="B5" s="43" t="s">
        <v>499</v>
      </c>
      <c r="C5" s="45"/>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5.75"/>
  <cols>
    <col min="1" max="1" width="23.125" bestFit="1" customWidth="1"/>
    <col min="2" max="2" width="26.375" bestFit="1" customWidth="1"/>
    <col min="3" max="3" width="24.125" bestFit="1" customWidth="1"/>
  </cols>
  <sheetData>
    <row r="1" spans="1:3">
      <c r="A1" t="s">
        <v>627</v>
      </c>
      <c r="B1" t="s">
        <v>628</v>
      </c>
      <c r="C1" t="s">
        <v>629</v>
      </c>
    </row>
    <row r="2" spans="1:3">
      <c r="A2" t="s">
        <v>345</v>
      </c>
      <c r="B2" t="s">
        <v>603</v>
      </c>
      <c r="C2" t="s">
        <v>196</v>
      </c>
    </row>
    <row r="3" spans="1:3">
      <c r="A3" t="s">
        <v>277</v>
      </c>
      <c r="B3" t="s">
        <v>531</v>
      </c>
      <c r="C3" t="s">
        <v>185</v>
      </c>
    </row>
    <row r="4" spans="1:3">
      <c r="A4" t="s">
        <v>361</v>
      </c>
      <c r="B4" t="s">
        <v>501</v>
      </c>
      <c r="C4" t="s">
        <v>175</v>
      </c>
    </row>
    <row r="5" spans="1:3">
      <c r="B5" t="s">
        <v>621</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B4" zoomScale="62" zoomScaleNormal="62" workbookViewId="0">
      <selection activeCell="AB24" sqref="AB24"/>
    </sheetView>
  </sheetViews>
  <sheetFormatPr defaultRowHeight="15.75"/>
  <sheetData/>
  <phoneticPr fontId="6" type="noConversion"/>
  <pageMargins left="0.7" right="0.7" top="0.75" bottom="0.75" header="0.3" footer="0.3"/>
  <pageSetup paperSize="9" scale="38"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11" sqref="G11"/>
    </sheetView>
  </sheetViews>
  <sheetFormatPr defaultRowHeight="15.75"/>
  <cols>
    <col min="1" max="3" width="15.625" bestFit="1" customWidth="1"/>
  </cols>
  <sheetData>
    <row r="1" spans="1:3">
      <c r="A1" s="33" t="s">
        <v>641</v>
      </c>
      <c r="B1" s="35" t="s">
        <v>625</v>
      </c>
      <c r="C1" s="37" t="s">
        <v>642</v>
      </c>
    </row>
    <row r="2" spans="1:3">
      <c r="A2" s="34" t="s">
        <v>257</v>
      </c>
      <c r="B2" s="36" t="s">
        <v>550</v>
      </c>
      <c r="C2" s="38" t="s">
        <v>198</v>
      </c>
    </row>
    <row r="3" spans="1:3">
      <c r="A3" s="34" t="s">
        <v>386</v>
      </c>
      <c r="B3" s="36" t="s">
        <v>564</v>
      </c>
      <c r="C3" s="38" t="s">
        <v>181</v>
      </c>
    </row>
    <row r="4" spans="1:3">
      <c r="B4" s="36" t="s">
        <v>604</v>
      </c>
      <c r="C4" s="38" t="s">
        <v>175</v>
      </c>
    </row>
    <row r="5" spans="1:3">
      <c r="C5" s="38" t="s">
        <v>176</v>
      </c>
    </row>
    <row r="6" spans="1:3">
      <c r="C6" s="38" t="s">
        <v>200</v>
      </c>
    </row>
  </sheetData>
  <phoneticPr fontId="6"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5.75"/>
  <cols>
    <col min="1" max="1" width="20.625" bestFit="1" customWidth="1"/>
    <col min="2" max="2" width="24.625" bestFit="1" customWidth="1"/>
    <col min="3" max="3" width="21.1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H1" zoomScale="65" zoomScaleNormal="65" workbookViewId="0">
      <selection activeCell="AA41" sqref="AA41"/>
    </sheetView>
  </sheetViews>
  <sheetFormatPr defaultRowHeight="15.75"/>
  <sheetData/>
  <phoneticPr fontId="6"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50" zoomScaleNormal="50" workbookViewId="0">
      <selection activeCell="W25" sqref="W25"/>
    </sheetView>
  </sheetViews>
  <sheetFormatPr defaultRowHeight="15.75"/>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topLeftCell="X1" zoomScale="93" zoomScaleNormal="93" workbookViewId="0">
      <selection activeCell="AB9" sqref="AB9"/>
    </sheetView>
  </sheetViews>
  <sheetFormatPr defaultColWidth="8.625" defaultRowHeight="15.75"/>
  <cols>
    <col min="1" max="1" width="12.375" style="46" customWidth="1"/>
    <col min="2" max="2" width="8.625" style="46"/>
    <col min="3" max="3" width="10.125" style="46" customWidth="1"/>
    <col min="4" max="14" width="8.625" style="46"/>
    <col min="15" max="15" width="25.125" style="46" customWidth="1"/>
    <col min="16" max="26" width="8.625" style="46"/>
    <col min="27" max="27" width="31.625" style="46" customWidth="1"/>
    <col min="28" max="28" width="9.125" style="46" customWidth="1"/>
    <col min="29" max="29" width="9.375" style="46" customWidth="1"/>
    <col min="30" max="30" width="8.625" style="46"/>
    <col min="31" max="31" width="9.625" style="46" customWidth="1"/>
    <col min="32" max="32" width="10.125" style="46" customWidth="1"/>
    <col min="33" max="16384" width="8.625" style="46"/>
  </cols>
  <sheetData>
    <row r="1" spans="1:39" ht="17.25" thickBot="1">
      <c r="A1" s="59" t="s">
        <v>710</v>
      </c>
      <c r="B1" s="60"/>
      <c r="C1" s="61" t="s">
        <v>711</v>
      </c>
      <c r="D1" s="62">
        <v>4938</v>
      </c>
      <c r="E1" s="63">
        <v>2357</v>
      </c>
      <c r="F1" s="64">
        <v>3036</v>
      </c>
      <c r="G1" s="63">
        <v>6669</v>
      </c>
      <c r="H1" s="64">
        <v>1809</v>
      </c>
      <c r="I1" s="62">
        <v>3356</v>
      </c>
      <c r="J1" s="63">
        <v>6414</v>
      </c>
      <c r="K1" s="64">
        <v>1905</v>
      </c>
      <c r="L1" s="63">
        <v>3504</v>
      </c>
      <c r="M1" s="64">
        <v>2338</v>
      </c>
      <c r="N1" s="60"/>
      <c r="O1" s="65" t="s">
        <v>712</v>
      </c>
      <c r="P1" s="62">
        <v>4938</v>
      </c>
      <c r="Q1" s="63">
        <v>2357</v>
      </c>
      <c r="R1" s="64">
        <v>3036</v>
      </c>
      <c r="S1" s="63">
        <v>6669</v>
      </c>
      <c r="T1" s="64">
        <v>1809</v>
      </c>
      <c r="U1" s="62">
        <v>3356</v>
      </c>
      <c r="V1" s="63">
        <v>6414</v>
      </c>
      <c r="W1" s="64">
        <v>1905</v>
      </c>
      <c r="X1" s="63">
        <v>3504</v>
      </c>
      <c r="Y1" s="64">
        <v>2338</v>
      </c>
      <c r="Z1" s="60"/>
      <c r="AA1" s="66" t="s">
        <v>713</v>
      </c>
      <c r="AB1" s="62" t="s">
        <v>745</v>
      </c>
      <c r="AC1" s="63">
        <v>4766</v>
      </c>
      <c r="AD1" s="64">
        <v>1519</v>
      </c>
      <c r="AE1" s="63">
        <v>8081</v>
      </c>
      <c r="AF1" s="64">
        <v>2912</v>
      </c>
      <c r="AG1" s="62">
        <v>2345</v>
      </c>
      <c r="AH1" s="63">
        <v>4770</v>
      </c>
      <c r="AI1" s="64">
        <v>2379</v>
      </c>
      <c r="AJ1" s="63">
        <v>3617</v>
      </c>
      <c r="AK1" s="64" t="s">
        <v>744</v>
      </c>
      <c r="AL1" s="60"/>
      <c r="AM1" s="60"/>
    </row>
    <row r="2" spans="1:39" ht="16.5">
      <c r="A2" s="67">
        <v>4938</v>
      </c>
      <c r="B2" s="60"/>
      <c r="C2" s="60" t="s">
        <v>706</v>
      </c>
      <c r="D2" s="60">
        <v>84.9</v>
      </c>
      <c r="E2" s="60">
        <v>457</v>
      </c>
      <c r="F2" s="60">
        <v>163</v>
      </c>
      <c r="G2" s="60">
        <v>2500</v>
      </c>
      <c r="H2" s="60">
        <v>31.75</v>
      </c>
      <c r="I2" s="60">
        <v>50.3</v>
      </c>
      <c r="J2" s="60">
        <v>301</v>
      </c>
      <c r="K2" s="60">
        <v>22.75</v>
      </c>
      <c r="L2" s="60">
        <v>65.7</v>
      </c>
      <c r="M2" s="60">
        <v>69.3</v>
      </c>
      <c r="N2" s="60"/>
      <c r="O2" s="68" t="s">
        <v>714</v>
      </c>
      <c r="P2" s="60">
        <v>0</v>
      </c>
      <c r="Q2" s="60">
        <v>0</v>
      </c>
      <c r="R2" s="60">
        <v>0</v>
      </c>
      <c r="S2" s="60">
        <v>0</v>
      </c>
      <c r="T2" s="60">
        <v>0</v>
      </c>
      <c r="U2" s="60">
        <v>0</v>
      </c>
      <c r="V2" s="60">
        <v>0</v>
      </c>
      <c r="W2" s="60">
        <v>0</v>
      </c>
      <c r="X2" s="60">
        <v>0</v>
      </c>
      <c r="Y2" s="60">
        <v>0</v>
      </c>
      <c r="Z2" s="60"/>
      <c r="AA2" s="66" t="s">
        <v>715</v>
      </c>
      <c r="AB2" s="60">
        <f>SUM(P3:P64)</f>
        <v>0.22196500079476622</v>
      </c>
      <c r="AC2" s="60">
        <f t="shared" ref="AC2:AK2" si="0">SUM(Q3:Q64)</f>
        <v>0.11559245427656425</v>
      </c>
      <c r="AD2" s="60">
        <f t="shared" si="0"/>
        <v>-0.34447967084491421</v>
      </c>
      <c r="AE2" s="60">
        <f t="shared" si="0"/>
        <v>-1.2072581234268173E-2</v>
      </c>
      <c r="AF2" s="60">
        <f t="shared" si="0"/>
        <v>-0.21140173343752611</v>
      </c>
      <c r="AG2" s="60">
        <f t="shared" si="0"/>
        <v>0.29412252077279083</v>
      </c>
      <c r="AH2" s="60">
        <f t="shared" si="0"/>
        <v>8.2849906148377839E-2</v>
      </c>
      <c r="AI2" s="60">
        <f t="shared" si="0"/>
        <v>-1.9978466930886403E-2</v>
      </c>
      <c r="AJ2" s="60">
        <f t="shared" si="0"/>
        <v>-0.1092578348330243</v>
      </c>
      <c r="AK2" s="60">
        <f t="shared" si="0"/>
        <v>3.1252543504104613E-2</v>
      </c>
      <c r="AL2" s="60"/>
      <c r="AM2" s="60"/>
    </row>
    <row r="3" spans="1:39" ht="16.5">
      <c r="A3" s="67">
        <v>2357</v>
      </c>
      <c r="B3" s="60"/>
      <c r="C3" s="60" t="s">
        <v>705</v>
      </c>
      <c r="D3" s="60">
        <v>86</v>
      </c>
      <c r="E3" s="60">
        <v>457</v>
      </c>
      <c r="F3" s="60">
        <v>172</v>
      </c>
      <c r="G3" s="60">
        <v>2445</v>
      </c>
      <c r="H3" s="60">
        <v>31.95</v>
      </c>
      <c r="I3" s="60">
        <v>50</v>
      </c>
      <c r="J3" s="60">
        <v>301</v>
      </c>
      <c r="K3" s="60">
        <v>24</v>
      </c>
      <c r="L3" s="60">
        <v>65.599999999999994</v>
      </c>
      <c r="M3" s="60">
        <v>69.900000000000006</v>
      </c>
      <c r="N3" s="60"/>
      <c r="O3" s="69" t="s">
        <v>716</v>
      </c>
      <c r="P3" s="60">
        <f t="shared" ref="P3:P34" si="1">LN(D3/D2)</f>
        <v>1.2873202936205972E-2</v>
      </c>
      <c r="Q3" s="60">
        <f t="shared" ref="Q3:Q34" si="2">LN(E3/E2)</f>
        <v>0</v>
      </c>
      <c r="R3" s="60">
        <f t="shared" ref="R3:R34" si="3">LN(F3/F2)</f>
        <v>5.3744276006690614E-2</v>
      </c>
      <c r="S3" s="60">
        <f t="shared" ref="S3:S34" si="4">LN(G3/G2)</f>
        <v>-2.2245608947319737E-2</v>
      </c>
      <c r="T3" s="60">
        <f t="shared" ref="T3:T34" si="5">LN(H3/H2)</f>
        <v>6.2794554848431012E-3</v>
      </c>
      <c r="U3" s="60">
        <f t="shared" ref="U3:U34" si="6">LN(I3/I2)</f>
        <v>-5.982071677547429E-3</v>
      </c>
      <c r="V3" s="60">
        <f t="shared" ref="V3:V34" si="7">LN(J3/J2)</f>
        <v>0</v>
      </c>
      <c r="W3" s="60">
        <f t="shared" ref="W3:W34" si="8">LN(K3/K2)</f>
        <v>5.3488684950986222E-2</v>
      </c>
      <c r="X3" s="60">
        <f t="shared" ref="X3:X34" si="9">LN(L3/L2)</f>
        <v>-1.5232295405216371E-3</v>
      </c>
      <c r="Y3" s="60">
        <f t="shared" ref="Y3:Y34" si="10">LN(M3/M2)</f>
        <v>8.6207430439071749E-3</v>
      </c>
      <c r="Z3" s="60"/>
      <c r="AA3" s="66" t="s">
        <v>717</v>
      </c>
      <c r="AB3" s="60">
        <f>VAR(P3:P64)*64</f>
        <v>2.7329128177845417E-2</v>
      </c>
      <c r="AC3" s="60">
        <f t="shared" ref="AC3:AK3" si="11">VAR(Q3:Q64)*64</f>
        <v>3.7817189239167458E-2</v>
      </c>
      <c r="AD3" s="60">
        <f t="shared" si="11"/>
        <v>8.4739289340390378E-2</v>
      </c>
      <c r="AE3" s="60">
        <f t="shared" si="11"/>
        <v>6.8508772800421239E-2</v>
      </c>
      <c r="AF3" s="60">
        <f t="shared" si="11"/>
        <v>7.2077210114652582E-2</v>
      </c>
      <c r="AG3" s="60">
        <f t="shared" si="11"/>
        <v>4.3354223934486201E-2</v>
      </c>
      <c r="AH3" s="60">
        <f t="shared" si="11"/>
        <v>4.4045850413418582E-2</v>
      </c>
      <c r="AI3" s="60">
        <f t="shared" si="11"/>
        <v>2.1432852371428258E-2</v>
      </c>
      <c r="AJ3" s="60">
        <f t="shared" si="11"/>
        <v>1.4089066424757437E-2</v>
      </c>
      <c r="AK3" s="60">
        <f t="shared" si="11"/>
        <v>3.048642629505827E-2</v>
      </c>
      <c r="AL3" s="60"/>
      <c r="AM3" s="60"/>
    </row>
    <row r="4" spans="1:39" ht="16.5">
      <c r="A4" s="67">
        <v>3036</v>
      </c>
      <c r="B4" s="60"/>
      <c r="C4" s="60" t="s">
        <v>704</v>
      </c>
      <c r="D4" s="60">
        <v>86.5</v>
      </c>
      <c r="E4" s="60">
        <v>466</v>
      </c>
      <c r="F4" s="60">
        <v>169.5</v>
      </c>
      <c r="G4" s="60">
        <v>2560</v>
      </c>
      <c r="H4" s="60">
        <v>34.25</v>
      </c>
      <c r="I4" s="60">
        <v>49.75</v>
      </c>
      <c r="J4" s="60">
        <v>307</v>
      </c>
      <c r="K4" s="60">
        <v>23.3</v>
      </c>
      <c r="L4" s="60">
        <v>65.2</v>
      </c>
      <c r="M4" s="60">
        <v>69.099999999999994</v>
      </c>
      <c r="N4" s="60"/>
      <c r="O4" s="60"/>
      <c r="P4" s="60">
        <f t="shared" si="1"/>
        <v>5.7971176843259146E-3</v>
      </c>
      <c r="Q4" s="60">
        <f t="shared" si="2"/>
        <v>1.9502243231441101E-2</v>
      </c>
      <c r="R4" s="60">
        <f t="shared" si="3"/>
        <v>-1.4641549992948118E-2</v>
      </c>
      <c r="S4" s="60">
        <f t="shared" si="4"/>
        <v>4.5962135564635853E-2</v>
      </c>
      <c r="T4" s="60">
        <f t="shared" si="5"/>
        <v>6.9514383884690417E-2</v>
      </c>
      <c r="U4" s="60">
        <f t="shared" si="6"/>
        <v>-5.0125418235442863E-3</v>
      </c>
      <c r="V4" s="60">
        <f t="shared" si="7"/>
        <v>1.9737482838321337E-2</v>
      </c>
      <c r="W4" s="60">
        <f t="shared" si="8"/>
        <v>-2.9600469776290744E-2</v>
      </c>
      <c r="X4" s="60">
        <f t="shared" si="9"/>
        <v>-6.1162270174359825E-3</v>
      </c>
      <c r="Y4" s="60">
        <f t="shared" si="10"/>
        <v>-1.1510918466140557E-2</v>
      </c>
      <c r="Z4" s="60"/>
      <c r="AA4" s="66" t="s">
        <v>718</v>
      </c>
      <c r="AB4" s="60">
        <f>STDEV(P3:P64)*SQRT(64)</f>
        <v>0.16531523879499258</v>
      </c>
      <c r="AC4" s="60">
        <f t="shared" ref="AC4:AK4" si="12">STDEV(Q3:Q64)*SQRT(64)</f>
        <v>0.1944664218809187</v>
      </c>
      <c r="AD4" s="60">
        <f t="shared" si="12"/>
        <v>0.29110013627683234</v>
      </c>
      <c r="AE4" s="60">
        <f t="shared" si="12"/>
        <v>0.26174180560319599</v>
      </c>
      <c r="AF4" s="60">
        <f t="shared" si="12"/>
        <v>0.26847199130384641</v>
      </c>
      <c r="AG4" s="60">
        <f t="shared" si="12"/>
        <v>0.20821677150144799</v>
      </c>
      <c r="AH4" s="60">
        <f t="shared" si="12"/>
        <v>0.20987103281162597</v>
      </c>
      <c r="AI4" s="60">
        <f t="shared" si="12"/>
        <v>0.14639963241561865</v>
      </c>
      <c r="AJ4" s="60">
        <f t="shared" si="12"/>
        <v>0.11869737328499497</v>
      </c>
      <c r="AK4" s="60">
        <f t="shared" si="12"/>
        <v>0.17460362623685188</v>
      </c>
      <c r="AL4" s="60"/>
      <c r="AM4" s="60"/>
    </row>
    <row r="5" spans="1:39" ht="16.5">
      <c r="A5" s="67">
        <v>6669</v>
      </c>
      <c r="B5" s="60"/>
      <c r="C5" s="60" t="s">
        <v>703</v>
      </c>
      <c r="D5" s="60">
        <v>86.5</v>
      </c>
      <c r="E5" s="60">
        <v>471</v>
      </c>
      <c r="F5" s="60">
        <v>172</v>
      </c>
      <c r="G5" s="60">
        <v>2560</v>
      </c>
      <c r="H5" s="60">
        <v>35.700000000000003</v>
      </c>
      <c r="I5" s="60">
        <v>50.5</v>
      </c>
      <c r="J5" s="60">
        <v>305</v>
      </c>
      <c r="K5" s="60">
        <v>23.4</v>
      </c>
      <c r="L5" s="60">
        <v>64.5</v>
      </c>
      <c r="M5" s="60">
        <v>70.3</v>
      </c>
      <c r="N5" s="60"/>
      <c r="O5" s="60"/>
      <c r="P5" s="60">
        <f t="shared" si="1"/>
        <v>0</v>
      </c>
      <c r="Q5" s="60">
        <f t="shared" si="2"/>
        <v>1.0672459890771979E-2</v>
      </c>
      <c r="R5" s="60">
        <f t="shared" si="3"/>
        <v>1.4641549992948187E-2</v>
      </c>
      <c r="S5" s="60">
        <f t="shared" si="4"/>
        <v>0</v>
      </c>
      <c r="T5" s="60">
        <f t="shared" si="5"/>
        <v>4.146412407735911E-2</v>
      </c>
      <c r="U5" s="60">
        <f t="shared" si="6"/>
        <v>1.496287267671232E-2</v>
      </c>
      <c r="V5" s="60">
        <f t="shared" si="7"/>
        <v>-6.5359709797855334E-3</v>
      </c>
      <c r="W5" s="60">
        <f t="shared" si="8"/>
        <v>4.2826617920007281E-3</v>
      </c>
      <c r="X5" s="60">
        <f t="shared" si="9"/>
        <v>-1.0794245130880512E-2</v>
      </c>
      <c r="Y5" s="60">
        <f t="shared" si="10"/>
        <v>1.7217068042995096E-2</v>
      </c>
      <c r="Z5" s="60"/>
      <c r="AA5" s="66" t="s">
        <v>719</v>
      </c>
      <c r="AB5" s="60">
        <f>STDEV(P3:P64) * SQRT(252)</f>
        <v>0.32803725733560563</v>
      </c>
      <c r="AC5" s="60">
        <f t="shared" ref="AC5:AK5" si="13">STDEV(Q3:Q64) * SQRT(252)</f>
        <v>0.38588234298711033</v>
      </c>
      <c r="AD5" s="60">
        <f t="shared" si="13"/>
        <v>0.57763392540413261</v>
      </c>
      <c r="AE5" s="60">
        <f t="shared" si="13"/>
        <v>0.5193777940013018</v>
      </c>
      <c r="AF5" s="60">
        <f t="shared" si="13"/>
        <v>0.53273259223220482</v>
      </c>
      <c r="AG5" s="60">
        <f t="shared" si="13"/>
        <v>0.41316734713919423</v>
      </c>
      <c r="AH5" s="60">
        <f t="shared" si="13"/>
        <v>0.41644992016187937</v>
      </c>
      <c r="AI5" s="60">
        <f t="shared" si="13"/>
        <v>0.29050276455224788</v>
      </c>
      <c r="AJ5" s="60">
        <f t="shared" si="13"/>
        <v>0.23553279824152393</v>
      </c>
      <c r="AK5" s="60">
        <f t="shared" si="13"/>
        <v>0.34646832977458697</v>
      </c>
      <c r="AL5" s="60"/>
      <c r="AM5" s="60"/>
    </row>
    <row r="6" spans="1:39" ht="16.5">
      <c r="A6" s="71">
        <v>1809</v>
      </c>
      <c r="B6" s="60"/>
      <c r="C6" s="60" t="s">
        <v>702</v>
      </c>
      <c r="D6" s="60">
        <v>85.4</v>
      </c>
      <c r="E6" s="60">
        <v>462</v>
      </c>
      <c r="F6" s="60">
        <v>165.5</v>
      </c>
      <c r="G6" s="60">
        <v>2510</v>
      </c>
      <c r="H6" s="60">
        <v>34</v>
      </c>
      <c r="I6" s="60">
        <v>50.7</v>
      </c>
      <c r="J6" s="60">
        <v>297.5</v>
      </c>
      <c r="K6" s="60">
        <v>22.55</v>
      </c>
      <c r="L6" s="60">
        <v>63</v>
      </c>
      <c r="M6" s="60">
        <v>68.8</v>
      </c>
      <c r="N6" s="60"/>
      <c r="O6" s="60"/>
      <c r="P6" s="60">
        <f t="shared" si="1"/>
        <v>-1.2798313143309396E-2</v>
      </c>
      <c r="Q6" s="60">
        <f t="shared" si="2"/>
        <v>-1.9293202934678896E-2</v>
      </c>
      <c r="R6" s="60">
        <f t="shared" si="3"/>
        <v>-3.8523281996335403E-2</v>
      </c>
      <c r="S6" s="60">
        <f t="shared" si="4"/>
        <v>-1.972450534777859E-2</v>
      </c>
      <c r="T6" s="60">
        <f t="shared" si="5"/>
        <v>-4.8790164169432056E-2</v>
      </c>
      <c r="U6" s="60">
        <f t="shared" si="6"/>
        <v>3.9525743158233418E-3</v>
      </c>
      <c r="V6" s="60">
        <f t="shared" si="7"/>
        <v>-2.4897551621727201E-2</v>
      </c>
      <c r="W6" s="60">
        <f t="shared" si="8"/>
        <v>-3.7000956414968256E-2</v>
      </c>
      <c r="X6" s="60">
        <f t="shared" si="9"/>
        <v>-2.3530497410194161E-2</v>
      </c>
      <c r="Y6" s="60">
        <f t="shared" si="10"/>
        <v>-2.1568053877321278E-2</v>
      </c>
      <c r="Z6" s="60"/>
      <c r="AA6" s="70" t="s">
        <v>720</v>
      </c>
      <c r="AB6" s="60"/>
      <c r="AC6" s="60"/>
      <c r="AD6" s="60"/>
      <c r="AE6" s="60"/>
      <c r="AF6" s="60"/>
      <c r="AG6" s="60"/>
      <c r="AH6" s="60"/>
      <c r="AI6" s="60"/>
      <c r="AJ6" s="60"/>
      <c r="AK6" s="60"/>
      <c r="AL6" s="60"/>
      <c r="AM6" s="60"/>
    </row>
    <row r="7" spans="1:39" ht="17.25" thickBot="1">
      <c r="A7" s="71">
        <v>3356</v>
      </c>
      <c r="B7" s="60"/>
      <c r="C7" s="60" t="s">
        <v>701</v>
      </c>
      <c r="D7" s="60">
        <v>85.3</v>
      </c>
      <c r="E7" s="60">
        <v>452.5</v>
      </c>
      <c r="F7" s="60">
        <v>159.5</v>
      </c>
      <c r="G7" s="60">
        <v>2445</v>
      </c>
      <c r="H7" s="60">
        <v>32.450000000000003</v>
      </c>
      <c r="I7" s="60">
        <v>50</v>
      </c>
      <c r="J7" s="60">
        <v>290.5</v>
      </c>
      <c r="K7" s="60">
        <v>22.25</v>
      </c>
      <c r="L7" s="60">
        <v>60.8</v>
      </c>
      <c r="M7" s="60">
        <v>67.7</v>
      </c>
      <c r="N7" s="60"/>
      <c r="O7" s="60"/>
      <c r="P7" s="60">
        <f t="shared" si="1"/>
        <v>-1.1716462968908577E-3</v>
      </c>
      <c r="Q7" s="60">
        <f t="shared" si="2"/>
        <v>-2.0777127941758036E-2</v>
      </c>
      <c r="R7" s="60">
        <f t="shared" si="3"/>
        <v>-3.6927272592218362E-2</v>
      </c>
      <c r="S7" s="60">
        <f t="shared" si="4"/>
        <v>-2.6237630216857148E-2</v>
      </c>
      <c r="T7" s="60">
        <f t="shared" si="5"/>
        <v>-4.6660081466062334E-2</v>
      </c>
      <c r="U7" s="60">
        <f t="shared" si="6"/>
        <v>-1.3902905168991493E-2</v>
      </c>
      <c r="V7" s="60">
        <f t="shared" si="7"/>
        <v>-2.3810648693718559E-2</v>
      </c>
      <c r="W7" s="60">
        <f t="shared" si="8"/>
        <v>-1.3393057336438136E-2</v>
      </c>
      <c r="X7" s="60">
        <f t="shared" si="9"/>
        <v>-3.554493741941147E-2</v>
      </c>
      <c r="Y7" s="60">
        <f t="shared" si="10"/>
        <v>-1.6117565021068585E-2</v>
      </c>
      <c r="Z7" s="60"/>
      <c r="AA7" s="60"/>
      <c r="AB7" s="60"/>
      <c r="AC7" s="60"/>
      <c r="AD7" s="60"/>
      <c r="AE7" s="60"/>
      <c r="AF7" s="60"/>
      <c r="AG7" s="60"/>
      <c r="AH7" s="60"/>
      <c r="AI7" s="60"/>
      <c r="AJ7" s="60"/>
      <c r="AK7" s="60"/>
      <c r="AL7" s="60"/>
      <c r="AM7" s="60"/>
    </row>
    <row r="8" spans="1:39" ht="17.25" thickTop="1">
      <c r="A8" s="71">
        <v>6414</v>
      </c>
      <c r="B8" s="60"/>
      <c r="C8" s="60" t="s">
        <v>700</v>
      </c>
      <c r="D8" s="60">
        <v>85.1</v>
      </c>
      <c r="E8" s="60">
        <v>444</v>
      </c>
      <c r="F8" s="60">
        <v>158.5</v>
      </c>
      <c r="G8" s="60">
        <v>2430</v>
      </c>
      <c r="H8" s="60">
        <v>32.450000000000003</v>
      </c>
      <c r="I8" s="60">
        <v>51.9</v>
      </c>
      <c r="J8" s="60">
        <v>290</v>
      </c>
      <c r="K8" s="60">
        <v>22.6</v>
      </c>
      <c r="L8" s="60">
        <v>61.1</v>
      </c>
      <c r="M8" s="60">
        <v>67.5</v>
      </c>
      <c r="N8" s="60"/>
      <c r="O8" s="60"/>
      <c r="P8" s="60">
        <f t="shared" si="1"/>
        <v>-2.347418918305008E-3</v>
      </c>
      <c r="Q8" s="60">
        <f t="shared" si="2"/>
        <v>-1.8963200707756055E-2</v>
      </c>
      <c r="R8" s="60">
        <f t="shared" si="3"/>
        <v>-6.2893289075639904E-3</v>
      </c>
      <c r="S8" s="60">
        <f t="shared" si="4"/>
        <v>-6.1538655743782235E-3</v>
      </c>
      <c r="T8" s="60">
        <f t="shared" si="5"/>
        <v>0</v>
      </c>
      <c r="U8" s="60">
        <f t="shared" si="6"/>
        <v>3.7295784743696929E-2</v>
      </c>
      <c r="V8" s="60">
        <f t="shared" si="7"/>
        <v>-1.7226533114461818E-3</v>
      </c>
      <c r="W8" s="60">
        <f t="shared" si="8"/>
        <v>1.5607897665990968E-2</v>
      </c>
      <c r="X8" s="60">
        <f t="shared" si="9"/>
        <v>4.922077205428455E-3</v>
      </c>
      <c r="Y8" s="60">
        <f t="shared" si="10"/>
        <v>-2.9585820397452656E-3</v>
      </c>
      <c r="Z8" s="60"/>
      <c r="AA8" s="132" t="s">
        <v>721</v>
      </c>
      <c r="AB8" s="133">
        <v>4938</v>
      </c>
      <c r="AC8" s="134">
        <v>2357</v>
      </c>
      <c r="AD8" s="135">
        <v>3036</v>
      </c>
      <c r="AE8" s="134">
        <v>6669</v>
      </c>
      <c r="AF8" s="135">
        <v>1809</v>
      </c>
      <c r="AG8" s="133">
        <v>3356</v>
      </c>
      <c r="AH8" s="134">
        <v>6414</v>
      </c>
      <c r="AI8" s="135">
        <v>1905</v>
      </c>
      <c r="AJ8" s="134">
        <v>3504</v>
      </c>
      <c r="AK8" s="136">
        <v>2338</v>
      </c>
      <c r="AL8" s="60"/>
      <c r="AM8" s="60"/>
    </row>
    <row r="9" spans="1:39" ht="16.5">
      <c r="A9" s="71">
        <v>1905</v>
      </c>
      <c r="B9" s="60"/>
      <c r="C9" s="60" t="s">
        <v>699</v>
      </c>
      <c r="D9" s="60">
        <v>87.5</v>
      </c>
      <c r="E9" s="60">
        <v>441</v>
      </c>
      <c r="F9" s="60">
        <v>155.5</v>
      </c>
      <c r="G9" s="60">
        <v>2435</v>
      </c>
      <c r="H9" s="60">
        <v>33.1</v>
      </c>
      <c r="I9" s="60">
        <v>52.2</v>
      </c>
      <c r="J9" s="60">
        <v>297.5</v>
      </c>
      <c r="K9" s="60">
        <v>22.95</v>
      </c>
      <c r="L9" s="60">
        <v>61</v>
      </c>
      <c r="M9" s="60">
        <v>70</v>
      </c>
      <c r="N9" s="60"/>
      <c r="O9" s="60"/>
      <c r="P9" s="60">
        <f t="shared" si="1"/>
        <v>2.7811757784240304E-2</v>
      </c>
      <c r="Q9" s="60">
        <f t="shared" si="2"/>
        <v>-6.7796869853788038E-3</v>
      </c>
      <c r="R9" s="60">
        <f t="shared" si="3"/>
        <v>-1.9108861698046473E-2</v>
      </c>
      <c r="S9" s="60">
        <f t="shared" si="4"/>
        <v>2.0554991820959595E-3</v>
      </c>
      <c r="T9" s="60">
        <f t="shared" si="5"/>
        <v>1.9832839232918242E-2</v>
      </c>
      <c r="U9" s="60">
        <f t="shared" si="6"/>
        <v>5.7637047167501338E-3</v>
      </c>
      <c r="V9" s="60">
        <f t="shared" si="7"/>
        <v>2.5533302005164845E-2</v>
      </c>
      <c r="W9" s="60">
        <f t="shared" si="8"/>
        <v>1.5368030228313937E-2</v>
      </c>
      <c r="X9" s="60">
        <f t="shared" si="9"/>
        <v>-1.6380020042383583E-3</v>
      </c>
      <c r="Y9" s="60">
        <f t="shared" si="10"/>
        <v>3.6367644170874791E-2</v>
      </c>
      <c r="Z9" s="60"/>
      <c r="AA9" s="128">
        <v>4938</v>
      </c>
      <c r="AB9" s="129" cm="1">
        <f t="array" ref="AB9:AK18">VarCovar(P3:Y64,AB10:AK22)</f>
        <v>4.2013024668562755E-4</v>
      </c>
      <c r="AC9" s="129">
        <v>1.6373850608020782E-4</v>
      </c>
      <c r="AD9" s="129">
        <v>1.6644844997570346E-4</v>
      </c>
      <c r="AE9" s="129">
        <v>5.05276406544573E-5</v>
      </c>
      <c r="AF9" s="129">
        <v>4.9936207772004184E-6</v>
      </c>
      <c r="AG9" s="129">
        <v>-2.7743693918448478E-5</v>
      </c>
      <c r="AH9" s="129">
        <v>3.4182557422062388E-4</v>
      </c>
      <c r="AI9" s="129">
        <v>6.8256640513073981E-5</v>
      </c>
      <c r="AJ9" s="129">
        <v>5.767673916490796E-5</v>
      </c>
      <c r="AK9" s="137">
        <v>7.6732079057074726E-5</v>
      </c>
      <c r="AL9" s="60"/>
      <c r="AM9" s="60"/>
    </row>
    <row r="10" spans="1:39" ht="16.5">
      <c r="A10" s="72">
        <v>3504</v>
      </c>
      <c r="B10" s="60"/>
      <c r="C10" s="60" t="s">
        <v>698</v>
      </c>
      <c r="D10" s="60">
        <v>89.9</v>
      </c>
      <c r="E10" s="60">
        <v>436</v>
      </c>
      <c r="F10" s="60">
        <v>149.5</v>
      </c>
      <c r="G10" s="60">
        <v>2330</v>
      </c>
      <c r="H10" s="60">
        <v>31.25</v>
      </c>
      <c r="I10" s="60">
        <v>52.5</v>
      </c>
      <c r="J10" s="60">
        <v>299</v>
      </c>
      <c r="K10" s="60">
        <v>22.7</v>
      </c>
      <c r="L10" s="60">
        <v>59.5</v>
      </c>
      <c r="M10" s="60">
        <v>68.5</v>
      </c>
      <c r="N10" s="60"/>
      <c r="O10" s="60"/>
      <c r="P10" s="60">
        <f t="shared" si="1"/>
        <v>2.705914811400599E-2</v>
      </c>
      <c r="Q10" s="60">
        <f t="shared" si="2"/>
        <v>-1.1402632097811649E-2</v>
      </c>
      <c r="R10" s="60">
        <f t="shared" si="3"/>
        <v>-3.9349338788547655E-2</v>
      </c>
      <c r="S10" s="60">
        <f t="shared" si="4"/>
        <v>-4.4078488956943947E-2</v>
      </c>
      <c r="T10" s="60">
        <f t="shared" si="5"/>
        <v>-5.751390620060675E-2</v>
      </c>
      <c r="U10" s="60">
        <f t="shared" si="6"/>
        <v>5.7306747089850745E-3</v>
      </c>
      <c r="V10" s="60">
        <f t="shared" si="7"/>
        <v>5.0293484050019585E-3</v>
      </c>
      <c r="W10" s="60">
        <f t="shared" si="8"/>
        <v>-1.0953012019197206E-2</v>
      </c>
      <c r="X10" s="60">
        <f t="shared" si="9"/>
        <v>-2.4897551621727201E-2</v>
      </c>
      <c r="Y10" s="60">
        <f t="shared" si="10"/>
        <v>-2.1661496781179419E-2</v>
      </c>
      <c r="Z10" s="60"/>
      <c r="AA10" s="130">
        <v>2357</v>
      </c>
      <c r="AB10" s="129">
        <v>1.6373850608020782E-4</v>
      </c>
      <c r="AC10" s="129">
        <v>5.8136304021905606E-4</v>
      </c>
      <c r="AD10" s="129">
        <v>1.1350840680833375E-4</v>
      </c>
      <c r="AE10" s="129">
        <v>2.5548628926389796E-4</v>
      </c>
      <c r="AF10" s="129">
        <v>9.7418934724547839E-5</v>
      </c>
      <c r="AG10" s="129">
        <v>9.2306244559509315E-5</v>
      </c>
      <c r="AH10" s="129">
        <v>1.7100122363703882E-4</v>
      </c>
      <c r="AI10" s="129">
        <v>5.7254082308258283E-5</v>
      </c>
      <c r="AJ10" s="129">
        <v>6.2484888831534083E-5</v>
      </c>
      <c r="AK10" s="137">
        <v>1.2799596714819817E-4</v>
      </c>
      <c r="AL10" s="60"/>
      <c r="AM10" s="60"/>
    </row>
    <row r="11" spans="1:39" ht="16.5">
      <c r="A11" s="72">
        <v>2338</v>
      </c>
      <c r="B11" s="60"/>
      <c r="C11" s="60" t="s">
        <v>697</v>
      </c>
      <c r="D11" s="60">
        <v>88.6</v>
      </c>
      <c r="E11" s="60">
        <v>433.5</v>
      </c>
      <c r="F11" s="60">
        <v>144.5</v>
      </c>
      <c r="G11" s="60">
        <v>2260</v>
      </c>
      <c r="H11" s="60">
        <v>30</v>
      </c>
      <c r="I11" s="60">
        <v>52.8</v>
      </c>
      <c r="J11" s="60">
        <v>284.5</v>
      </c>
      <c r="K11" s="60">
        <v>22.5</v>
      </c>
      <c r="L11" s="60">
        <v>59.5</v>
      </c>
      <c r="M11" s="60">
        <v>67.900000000000006</v>
      </c>
      <c r="N11" s="60"/>
      <c r="O11" s="60"/>
      <c r="P11" s="60">
        <f t="shared" si="1"/>
        <v>-1.4566083866539405E-2</v>
      </c>
      <c r="Q11" s="60">
        <f t="shared" si="2"/>
        <v>-5.750447128437826E-3</v>
      </c>
      <c r="R11" s="60">
        <f t="shared" si="3"/>
        <v>-3.4016885278254243E-2</v>
      </c>
      <c r="S11" s="60">
        <f t="shared" si="4"/>
        <v>-3.050345429341474E-2</v>
      </c>
      <c r="T11" s="60">
        <f t="shared" si="5"/>
        <v>-4.0821994520255166E-2</v>
      </c>
      <c r="U11" s="60">
        <f t="shared" si="6"/>
        <v>5.6980211146375748E-3</v>
      </c>
      <c r="V11" s="60">
        <f t="shared" si="7"/>
        <v>-4.9710319824300783E-2</v>
      </c>
      <c r="W11" s="60">
        <f t="shared" si="8"/>
        <v>-8.8496152769824993E-3</v>
      </c>
      <c r="X11" s="60">
        <f t="shared" si="9"/>
        <v>0</v>
      </c>
      <c r="Y11" s="60">
        <f t="shared" si="10"/>
        <v>-8.7977107035290842E-3</v>
      </c>
      <c r="Z11" s="60"/>
      <c r="AA11" s="130">
        <v>3036</v>
      </c>
      <c r="AB11" s="129">
        <v>1.6644844997570346E-4</v>
      </c>
      <c r="AC11" s="129">
        <v>1.1350840680833375E-4</v>
      </c>
      <c r="AD11" s="129">
        <v>1.3026957282670903E-3</v>
      </c>
      <c r="AE11" s="129">
        <v>7.3703002526888877E-5</v>
      </c>
      <c r="AF11" s="129">
        <v>-1.8307918308069519E-5</v>
      </c>
      <c r="AG11" s="129">
        <v>5.6994374111923623E-6</v>
      </c>
      <c r="AH11" s="129">
        <v>2.5493108279282952E-4</v>
      </c>
      <c r="AI11" s="129">
        <v>1.0120432261334869E-4</v>
      </c>
      <c r="AJ11" s="129">
        <v>1.4004763693541988E-4</v>
      </c>
      <c r="AK11" s="137">
        <v>3.1290286685578544E-4</v>
      </c>
      <c r="AL11" s="60"/>
      <c r="AM11" s="60"/>
    </row>
    <row r="12" spans="1:39" ht="16.5">
      <c r="A12" s="60"/>
      <c r="B12" s="60"/>
      <c r="C12" s="60" t="s">
        <v>696</v>
      </c>
      <c r="D12" s="60">
        <v>89.1</v>
      </c>
      <c r="E12" s="60">
        <v>429</v>
      </c>
      <c r="F12" s="60">
        <v>155</v>
      </c>
      <c r="G12" s="60">
        <v>2200</v>
      </c>
      <c r="H12" s="60">
        <v>27.4</v>
      </c>
      <c r="I12" s="60">
        <v>53.7</v>
      </c>
      <c r="J12" s="60">
        <v>294</v>
      </c>
      <c r="K12" s="60">
        <v>22.3</v>
      </c>
      <c r="L12" s="60">
        <v>58.8</v>
      </c>
      <c r="M12" s="60">
        <v>67.400000000000006</v>
      </c>
      <c r="N12" s="60"/>
      <c r="O12" s="60"/>
      <c r="P12" s="60">
        <f t="shared" si="1"/>
        <v>5.6274768657283893E-3</v>
      </c>
      <c r="Q12" s="60">
        <f t="shared" si="2"/>
        <v>-1.0434877292579619E-2</v>
      </c>
      <c r="R12" s="60">
        <f t="shared" si="3"/>
        <v>7.0145609366759773E-2</v>
      </c>
      <c r="S12" s="60">
        <f t="shared" si="4"/>
        <v>-2.6907452919924382E-2</v>
      </c>
      <c r="T12" s="60">
        <f t="shared" si="5"/>
        <v>-9.0654368268130836E-2</v>
      </c>
      <c r="U12" s="60">
        <f t="shared" si="6"/>
        <v>1.6901810802603254E-2</v>
      </c>
      <c r="V12" s="60">
        <f t="shared" si="7"/>
        <v>3.2846513772296089E-2</v>
      </c>
      <c r="W12" s="60">
        <f t="shared" si="8"/>
        <v>-8.9286307443013184E-3</v>
      </c>
      <c r="X12" s="60">
        <f t="shared" si="9"/>
        <v>-1.1834457647002909E-2</v>
      </c>
      <c r="Y12" s="60">
        <f t="shared" si="10"/>
        <v>-7.3910166463890667E-3</v>
      </c>
      <c r="Z12" s="60"/>
      <c r="AA12" s="130">
        <v>6669</v>
      </c>
      <c r="AB12" s="129">
        <v>5.05276406544573E-5</v>
      </c>
      <c r="AC12" s="129">
        <v>2.5548628926389796E-4</v>
      </c>
      <c r="AD12" s="129">
        <v>7.3703002526888877E-5</v>
      </c>
      <c r="AE12" s="129">
        <v>1.0531842592806694E-3</v>
      </c>
      <c r="AF12" s="129">
        <v>4.3130731622597571E-4</v>
      </c>
      <c r="AG12" s="129">
        <v>1.9343203461633096E-4</v>
      </c>
      <c r="AH12" s="129">
        <v>1.8068864895297827E-4</v>
      </c>
      <c r="AI12" s="129">
        <v>-3.2536980798621751E-5</v>
      </c>
      <c r="AJ12" s="129">
        <v>1.94550404193679E-4</v>
      </c>
      <c r="AK12" s="137">
        <v>1.6639916190963814E-4</v>
      </c>
      <c r="AL12" s="60"/>
      <c r="AM12" s="60"/>
    </row>
    <row r="13" spans="1:39" ht="16.5">
      <c r="A13" s="60"/>
      <c r="B13" s="60"/>
      <c r="C13" s="60" t="s">
        <v>695</v>
      </c>
      <c r="D13" s="60">
        <v>91</v>
      </c>
      <c r="E13" s="60">
        <v>408.5</v>
      </c>
      <c r="F13" s="60">
        <v>160</v>
      </c>
      <c r="G13" s="60">
        <v>2195</v>
      </c>
      <c r="H13" s="60">
        <v>26.75</v>
      </c>
      <c r="I13" s="60">
        <v>53.9</v>
      </c>
      <c r="J13" s="60">
        <v>291.5</v>
      </c>
      <c r="K13" s="60">
        <v>22.45</v>
      </c>
      <c r="L13" s="60">
        <v>59.1</v>
      </c>
      <c r="M13" s="60">
        <v>67.8</v>
      </c>
      <c r="N13" s="60"/>
      <c r="O13" s="60"/>
      <c r="P13" s="60">
        <f t="shared" si="1"/>
        <v>2.1100172040086428E-2</v>
      </c>
      <c r="Q13" s="60">
        <f t="shared" si="2"/>
        <v>-4.8965004627959385E-2</v>
      </c>
      <c r="R13" s="60">
        <f t="shared" si="3"/>
        <v>3.174869831458027E-2</v>
      </c>
      <c r="S13" s="60">
        <f t="shared" si="4"/>
        <v>-2.2753138371355394E-3</v>
      </c>
      <c r="T13" s="60">
        <f t="shared" si="5"/>
        <v>-2.4008540052008927E-2</v>
      </c>
      <c r="U13" s="60">
        <f t="shared" si="6"/>
        <v>3.7174764001323521E-3</v>
      </c>
      <c r="V13" s="60">
        <f t="shared" si="7"/>
        <v>-8.539761548134496E-3</v>
      </c>
      <c r="W13" s="60">
        <f t="shared" si="8"/>
        <v>6.7039357221901344E-3</v>
      </c>
      <c r="X13" s="60">
        <f t="shared" si="9"/>
        <v>5.0890695074714493E-3</v>
      </c>
      <c r="Y13" s="60">
        <f t="shared" si="10"/>
        <v>5.9171770280885185E-3</v>
      </c>
      <c r="Z13" s="60"/>
      <c r="AA13" s="130">
        <v>1809</v>
      </c>
      <c r="AB13" s="129">
        <v>4.9936207772004184E-6</v>
      </c>
      <c r="AC13" s="129">
        <v>9.7418934724547839E-5</v>
      </c>
      <c r="AD13" s="129">
        <v>-1.8307918308069519E-5</v>
      </c>
      <c r="AE13" s="129">
        <v>4.3130731622597571E-4</v>
      </c>
      <c r="AF13" s="129">
        <v>1.108041788556907E-3</v>
      </c>
      <c r="AG13" s="129">
        <v>1.1106753253534152E-4</v>
      </c>
      <c r="AH13" s="129">
        <v>9.1907292678802661E-5</v>
      </c>
      <c r="AI13" s="129">
        <v>5.9334431104964638E-5</v>
      </c>
      <c r="AJ13" s="129">
        <v>1.2298536188462783E-4</v>
      </c>
      <c r="AK13" s="137">
        <v>1.5784130512698592E-4</v>
      </c>
      <c r="AL13" s="60"/>
      <c r="AM13" s="60"/>
    </row>
    <row r="14" spans="1:39" ht="16.5">
      <c r="A14" s="60"/>
      <c r="B14" s="60"/>
      <c r="C14" s="60" t="s">
        <v>694</v>
      </c>
      <c r="D14" s="60">
        <v>100</v>
      </c>
      <c r="E14" s="60">
        <v>407.5</v>
      </c>
      <c r="F14" s="60">
        <v>166</v>
      </c>
      <c r="G14" s="60">
        <v>2175</v>
      </c>
      <c r="H14" s="60">
        <v>26.45</v>
      </c>
      <c r="I14" s="60">
        <v>52.6</v>
      </c>
      <c r="J14" s="60">
        <v>313.5</v>
      </c>
      <c r="K14" s="60">
        <v>22.35</v>
      </c>
      <c r="L14" s="60">
        <v>58.9</v>
      </c>
      <c r="M14" s="60">
        <v>67.900000000000006</v>
      </c>
      <c r="N14" s="60"/>
      <c r="O14" s="60"/>
      <c r="P14" s="60">
        <f t="shared" si="1"/>
        <v>9.4310679471241415E-2</v>
      </c>
      <c r="Q14" s="60">
        <f t="shared" si="2"/>
        <v>-2.4509816191401849E-3</v>
      </c>
      <c r="R14" s="60">
        <f t="shared" si="3"/>
        <v>3.6813973122716399E-2</v>
      </c>
      <c r="S14" s="60">
        <f t="shared" si="4"/>
        <v>-9.1533819864872482E-3</v>
      </c>
      <c r="T14" s="60">
        <f t="shared" si="5"/>
        <v>-1.127831503770719E-2</v>
      </c>
      <c r="U14" s="60">
        <f t="shared" si="6"/>
        <v>-2.441435817128727E-2</v>
      </c>
      <c r="V14" s="60">
        <f t="shared" si="7"/>
        <v>7.2759354282428301E-2</v>
      </c>
      <c r="W14" s="60">
        <f t="shared" si="8"/>
        <v>-4.4642931286853812E-3</v>
      </c>
      <c r="X14" s="60">
        <f t="shared" si="9"/>
        <v>-3.3898337545115397E-3</v>
      </c>
      <c r="Y14" s="60">
        <f t="shared" si="10"/>
        <v>1.4738396183007448E-3</v>
      </c>
      <c r="Z14" s="60"/>
      <c r="AA14" s="128">
        <v>3356</v>
      </c>
      <c r="AB14" s="129">
        <v>-2.7743693918448478E-5</v>
      </c>
      <c r="AC14" s="129">
        <v>9.2306244559509315E-5</v>
      </c>
      <c r="AD14" s="129">
        <v>5.6994374111923623E-6</v>
      </c>
      <c r="AE14" s="129">
        <v>1.9343203461633096E-4</v>
      </c>
      <c r="AF14" s="129">
        <v>1.1106753253534152E-4</v>
      </c>
      <c r="AG14" s="129">
        <v>6.6648378528318E-4</v>
      </c>
      <c r="AH14" s="129">
        <v>-2.3344961762484796E-6</v>
      </c>
      <c r="AI14" s="129">
        <v>9.7851099424762621E-5</v>
      </c>
      <c r="AJ14" s="129">
        <v>9.5202226666203996E-5</v>
      </c>
      <c r="AK14" s="137">
        <v>1.6972140581408485E-4</v>
      </c>
      <c r="AL14" s="60"/>
      <c r="AM14" s="60"/>
    </row>
    <row r="15" spans="1:39" ht="16.5">
      <c r="A15" s="60"/>
      <c r="B15" s="60"/>
      <c r="C15" s="60" t="s">
        <v>693</v>
      </c>
      <c r="D15" s="60">
        <v>103.5</v>
      </c>
      <c r="E15" s="60">
        <v>414</v>
      </c>
      <c r="F15" s="60">
        <v>158.5</v>
      </c>
      <c r="G15" s="60">
        <v>2195</v>
      </c>
      <c r="H15" s="60">
        <v>25.9</v>
      </c>
      <c r="I15" s="60">
        <v>52.2</v>
      </c>
      <c r="J15" s="60">
        <v>331.5</v>
      </c>
      <c r="K15" s="60">
        <v>22.75</v>
      </c>
      <c r="L15" s="60">
        <v>61</v>
      </c>
      <c r="M15" s="60">
        <v>67.5</v>
      </c>
      <c r="N15" s="60"/>
      <c r="O15" s="60"/>
      <c r="P15" s="60">
        <f t="shared" si="1"/>
        <v>3.4401426717332317E-2</v>
      </c>
      <c r="Q15" s="60">
        <f t="shared" si="2"/>
        <v>1.5825041144396892E-2</v>
      </c>
      <c r="R15" s="60">
        <f t="shared" si="3"/>
        <v>-4.6233195039207933E-2</v>
      </c>
      <c r="S15" s="60">
        <f t="shared" si="4"/>
        <v>9.1533819864872013E-3</v>
      </c>
      <c r="T15" s="60">
        <f t="shared" si="5"/>
        <v>-2.10131895988163E-2</v>
      </c>
      <c r="U15" s="60">
        <f t="shared" si="6"/>
        <v>-7.633624855071095E-3</v>
      </c>
      <c r="V15" s="60">
        <f t="shared" si="7"/>
        <v>5.5828449552941889E-2</v>
      </c>
      <c r="W15" s="60">
        <f t="shared" si="8"/>
        <v>1.7738824337381411E-2</v>
      </c>
      <c r="X15" s="60">
        <f t="shared" si="9"/>
        <v>3.5032773515770228E-2</v>
      </c>
      <c r="Y15" s="60">
        <f t="shared" si="10"/>
        <v>-5.9084366861663941E-3</v>
      </c>
      <c r="Z15" s="60"/>
      <c r="AA15" s="130">
        <v>6414</v>
      </c>
      <c r="AB15" s="129">
        <v>3.4182557422062388E-4</v>
      </c>
      <c r="AC15" s="129">
        <v>1.7100122363703882E-4</v>
      </c>
      <c r="AD15" s="129">
        <v>2.5493108279282952E-4</v>
      </c>
      <c r="AE15" s="129">
        <v>1.8068864895297827E-4</v>
      </c>
      <c r="AF15" s="129">
        <v>9.1907292678802661E-5</v>
      </c>
      <c r="AG15" s="129">
        <v>-2.3344961762484796E-6</v>
      </c>
      <c r="AH15" s="129">
        <v>6.7711614798854163E-4</v>
      </c>
      <c r="AI15" s="129">
        <v>1.0207701125916846E-4</v>
      </c>
      <c r="AJ15" s="129">
        <v>1.3254790213748351E-4</v>
      </c>
      <c r="AK15" s="137">
        <v>1.1046344185299963E-4</v>
      </c>
      <c r="AL15" s="60"/>
      <c r="AM15" s="60"/>
    </row>
    <row r="16" spans="1:39" ht="16.5">
      <c r="A16" s="60"/>
      <c r="B16" s="60"/>
      <c r="C16" s="60" t="s">
        <v>692</v>
      </c>
      <c r="D16" s="60">
        <v>104.5</v>
      </c>
      <c r="E16" s="60">
        <v>420</v>
      </c>
      <c r="F16" s="60">
        <v>161.5</v>
      </c>
      <c r="G16" s="60">
        <v>2225</v>
      </c>
      <c r="H16" s="60">
        <v>26.15</v>
      </c>
      <c r="I16" s="60">
        <v>52.7</v>
      </c>
      <c r="J16" s="60">
        <v>334.5</v>
      </c>
      <c r="K16" s="60">
        <v>23</v>
      </c>
      <c r="L16" s="60">
        <v>60.3</v>
      </c>
      <c r="M16" s="60">
        <v>68.3</v>
      </c>
      <c r="N16" s="60"/>
      <c r="O16" s="60"/>
      <c r="P16" s="60">
        <f t="shared" si="1"/>
        <v>9.6154586994419734E-3</v>
      </c>
      <c r="Q16" s="60">
        <f t="shared" si="2"/>
        <v>1.4388737452099671E-2</v>
      </c>
      <c r="R16" s="60">
        <f t="shared" si="3"/>
        <v>1.8750549345376028E-2</v>
      </c>
      <c r="S16" s="60">
        <f t="shared" si="4"/>
        <v>1.357486909106885E-2</v>
      </c>
      <c r="T16" s="60">
        <f t="shared" si="5"/>
        <v>9.6062218054399334E-3</v>
      </c>
      <c r="U16" s="60">
        <f t="shared" si="6"/>
        <v>9.5329606587236868E-3</v>
      </c>
      <c r="V16" s="60">
        <f t="shared" si="7"/>
        <v>9.0090699423659108E-3</v>
      </c>
      <c r="W16" s="60">
        <f t="shared" si="8"/>
        <v>1.092907053219023E-2</v>
      </c>
      <c r="X16" s="60">
        <f t="shared" si="9"/>
        <v>-1.1541760440171571E-2</v>
      </c>
      <c r="Y16" s="60">
        <f t="shared" si="10"/>
        <v>1.1782168698260169E-2</v>
      </c>
      <c r="Z16" s="60"/>
      <c r="AA16" s="130">
        <v>1905</v>
      </c>
      <c r="AB16" s="129">
        <v>6.8256640513073981E-5</v>
      </c>
      <c r="AC16" s="129">
        <v>5.7254082308258283E-5</v>
      </c>
      <c r="AD16" s="129">
        <v>1.0120432261334869E-4</v>
      </c>
      <c r="AE16" s="129">
        <v>-3.2536980798621751E-5</v>
      </c>
      <c r="AF16" s="129">
        <v>5.9334431104964638E-5</v>
      </c>
      <c r="AG16" s="129">
        <v>9.7851099424762621E-5</v>
      </c>
      <c r="AH16" s="129">
        <v>1.0207701125916846E-4</v>
      </c>
      <c r="AI16" s="129">
        <v>3.2948689381479955E-4</v>
      </c>
      <c r="AJ16" s="129">
        <v>9.0711695266935E-5</v>
      </c>
      <c r="AK16" s="137">
        <v>6.6262846005368174E-5</v>
      </c>
      <c r="AL16" s="60"/>
      <c r="AM16" s="60"/>
    </row>
    <row r="17" spans="1:39" ht="16.5">
      <c r="A17" s="60"/>
      <c r="B17" s="60"/>
      <c r="C17" s="60" t="s">
        <v>691</v>
      </c>
      <c r="D17" s="60">
        <v>102</v>
      </c>
      <c r="E17" s="60">
        <v>421.5</v>
      </c>
      <c r="F17" s="60">
        <v>159</v>
      </c>
      <c r="G17" s="60">
        <v>2295</v>
      </c>
      <c r="H17" s="60">
        <v>26.55</v>
      </c>
      <c r="I17" s="60">
        <v>52</v>
      </c>
      <c r="J17" s="60">
        <v>329</v>
      </c>
      <c r="K17" s="60">
        <v>22.95</v>
      </c>
      <c r="L17" s="60">
        <v>60.8</v>
      </c>
      <c r="M17" s="60">
        <v>68.400000000000006</v>
      </c>
      <c r="N17" s="60"/>
      <c r="O17" s="60"/>
      <c r="P17" s="60">
        <f t="shared" si="1"/>
        <v>-2.4214258120594627E-2</v>
      </c>
      <c r="Q17" s="60">
        <f t="shared" si="2"/>
        <v>3.5650661644961446E-3</v>
      </c>
      <c r="R17" s="60">
        <f t="shared" si="3"/>
        <v>-1.5600940442479661E-2</v>
      </c>
      <c r="S17" s="60">
        <f t="shared" si="4"/>
        <v>3.0975927894304929E-2</v>
      </c>
      <c r="T17" s="60">
        <f t="shared" si="5"/>
        <v>1.5180557177016017E-2</v>
      </c>
      <c r="U17" s="60">
        <f t="shared" si="6"/>
        <v>-1.3371736965889308E-2</v>
      </c>
      <c r="V17" s="60">
        <f t="shared" si="7"/>
        <v>-1.6579128802911222E-2</v>
      </c>
      <c r="W17" s="60">
        <f t="shared" si="8"/>
        <v>-2.1762794225955173E-3</v>
      </c>
      <c r="X17" s="60">
        <f t="shared" si="9"/>
        <v>8.2576852389816373E-3</v>
      </c>
      <c r="Y17" s="60">
        <f t="shared" si="10"/>
        <v>1.4630580517605368E-3</v>
      </c>
      <c r="Z17" s="60"/>
      <c r="AA17" s="130">
        <v>3504</v>
      </c>
      <c r="AB17" s="129">
        <v>5.767673916490796E-5</v>
      </c>
      <c r="AC17" s="129">
        <v>6.2484888831534083E-5</v>
      </c>
      <c r="AD17" s="129">
        <v>1.4004763693541988E-4</v>
      </c>
      <c r="AE17" s="129">
        <v>1.94550404193679E-4</v>
      </c>
      <c r="AF17" s="129">
        <v>1.2298536188462783E-4</v>
      </c>
      <c r="AG17" s="129">
        <v>9.5202226666203996E-5</v>
      </c>
      <c r="AH17" s="129">
        <v>1.3254790213748351E-4</v>
      </c>
      <c r="AI17" s="129">
        <v>9.0711695266935E-5</v>
      </c>
      <c r="AJ17" s="129">
        <v>2.1659099090478909E-4</v>
      </c>
      <c r="AK17" s="137">
        <v>1.0286369589632683E-4</v>
      </c>
      <c r="AL17" s="60"/>
      <c r="AM17" s="60"/>
    </row>
    <row r="18" spans="1:39" ht="16.5">
      <c r="A18" s="60"/>
      <c r="B18" s="60"/>
      <c r="C18" s="60" t="s">
        <v>690</v>
      </c>
      <c r="D18" s="60">
        <v>101.5</v>
      </c>
      <c r="E18" s="60">
        <v>423.5</v>
      </c>
      <c r="F18" s="60">
        <v>160</v>
      </c>
      <c r="G18" s="60">
        <v>2265</v>
      </c>
      <c r="H18" s="60">
        <v>26.7</v>
      </c>
      <c r="I18" s="60">
        <v>51.2</v>
      </c>
      <c r="J18" s="60">
        <v>337</v>
      </c>
      <c r="K18" s="60">
        <v>23.35</v>
      </c>
      <c r="L18" s="60">
        <v>61.3</v>
      </c>
      <c r="M18" s="60">
        <v>68</v>
      </c>
      <c r="N18" s="60"/>
      <c r="O18" s="60"/>
      <c r="P18" s="60">
        <f t="shared" si="1"/>
        <v>-4.9140148024290403E-3</v>
      </c>
      <c r="Q18" s="60">
        <f t="shared" si="2"/>
        <v>4.7337366501989213E-3</v>
      </c>
      <c r="R18" s="60">
        <f t="shared" si="3"/>
        <v>6.269613013595395E-3</v>
      </c>
      <c r="S18" s="60">
        <f t="shared" si="4"/>
        <v>-1.3158084577511088E-2</v>
      </c>
      <c r="T18" s="60">
        <f t="shared" si="5"/>
        <v>5.6338177182558439E-3</v>
      </c>
      <c r="U18" s="60">
        <f t="shared" si="6"/>
        <v>-1.5504186535965199E-2</v>
      </c>
      <c r="V18" s="60">
        <f t="shared" si="7"/>
        <v>2.4025179586989836E-2</v>
      </c>
      <c r="W18" s="60">
        <f t="shared" si="8"/>
        <v>1.7279047608352169E-2</v>
      </c>
      <c r="X18" s="60">
        <f t="shared" si="9"/>
        <v>8.1900539700444034E-3</v>
      </c>
      <c r="Y18" s="60">
        <f t="shared" si="10"/>
        <v>-5.8651194523981339E-3</v>
      </c>
      <c r="Z18" s="60"/>
      <c r="AA18" s="130">
        <v>2338</v>
      </c>
      <c r="AB18" s="129">
        <v>7.6732079057074726E-5</v>
      </c>
      <c r="AC18" s="129">
        <v>1.2799596714819817E-4</v>
      </c>
      <c r="AD18" s="129">
        <v>3.1290286685578544E-4</v>
      </c>
      <c r="AE18" s="129">
        <v>1.6639916190963814E-4</v>
      </c>
      <c r="AF18" s="129">
        <v>1.5784130512698592E-4</v>
      </c>
      <c r="AG18" s="129">
        <v>1.6972140581408485E-4</v>
      </c>
      <c r="AH18" s="129">
        <v>1.1046344185299963E-4</v>
      </c>
      <c r="AI18" s="129">
        <v>6.6262846005368174E-5</v>
      </c>
      <c r="AJ18" s="129">
        <v>1.0286369589632683E-4</v>
      </c>
      <c r="AK18" s="137">
        <v>4.6866733971737758E-4</v>
      </c>
      <c r="AL18" s="60"/>
      <c r="AM18" s="60"/>
    </row>
    <row r="19" spans="1:39" ht="17.25" thickBot="1">
      <c r="A19" s="60"/>
      <c r="B19" s="60"/>
      <c r="C19" s="60" t="s">
        <v>689</v>
      </c>
      <c r="D19" s="60">
        <v>97.8</v>
      </c>
      <c r="E19" s="60">
        <v>417</v>
      </c>
      <c r="F19" s="60">
        <v>156</v>
      </c>
      <c r="G19" s="60">
        <v>2225</v>
      </c>
      <c r="H19" s="60">
        <v>26.95</v>
      </c>
      <c r="I19" s="60">
        <v>51.7</v>
      </c>
      <c r="J19" s="60">
        <v>328</v>
      </c>
      <c r="K19" s="60">
        <v>23.1</v>
      </c>
      <c r="L19" s="60">
        <v>59.6</v>
      </c>
      <c r="M19" s="60">
        <v>67</v>
      </c>
      <c r="N19" s="60"/>
      <c r="O19" s="60"/>
      <c r="P19" s="60">
        <f t="shared" si="1"/>
        <v>-3.7134221441070349E-2</v>
      </c>
      <c r="Q19" s="60">
        <f t="shared" si="2"/>
        <v>-1.5467292293307599E-2</v>
      </c>
      <c r="R19" s="60">
        <f t="shared" si="3"/>
        <v>-2.5317807984289897E-2</v>
      </c>
      <c r="S19" s="60">
        <f t="shared" si="4"/>
        <v>-1.7817843316793786E-2</v>
      </c>
      <c r="T19" s="60">
        <f t="shared" si="5"/>
        <v>9.3197319488022273E-3</v>
      </c>
      <c r="U19" s="60">
        <f t="shared" si="6"/>
        <v>9.7182494689213462E-3</v>
      </c>
      <c r="V19" s="60">
        <f t="shared" si="7"/>
        <v>-2.7069321968218027E-2</v>
      </c>
      <c r="W19" s="60">
        <f t="shared" si="8"/>
        <v>-1.076436658715843E-2</v>
      </c>
      <c r="X19" s="60">
        <f t="shared" si="9"/>
        <v>-2.8124268870861599E-2</v>
      </c>
      <c r="Y19" s="60">
        <f t="shared" si="10"/>
        <v>-1.4815085785140587E-2</v>
      </c>
      <c r="Z19" s="60"/>
      <c r="AA19" s="131" t="s">
        <v>722</v>
      </c>
      <c r="AB19" s="127"/>
      <c r="AC19" s="127"/>
      <c r="AD19" s="127"/>
      <c r="AE19" s="127"/>
      <c r="AF19" s="127"/>
      <c r="AG19" s="127"/>
      <c r="AH19" s="127"/>
      <c r="AI19" s="127"/>
      <c r="AJ19" s="127"/>
      <c r="AK19" s="138"/>
      <c r="AL19" s="60"/>
      <c r="AM19" s="60"/>
    </row>
    <row r="20" spans="1:39" ht="17.25" thickTop="1">
      <c r="A20" s="60"/>
      <c r="B20" s="60"/>
      <c r="C20" s="60" t="s">
        <v>688</v>
      </c>
      <c r="D20" s="60">
        <v>98.4</v>
      </c>
      <c r="E20" s="60">
        <v>424.5</v>
      </c>
      <c r="F20" s="60">
        <v>150</v>
      </c>
      <c r="G20" s="60">
        <v>2185</v>
      </c>
      <c r="H20" s="60">
        <v>27.1</v>
      </c>
      <c r="I20" s="60">
        <v>53.1</v>
      </c>
      <c r="J20" s="60">
        <v>339</v>
      </c>
      <c r="K20" s="60">
        <v>23.8</v>
      </c>
      <c r="L20" s="60">
        <v>59.8</v>
      </c>
      <c r="M20" s="60">
        <v>67.2</v>
      </c>
      <c r="N20" s="60"/>
      <c r="O20" s="60"/>
      <c r="P20" s="60">
        <f t="shared" si="1"/>
        <v>6.1162270174362739E-3</v>
      </c>
      <c r="Q20" s="60">
        <f t="shared" si="2"/>
        <v>1.7825783952600666E-2</v>
      </c>
      <c r="R20" s="60">
        <f t="shared" si="3"/>
        <v>-3.9220713153281267E-2</v>
      </c>
      <c r="S20" s="60">
        <f t="shared" si="4"/>
        <v>-1.8141087070650038E-2</v>
      </c>
      <c r="T20" s="60">
        <f t="shared" si="5"/>
        <v>5.5504305306490415E-3</v>
      </c>
      <c r="U20" s="60">
        <f t="shared" si="6"/>
        <v>2.6719146733509641E-2</v>
      </c>
      <c r="V20" s="60">
        <f t="shared" si="7"/>
        <v>3.298649899630645E-2</v>
      </c>
      <c r="W20" s="60">
        <f t="shared" si="8"/>
        <v>2.9852963149681128E-2</v>
      </c>
      <c r="X20" s="60">
        <f t="shared" si="9"/>
        <v>3.3500868852818057E-3</v>
      </c>
      <c r="Y20" s="60">
        <f t="shared" si="10"/>
        <v>2.9806281381379411E-3</v>
      </c>
      <c r="Z20" s="60"/>
      <c r="AA20" s="60"/>
      <c r="AB20" s="60"/>
      <c r="AC20" s="60"/>
      <c r="AD20" s="60"/>
      <c r="AE20" s="60"/>
      <c r="AF20" s="60"/>
      <c r="AG20" s="60"/>
      <c r="AH20" s="60"/>
      <c r="AI20" s="60"/>
      <c r="AJ20" s="60"/>
      <c r="AK20" s="60"/>
      <c r="AL20" s="60"/>
      <c r="AM20" s="60"/>
    </row>
    <row r="21" spans="1:39" ht="17.25" thickBot="1">
      <c r="A21" s="60"/>
      <c r="B21" s="60"/>
      <c r="C21" s="60" t="s">
        <v>687</v>
      </c>
      <c r="D21" s="60">
        <v>99.7</v>
      </c>
      <c r="E21" s="60">
        <v>423.5</v>
      </c>
      <c r="F21" s="60">
        <v>150</v>
      </c>
      <c r="G21" s="60">
        <v>2190</v>
      </c>
      <c r="H21" s="60">
        <v>27.45</v>
      </c>
      <c r="I21" s="60">
        <v>52.6</v>
      </c>
      <c r="J21" s="60">
        <v>349</v>
      </c>
      <c r="K21" s="60">
        <v>23.4</v>
      </c>
      <c r="L21" s="60">
        <v>59.3</v>
      </c>
      <c r="M21" s="60">
        <v>68</v>
      </c>
      <c r="N21" s="60"/>
      <c r="O21" s="60"/>
      <c r="P21" s="60">
        <f t="shared" si="1"/>
        <v>1.3124872909584882E-2</v>
      </c>
      <c r="Q21" s="60">
        <f t="shared" si="2"/>
        <v>-2.3584916592929396E-3</v>
      </c>
      <c r="R21" s="60">
        <f t="shared" si="3"/>
        <v>0</v>
      </c>
      <c r="S21" s="60">
        <f t="shared" si="4"/>
        <v>2.2857152808560825E-3</v>
      </c>
      <c r="T21" s="60">
        <f t="shared" si="5"/>
        <v>1.2832440069884359E-2</v>
      </c>
      <c r="U21" s="60">
        <f t="shared" si="6"/>
        <v>-9.46080850422896E-3</v>
      </c>
      <c r="V21" s="60">
        <f t="shared" si="7"/>
        <v>2.9071814821976877E-2</v>
      </c>
      <c r="W21" s="60">
        <f t="shared" si="8"/>
        <v>-1.694955831377332E-2</v>
      </c>
      <c r="X21" s="60">
        <f t="shared" si="9"/>
        <v>-8.3963549529062782E-3</v>
      </c>
      <c r="Y21" s="60">
        <f t="shared" si="10"/>
        <v>1.1834457647002798E-2</v>
      </c>
      <c r="Z21" s="60"/>
      <c r="AA21" s="60"/>
      <c r="AB21" s="60"/>
      <c r="AC21" s="60"/>
      <c r="AD21" s="60"/>
      <c r="AE21" s="60"/>
      <c r="AF21" s="60"/>
      <c r="AG21" s="60"/>
      <c r="AH21" s="60"/>
      <c r="AI21" s="60"/>
      <c r="AJ21" s="60"/>
      <c r="AK21" s="60"/>
      <c r="AL21" s="60"/>
      <c r="AM21" s="60"/>
    </row>
    <row r="22" spans="1:39" ht="17.25" thickTop="1">
      <c r="A22" s="60"/>
      <c r="B22" s="60"/>
      <c r="C22" s="60" t="s">
        <v>686</v>
      </c>
      <c r="D22" s="60">
        <v>102</v>
      </c>
      <c r="E22" s="60">
        <v>429.5</v>
      </c>
      <c r="F22" s="60">
        <v>147.5</v>
      </c>
      <c r="G22" s="60">
        <v>2270</v>
      </c>
      <c r="H22" s="60">
        <v>26.9</v>
      </c>
      <c r="I22" s="60">
        <v>52</v>
      </c>
      <c r="J22" s="60">
        <v>375</v>
      </c>
      <c r="K22" s="60">
        <v>23.2</v>
      </c>
      <c r="L22" s="60">
        <v>59.3</v>
      </c>
      <c r="M22" s="60">
        <v>68</v>
      </c>
      <c r="N22" s="60"/>
      <c r="O22" s="60"/>
      <c r="P22" s="60">
        <f t="shared" si="1"/>
        <v>2.2807136316478509E-2</v>
      </c>
      <c r="Q22" s="60">
        <f t="shared" si="2"/>
        <v>1.4068227332200962E-2</v>
      </c>
      <c r="R22" s="60">
        <f t="shared" si="3"/>
        <v>-1.6807118316381289E-2</v>
      </c>
      <c r="S22" s="60">
        <f t="shared" si="4"/>
        <v>3.5878287664901851E-2</v>
      </c>
      <c r="T22" s="60">
        <f t="shared" si="5"/>
        <v>-2.0239881347746201E-2</v>
      </c>
      <c r="U22" s="60">
        <f t="shared" si="6"/>
        <v>-1.1472401162236807E-2</v>
      </c>
      <c r="V22" s="60">
        <f t="shared" si="7"/>
        <v>7.1854103767983721E-2</v>
      </c>
      <c r="W22" s="60">
        <f t="shared" si="8"/>
        <v>-8.5837436913914419E-3</v>
      </c>
      <c r="X22" s="60">
        <f t="shared" si="9"/>
        <v>0</v>
      </c>
      <c r="Y22" s="60">
        <f t="shared" si="10"/>
        <v>0</v>
      </c>
      <c r="Z22" s="60"/>
      <c r="AA22" s="132" t="s">
        <v>721</v>
      </c>
      <c r="AB22" s="133">
        <v>4938</v>
      </c>
      <c r="AC22" s="134">
        <v>2357</v>
      </c>
      <c r="AD22" s="135">
        <v>3036</v>
      </c>
      <c r="AE22" s="134">
        <v>6669</v>
      </c>
      <c r="AF22" s="135">
        <v>1809</v>
      </c>
      <c r="AG22" s="133">
        <v>3356</v>
      </c>
      <c r="AH22" s="134">
        <v>6414</v>
      </c>
      <c r="AI22" s="135">
        <v>1905</v>
      </c>
      <c r="AJ22" s="134">
        <v>3504</v>
      </c>
      <c r="AK22" s="136">
        <v>2338</v>
      </c>
      <c r="AL22" s="60"/>
      <c r="AM22" s="60"/>
    </row>
    <row r="23" spans="1:39" ht="16.5">
      <c r="A23" s="60"/>
      <c r="B23" s="60"/>
      <c r="C23" s="60" t="s">
        <v>685</v>
      </c>
      <c r="D23" s="60">
        <v>97.5</v>
      </c>
      <c r="E23" s="60">
        <v>423</v>
      </c>
      <c r="F23" s="60">
        <v>141.5</v>
      </c>
      <c r="G23" s="60">
        <v>2295</v>
      </c>
      <c r="H23" s="60">
        <v>27.5</v>
      </c>
      <c r="I23" s="60">
        <v>55.5</v>
      </c>
      <c r="J23" s="60">
        <v>358</v>
      </c>
      <c r="K23" s="60">
        <v>23.5</v>
      </c>
      <c r="L23" s="60">
        <v>59.7</v>
      </c>
      <c r="M23" s="60">
        <v>68.8</v>
      </c>
      <c r="N23" s="60"/>
      <c r="O23" s="60"/>
      <c r="P23" s="60">
        <f t="shared" si="1"/>
        <v>-4.5120435280469544E-2</v>
      </c>
      <c r="Q23" s="60">
        <f t="shared" si="2"/>
        <v>-1.5249562378032143E-2</v>
      </c>
      <c r="R23" s="60">
        <f t="shared" si="3"/>
        <v>-4.1528458696582227E-2</v>
      </c>
      <c r="S23" s="60">
        <f t="shared" si="4"/>
        <v>1.0953012019197145E-2</v>
      </c>
      <c r="T23" s="60">
        <f t="shared" si="5"/>
        <v>2.2059718064732257E-2</v>
      </c>
      <c r="U23" s="60">
        <f t="shared" si="6"/>
        <v>6.5139302170961449E-2</v>
      </c>
      <c r="V23" s="60">
        <f t="shared" si="7"/>
        <v>-4.6393039569710512E-2</v>
      </c>
      <c r="W23" s="60">
        <f t="shared" si="8"/>
        <v>1.2848142477849059E-2</v>
      </c>
      <c r="X23" s="60">
        <f t="shared" si="9"/>
        <v>6.7227143948767375E-3</v>
      </c>
      <c r="Y23" s="60">
        <f t="shared" si="10"/>
        <v>1.1696039763191236E-2</v>
      </c>
      <c r="Z23" s="60"/>
      <c r="AA23" s="128">
        <v>4938</v>
      </c>
      <c r="AB23" s="129" cm="1">
        <f t="array" ref="AB23:AK32">Cor_Matrix(P3:Y64,AB24:AK35)</f>
        <v>1</v>
      </c>
      <c r="AC23" s="129">
        <v>0.33131045426262629</v>
      </c>
      <c r="AD23" s="129">
        <v>0.22499159067954749</v>
      </c>
      <c r="AE23" s="129">
        <v>7.5959984135559405E-2</v>
      </c>
      <c r="AF23" s="129">
        <v>7.3188949549894107E-3</v>
      </c>
      <c r="AG23" s="129">
        <v>-5.2429717288839495E-2</v>
      </c>
      <c r="AH23" s="129">
        <v>0.64088630595577489</v>
      </c>
      <c r="AI23" s="129">
        <v>0.18345682054868323</v>
      </c>
      <c r="AJ23" s="129">
        <v>0.19120028280979393</v>
      </c>
      <c r="AK23" s="137">
        <v>0.17292295413496975</v>
      </c>
      <c r="AL23" s="60"/>
      <c r="AM23" s="60"/>
    </row>
    <row r="24" spans="1:39" ht="16.5">
      <c r="A24" s="60"/>
      <c r="B24" s="60"/>
      <c r="C24" s="60" t="s">
        <v>684</v>
      </c>
      <c r="D24" s="60">
        <v>98.3</v>
      </c>
      <c r="E24" s="60">
        <v>423</v>
      </c>
      <c r="F24" s="60">
        <v>142</v>
      </c>
      <c r="G24" s="60">
        <v>2240</v>
      </c>
      <c r="H24" s="60">
        <v>26.95</v>
      </c>
      <c r="I24" s="60">
        <v>56.3</v>
      </c>
      <c r="J24" s="60">
        <v>345.5</v>
      </c>
      <c r="K24" s="60">
        <v>23</v>
      </c>
      <c r="L24" s="60">
        <v>58.4</v>
      </c>
      <c r="M24" s="60">
        <v>69</v>
      </c>
      <c r="N24" s="60"/>
      <c r="O24" s="60"/>
      <c r="P24" s="60">
        <f t="shared" si="1"/>
        <v>8.1716491493192579E-3</v>
      </c>
      <c r="Q24" s="60">
        <f t="shared" si="2"/>
        <v>0</v>
      </c>
      <c r="R24" s="60">
        <f t="shared" si="3"/>
        <v>3.5273405179684406E-3</v>
      </c>
      <c r="S24" s="60">
        <f t="shared" si="4"/>
        <v>-2.4256977645559983E-2</v>
      </c>
      <c r="T24" s="60">
        <f t="shared" si="5"/>
        <v>-2.0202707317519466E-2</v>
      </c>
      <c r="U24" s="60">
        <f t="shared" si="6"/>
        <v>1.4311514393255726E-2</v>
      </c>
      <c r="V24" s="60">
        <f t="shared" si="7"/>
        <v>-3.5540343192975693E-2</v>
      </c>
      <c r="W24" s="60">
        <f t="shared" si="8"/>
        <v>-2.1506205220963619E-2</v>
      </c>
      <c r="X24" s="60">
        <f t="shared" si="9"/>
        <v>-2.2016130564375049E-2</v>
      </c>
      <c r="Y24" s="60">
        <f t="shared" si="10"/>
        <v>2.9027596579614102E-3</v>
      </c>
      <c r="Z24" s="60"/>
      <c r="AA24" s="130">
        <v>2357</v>
      </c>
      <c r="AB24" s="129">
        <v>0.33131045426262629</v>
      </c>
      <c r="AC24" s="129">
        <v>1</v>
      </c>
      <c r="AD24" s="129">
        <v>0.13043160076410285</v>
      </c>
      <c r="AE24" s="129">
        <v>0.32650640836123157</v>
      </c>
      <c r="AF24" s="129">
        <v>0.12137845280012058</v>
      </c>
      <c r="AG24" s="129">
        <v>0.1482902437549386</v>
      </c>
      <c r="AH24" s="129">
        <v>0.27254857984044106</v>
      </c>
      <c r="AI24" s="129">
        <v>0.1308168468253148</v>
      </c>
      <c r="AJ24" s="129">
        <v>0.17608854227951684</v>
      </c>
      <c r="AK24" s="137">
        <v>0.24521116026097325</v>
      </c>
      <c r="AL24" s="60"/>
      <c r="AM24" s="60"/>
    </row>
    <row r="25" spans="1:39" ht="16.5">
      <c r="A25" s="60"/>
      <c r="B25" s="60"/>
      <c r="C25" s="60" t="s">
        <v>683</v>
      </c>
      <c r="D25" s="60">
        <v>97.4</v>
      </c>
      <c r="E25" s="60">
        <v>422.5</v>
      </c>
      <c r="F25" s="60">
        <v>140.5</v>
      </c>
      <c r="G25" s="60">
        <v>2460</v>
      </c>
      <c r="H25" s="60">
        <v>26.3</v>
      </c>
      <c r="I25" s="60">
        <v>55.8</v>
      </c>
      <c r="J25" s="60">
        <v>336</v>
      </c>
      <c r="K25" s="60">
        <v>22.8</v>
      </c>
      <c r="L25" s="60">
        <v>58.6</v>
      </c>
      <c r="M25" s="60">
        <v>69.3</v>
      </c>
      <c r="N25" s="60"/>
      <c r="O25" s="60"/>
      <c r="P25" s="60">
        <f t="shared" si="1"/>
        <v>-9.1978165046313516E-3</v>
      </c>
      <c r="Q25" s="60">
        <f t="shared" si="2"/>
        <v>-1.1827322490493785E-3</v>
      </c>
      <c r="R25" s="60">
        <f t="shared" si="3"/>
        <v>-1.0619568827460261E-2</v>
      </c>
      <c r="S25" s="60">
        <f t="shared" si="4"/>
        <v>9.3685484077323036E-2</v>
      </c>
      <c r="T25" s="60">
        <f t="shared" si="5"/>
        <v>-2.441435817128727E-2</v>
      </c>
      <c r="U25" s="60">
        <f t="shared" si="6"/>
        <v>-8.9206657583794889E-3</v>
      </c>
      <c r="V25" s="60">
        <f t="shared" si="7"/>
        <v>-2.7881483244520305E-2</v>
      </c>
      <c r="W25" s="60">
        <f t="shared" si="8"/>
        <v>-8.7336799687545534E-3</v>
      </c>
      <c r="X25" s="60">
        <f t="shared" si="9"/>
        <v>3.4188067487856823E-3</v>
      </c>
      <c r="Y25" s="60">
        <f t="shared" si="10"/>
        <v>4.3384015985981411E-3</v>
      </c>
      <c r="Z25" s="60"/>
      <c r="AA25" s="130">
        <v>3036</v>
      </c>
      <c r="AB25" s="129">
        <v>0.22499159067954749</v>
      </c>
      <c r="AC25" s="129">
        <v>0.13043160076410285</v>
      </c>
      <c r="AD25" s="129">
        <v>1.0000000000000002</v>
      </c>
      <c r="AE25" s="129">
        <v>6.2923302208646933E-2</v>
      </c>
      <c r="AF25" s="129">
        <v>-1.5238401128765761E-2</v>
      </c>
      <c r="AG25" s="129">
        <v>6.1166791505838257E-3</v>
      </c>
      <c r="AH25" s="129">
        <v>0.27143741490477269</v>
      </c>
      <c r="AI25" s="129">
        <v>0.15447510383515003</v>
      </c>
      <c r="AJ25" s="129">
        <v>0.26365383733513653</v>
      </c>
      <c r="AK25" s="137">
        <v>0.40045682788164377</v>
      </c>
      <c r="AL25" s="60"/>
      <c r="AM25" s="60"/>
    </row>
    <row r="26" spans="1:39" ht="16.5">
      <c r="A26" s="60"/>
      <c r="B26" s="60"/>
      <c r="C26" s="60" t="s">
        <v>682</v>
      </c>
      <c r="D26" s="60">
        <v>101</v>
      </c>
      <c r="E26" s="60">
        <v>426</v>
      </c>
      <c r="F26" s="60">
        <v>138.5</v>
      </c>
      <c r="G26" s="60">
        <v>2475</v>
      </c>
      <c r="H26" s="60">
        <v>26.85</v>
      </c>
      <c r="I26" s="60">
        <v>55.5</v>
      </c>
      <c r="J26" s="60">
        <v>341</v>
      </c>
      <c r="K26" s="60">
        <v>22.75</v>
      </c>
      <c r="L26" s="60">
        <v>58.6</v>
      </c>
      <c r="M26" s="60">
        <v>68.400000000000006</v>
      </c>
      <c r="N26" s="60"/>
      <c r="O26" s="60"/>
      <c r="P26" s="60">
        <f t="shared" si="1"/>
        <v>3.6294306192770028E-2</v>
      </c>
      <c r="Q26" s="60">
        <f t="shared" si="2"/>
        <v>8.2498994721418393E-3</v>
      </c>
      <c r="R26" s="60">
        <f t="shared" si="3"/>
        <v>-1.4337163146407218E-2</v>
      </c>
      <c r="S26" s="60">
        <f t="shared" si="4"/>
        <v>6.0790460763821925E-3</v>
      </c>
      <c r="T26" s="60">
        <f t="shared" si="5"/>
        <v>2.0696881771154949E-2</v>
      </c>
      <c r="U26" s="60">
        <f t="shared" si="6"/>
        <v>-5.3908486348764233E-3</v>
      </c>
      <c r="V26" s="60">
        <f t="shared" si="7"/>
        <v>1.4771317320312503E-2</v>
      </c>
      <c r="W26" s="60">
        <f t="shared" si="8"/>
        <v>-2.1953905634357262E-3</v>
      </c>
      <c r="X26" s="60">
        <f t="shared" si="9"/>
        <v>0</v>
      </c>
      <c r="Y26" s="60">
        <f t="shared" si="10"/>
        <v>-1.3072081567352662E-2</v>
      </c>
      <c r="Z26" s="60"/>
      <c r="AA26" s="130">
        <v>6669</v>
      </c>
      <c r="AB26" s="129">
        <v>7.5959984135559405E-2</v>
      </c>
      <c r="AC26" s="129">
        <v>0.32650640836123157</v>
      </c>
      <c r="AD26" s="129">
        <v>6.2923302208646933E-2</v>
      </c>
      <c r="AE26" s="129">
        <v>1</v>
      </c>
      <c r="AF26" s="129">
        <v>0.39926071070083047</v>
      </c>
      <c r="AG26" s="129">
        <v>0.23087740166844709</v>
      </c>
      <c r="AH26" s="129">
        <v>0.21396715161122332</v>
      </c>
      <c r="AI26" s="129">
        <v>-5.5233936863591682E-2</v>
      </c>
      <c r="AJ26" s="129">
        <v>0.40734253662419251</v>
      </c>
      <c r="AK26" s="137">
        <v>0.2368463029277931</v>
      </c>
      <c r="AL26" s="60"/>
      <c r="AM26" s="60"/>
    </row>
    <row r="27" spans="1:39" ht="16.5">
      <c r="A27" s="60"/>
      <c r="B27" s="60"/>
      <c r="C27" s="60" t="s">
        <v>681</v>
      </c>
      <c r="D27" s="60">
        <v>100.5</v>
      </c>
      <c r="E27" s="60">
        <v>425</v>
      </c>
      <c r="F27" s="60">
        <v>135.5</v>
      </c>
      <c r="G27" s="60">
        <v>2475</v>
      </c>
      <c r="H27" s="60">
        <v>26.9</v>
      </c>
      <c r="I27" s="60">
        <v>56.9</v>
      </c>
      <c r="J27" s="60">
        <v>340</v>
      </c>
      <c r="K27" s="60">
        <v>23.15</v>
      </c>
      <c r="L27" s="60">
        <v>58</v>
      </c>
      <c r="M27" s="60">
        <v>71.2</v>
      </c>
      <c r="N27" s="60"/>
      <c r="O27" s="60"/>
      <c r="P27" s="60">
        <f t="shared" si="1"/>
        <v>-4.9627893421290139E-3</v>
      </c>
      <c r="Q27" s="60">
        <f t="shared" si="2"/>
        <v>-2.3501773449536266E-3</v>
      </c>
      <c r="R27" s="60">
        <f t="shared" si="3"/>
        <v>-2.1898685307637573E-2</v>
      </c>
      <c r="S27" s="60">
        <f t="shared" si="4"/>
        <v>0</v>
      </c>
      <c r="T27" s="60">
        <f t="shared" si="5"/>
        <v>1.8604656529196708E-3</v>
      </c>
      <c r="U27" s="60">
        <f t="shared" si="6"/>
        <v>2.4912320379896376E-2</v>
      </c>
      <c r="V27" s="60">
        <f t="shared" si="7"/>
        <v>-2.9368596733097135E-3</v>
      </c>
      <c r="W27" s="60">
        <f t="shared" si="8"/>
        <v>1.7429635135283596E-2</v>
      </c>
      <c r="X27" s="60">
        <f t="shared" si="9"/>
        <v>-1.0291686036547636E-2</v>
      </c>
      <c r="Y27" s="60">
        <f t="shared" si="10"/>
        <v>4.0119993789425358E-2</v>
      </c>
      <c r="Z27" s="60"/>
      <c r="AA27" s="130">
        <v>1809</v>
      </c>
      <c r="AB27" s="129">
        <v>7.3188949549894107E-3</v>
      </c>
      <c r="AC27" s="129">
        <v>0.12137845280012058</v>
      </c>
      <c r="AD27" s="129">
        <v>-1.5238401128765761E-2</v>
      </c>
      <c r="AE27" s="129">
        <v>0.39926071070083047</v>
      </c>
      <c r="AF27" s="129">
        <v>0.99999999999999978</v>
      </c>
      <c r="AG27" s="129">
        <v>0.12924515148288257</v>
      </c>
      <c r="AH27" s="129">
        <v>0.10610609165698913</v>
      </c>
      <c r="AI27" s="129">
        <v>9.8199582386484574E-2</v>
      </c>
      <c r="AJ27" s="129">
        <v>0.25104707140368249</v>
      </c>
      <c r="AK27" s="137">
        <v>0.21903335156744808</v>
      </c>
      <c r="AL27" s="60"/>
      <c r="AM27" s="60"/>
    </row>
    <row r="28" spans="1:39" ht="16.5">
      <c r="A28" s="60"/>
      <c r="B28" s="60"/>
      <c r="C28" s="60" t="s">
        <v>680</v>
      </c>
      <c r="D28" s="60">
        <v>101</v>
      </c>
      <c r="E28" s="60">
        <v>435</v>
      </c>
      <c r="F28" s="60">
        <v>149</v>
      </c>
      <c r="G28" s="60">
        <v>2355</v>
      </c>
      <c r="H28" s="60">
        <v>26.3</v>
      </c>
      <c r="I28" s="60">
        <v>55.7</v>
      </c>
      <c r="J28" s="60">
        <v>337.5</v>
      </c>
      <c r="K28" s="60">
        <v>23.35</v>
      </c>
      <c r="L28" s="60">
        <v>58.3</v>
      </c>
      <c r="M28" s="60">
        <v>71.599999999999994</v>
      </c>
      <c r="N28" s="60"/>
      <c r="O28" s="60"/>
      <c r="P28" s="60">
        <f t="shared" si="1"/>
        <v>4.9627893421290972E-3</v>
      </c>
      <c r="Q28" s="60">
        <f t="shared" si="2"/>
        <v>2.3256862164267183E-2</v>
      </c>
      <c r="R28" s="60">
        <f t="shared" si="3"/>
        <v>9.497466562570353E-2</v>
      </c>
      <c r="S28" s="60">
        <f t="shared" si="4"/>
        <v>-4.9699668552272529E-2</v>
      </c>
      <c r="T28" s="60">
        <f t="shared" si="5"/>
        <v>-2.2557347424074514E-2</v>
      </c>
      <c r="U28" s="60">
        <f t="shared" si="6"/>
        <v>-2.1315194199046858E-2</v>
      </c>
      <c r="V28" s="60">
        <f t="shared" si="7"/>
        <v>-7.3801072976225337E-3</v>
      </c>
      <c r="W28" s="60">
        <f t="shared" si="8"/>
        <v>8.6022035826632884E-3</v>
      </c>
      <c r="X28" s="60">
        <f t="shared" si="9"/>
        <v>5.1590828100272022E-3</v>
      </c>
      <c r="Y28" s="60">
        <f t="shared" si="10"/>
        <v>5.6022555486697516E-3</v>
      </c>
      <c r="Z28" s="60"/>
      <c r="AA28" s="128">
        <v>3356</v>
      </c>
      <c r="AB28" s="129">
        <v>-5.2429717288839495E-2</v>
      </c>
      <c r="AC28" s="129">
        <v>0.1482902437549386</v>
      </c>
      <c r="AD28" s="129">
        <v>6.1166791505838257E-3</v>
      </c>
      <c r="AE28" s="129">
        <v>0.23087740166844709</v>
      </c>
      <c r="AF28" s="129">
        <v>0.12924515148288257</v>
      </c>
      <c r="AG28" s="129">
        <v>1</v>
      </c>
      <c r="AH28" s="129">
        <v>-3.4750958466863678E-3</v>
      </c>
      <c r="AI28" s="129">
        <v>0.20881026452652249</v>
      </c>
      <c r="AJ28" s="129">
        <v>0.25057175686154953</v>
      </c>
      <c r="AK28" s="137">
        <v>0.3036753086405854</v>
      </c>
      <c r="AL28" s="60"/>
      <c r="AM28" s="60"/>
    </row>
    <row r="29" spans="1:39" ht="16.5">
      <c r="A29" s="60"/>
      <c r="B29" s="60"/>
      <c r="C29" s="60" t="s">
        <v>679</v>
      </c>
      <c r="D29" s="60">
        <v>101.5</v>
      </c>
      <c r="E29" s="60">
        <v>453.5</v>
      </c>
      <c r="F29" s="60">
        <v>158</v>
      </c>
      <c r="G29" s="60">
        <v>2325</v>
      </c>
      <c r="H29" s="60">
        <v>25.7</v>
      </c>
      <c r="I29" s="60">
        <v>54.5</v>
      </c>
      <c r="J29" s="60">
        <v>337.5</v>
      </c>
      <c r="K29" s="60">
        <v>23.4</v>
      </c>
      <c r="L29" s="60">
        <v>57.3</v>
      </c>
      <c r="M29" s="60">
        <v>71.5</v>
      </c>
      <c r="N29" s="60"/>
      <c r="O29" s="60"/>
      <c r="P29" s="60">
        <f t="shared" si="1"/>
        <v>4.9382816405825767E-3</v>
      </c>
      <c r="Q29" s="60">
        <f t="shared" si="2"/>
        <v>4.1649238466507248E-2</v>
      </c>
      <c r="R29" s="60">
        <f t="shared" si="3"/>
        <v>5.8648727081507687E-2</v>
      </c>
      <c r="S29" s="60">
        <f t="shared" si="4"/>
        <v>-1.2820688429061434E-2</v>
      </c>
      <c r="T29" s="60">
        <f t="shared" si="5"/>
        <v>-2.307794728254484E-2</v>
      </c>
      <c r="U29" s="60">
        <f t="shared" si="6"/>
        <v>-2.1779445264039982E-2</v>
      </c>
      <c r="V29" s="60">
        <f t="shared" si="7"/>
        <v>0</v>
      </c>
      <c r="W29" s="60">
        <f t="shared" si="8"/>
        <v>2.1390382487492207E-3</v>
      </c>
      <c r="X29" s="60">
        <f t="shared" si="9"/>
        <v>-1.730146963575278E-2</v>
      </c>
      <c r="Y29" s="60">
        <f t="shared" si="10"/>
        <v>-1.3976242666378616E-3</v>
      </c>
      <c r="Z29" s="60"/>
      <c r="AA29" s="130">
        <v>6414</v>
      </c>
      <c r="AB29" s="129">
        <v>0.64088630595577489</v>
      </c>
      <c r="AC29" s="129">
        <v>0.27254857984044106</v>
      </c>
      <c r="AD29" s="129">
        <v>0.27143741490477269</v>
      </c>
      <c r="AE29" s="129">
        <v>0.21396715161122332</v>
      </c>
      <c r="AF29" s="129">
        <v>0.10610609165698913</v>
      </c>
      <c r="AG29" s="129">
        <v>-3.4750958466863678E-3</v>
      </c>
      <c r="AH29" s="129">
        <v>1</v>
      </c>
      <c r="AI29" s="129">
        <v>0.21611120662183222</v>
      </c>
      <c r="AJ29" s="129">
        <v>0.34611552407098889</v>
      </c>
      <c r="AK29" s="137">
        <v>0.19608963612611308</v>
      </c>
      <c r="AL29" s="60"/>
      <c r="AM29" s="60"/>
    </row>
    <row r="30" spans="1:39" ht="16.5">
      <c r="A30" s="60"/>
      <c r="B30" s="60"/>
      <c r="C30" s="60" t="s">
        <v>678</v>
      </c>
      <c r="D30" s="60">
        <v>98.3</v>
      </c>
      <c r="E30" s="60">
        <v>443.5</v>
      </c>
      <c r="F30" s="60">
        <v>165.5</v>
      </c>
      <c r="G30" s="60">
        <v>2405</v>
      </c>
      <c r="H30" s="60">
        <v>25.1</v>
      </c>
      <c r="I30" s="60">
        <v>55.3</v>
      </c>
      <c r="J30" s="60">
        <v>344</v>
      </c>
      <c r="K30" s="60">
        <v>23</v>
      </c>
      <c r="L30" s="60">
        <v>57.2</v>
      </c>
      <c r="M30" s="60">
        <v>70.8</v>
      </c>
      <c r="N30" s="60"/>
      <c r="O30" s="60"/>
      <c r="P30" s="60">
        <f t="shared" si="1"/>
        <v>-3.2034771328721137E-2</v>
      </c>
      <c r="Q30" s="60">
        <f t="shared" si="2"/>
        <v>-2.2297467805557102E-2</v>
      </c>
      <c r="R30" s="60">
        <f t="shared" si="3"/>
        <v>4.6376161790150819E-2</v>
      </c>
      <c r="S30" s="60">
        <f t="shared" si="4"/>
        <v>3.3829864518404883E-2</v>
      </c>
      <c r="T30" s="60">
        <f t="shared" si="5"/>
        <v>-2.3623145763435827E-2</v>
      </c>
      <c r="U30" s="60">
        <f t="shared" si="6"/>
        <v>1.4572206859090725E-2</v>
      </c>
      <c r="V30" s="60">
        <f t="shared" si="7"/>
        <v>1.9076147060813887E-2</v>
      </c>
      <c r="W30" s="60">
        <f t="shared" si="8"/>
        <v>-1.7241806434505992E-2</v>
      </c>
      <c r="X30" s="60">
        <f t="shared" si="9"/>
        <v>-1.7467253349415374E-3</v>
      </c>
      <c r="Y30" s="60">
        <f t="shared" si="10"/>
        <v>-9.8384490002879407E-3</v>
      </c>
      <c r="Z30" s="60"/>
      <c r="AA30" s="130">
        <v>1905</v>
      </c>
      <c r="AB30" s="129">
        <v>0.18345682054868323</v>
      </c>
      <c r="AC30" s="129">
        <v>0.1308168468253148</v>
      </c>
      <c r="AD30" s="129">
        <v>0.15447510383515003</v>
      </c>
      <c r="AE30" s="129">
        <v>-5.5233936863591682E-2</v>
      </c>
      <c r="AF30" s="129">
        <v>9.8199582386484574E-2</v>
      </c>
      <c r="AG30" s="129">
        <v>0.20881026452652249</v>
      </c>
      <c r="AH30" s="129">
        <v>0.21611120662183222</v>
      </c>
      <c r="AI30" s="129">
        <v>0.99999999999999989</v>
      </c>
      <c r="AJ30" s="129">
        <v>0.33956585800762018</v>
      </c>
      <c r="AK30" s="137">
        <v>0.16862372081671673</v>
      </c>
      <c r="AL30" s="60"/>
      <c r="AM30" s="60"/>
    </row>
    <row r="31" spans="1:39" ht="16.5">
      <c r="A31" s="60"/>
      <c r="B31" s="60"/>
      <c r="C31" s="60" t="s">
        <v>677</v>
      </c>
      <c r="D31" s="60">
        <v>98.7</v>
      </c>
      <c r="E31" s="60">
        <v>440.5</v>
      </c>
      <c r="F31" s="60">
        <v>159</v>
      </c>
      <c r="G31" s="60">
        <v>2420</v>
      </c>
      <c r="H31" s="60">
        <v>24.2</v>
      </c>
      <c r="I31" s="60">
        <v>55.4</v>
      </c>
      <c r="J31" s="60">
        <v>335.5</v>
      </c>
      <c r="K31" s="60">
        <v>23</v>
      </c>
      <c r="L31" s="60">
        <v>56.2</v>
      </c>
      <c r="M31" s="60">
        <v>69.3</v>
      </c>
      <c r="N31" s="60"/>
      <c r="O31" s="60"/>
      <c r="P31" s="60">
        <f t="shared" si="1"/>
        <v>4.0609192863150121E-3</v>
      </c>
      <c r="Q31" s="60">
        <f t="shared" si="2"/>
        <v>-6.7873563733999885E-3</v>
      </c>
      <c r="R31" s="60">
        <f t="shared" si="3"/>
        <v>-4.0066992596886071E-2</v>
      </c>
      <c r="S31" s="60">
        <f t="shared" si="4"/>
        <v>6.2176366108705819E-3</v>
      </c>
      <c r="T31" s="60">
        <f t="shared" si="5"/>
        <v>-3.651521297509757E-2</v>
      </c>
      <c r="U31" s="60">
        <f t="shared" si="6"/>
        <v>1.8066852249490513E-3</v>
      </c>
      <c r="V31" s="60">
        <f t="shared" si="7"/>
        <v>-2.5019700961661912E-2</v>
      </c>
      <c r="W31" s="60">
        <f t="shared" si="8"/>
        <v>0</v>
      </c>
      <c r="X31" s="60">
        <f t="shared" si="9"/>
        <v>-1.7637141486106844E-2</v>
      </c>
      <c r="Y31" s="60">
        <f t="shared" si="10"/>
        <v>-2.1414094503816584E-2</v>
      </c>
      <c r="Z31" s="60"/>
      <c r="AA31" s="130">
        <v>3504</v>
      </c>
      <c r="AB31" s="129">
        <v>0.19120028280979393</v>
      </c>
      <c r="AC31" s="129">
        <v>0.17608854227951684</v>
      </c>
      <c r="AD31" s="129">
        <v>0.26365383733513653</v>
      </c>
      <c r="AE31" s="129">
        <v>0.40734253662419251</v>
      </c>
      <c r="AF31" s="129">
        <v>0.25104707140368249</v>
      </c>
      <c r="AG31" s="129">
        <v>0.25057175686154953</v>
      </c>
      <c r="AH31" s="129">
        <v>0.34611552407098889</v>
      </c>
      <c r="AI31" s="129">
        <v>0.33956585800762018</v>
      </c>
      <c r="AJ31" s="129">
        <v>1</v>
      </c>
      <c r="AK31" s="137">
        <v>0.32285653803918224</v>
      </c>
      <c r="AL31" s="60"/>
      <c r="AM31" s="60"/>
    </row>
    <row r="32" spans="1:39" ht="16.5">
      <c r="A32" s="60"/>
      <c r="B32" s="60"/>
      <c r="C32" s="60" t="s">
        <v>676</v>
      </c>
      <c r="D32" s="60">
        <v>95.4</v>
      </c>
      <c r="E32" s="60">
        <v>425.5</v>
      </c>
      <c r="F32" s="60">
        <v>151</v>
      </c>
      <c r="G32" s="60">
        <v>2305</v>
      </c>
      <c r="H32" s="60">
        <v>23.3</v>
      </c>
      <c r="I32" s="60">
        <v>51.8</v>
      </c>
      <c r="J32" s="60">
        <v>320</v>
      </c>
      <c r="K32" s="60">
        <v>22.1</v>
      </c>
      <c r="L32" s="60">
        <v>54.8</v>
      </c>
      <c r="M32" s="60">
        <v>67.599999999999994</v>
      </c>
      <c r="N32" s="60"/>
      <c r="O32" s="60"/>
      <c r="P32" s="60">
        <f t="shared" si="1"/>
        <v>-3.4006367985194977E-2</v>
      </c>
      <c r="Q32" s="60">
        <f t="shared" si="2"/>
        <v>-3.4645497362805429E-2</v>
      </c>
      <c r="R32" s="60">
        <f t="shared" si="3"/>
        <v>-5.1624365405307182E-2</v>
      </c>
      <c r="S32" s="60">
        <f t="shared" si="4"/>
        <v>-4.8686863719983195E-2</v>
      </c>
      <c r="T32" s="60">
        <f t="shared" si="5"/>
        <v>-3.7899272590985821E-2</v>
      </c>
      <c r="U32" s="60">
        <f t="shared" si="6"/>
        <v>-6.7189444487800787E-2</v>
      </c>
      <c r="V32" s="60">
        <f t="shared" si="7"/>
        <v>-4.7300960617964252E-2</v>
      </c>
      <c r="W32" s="60">
        <f t="shared" si="8"/>
        <v>-3.9916607405442436E-2</v>
      </c>
      <c r="X32" s="60">
        <f t="shared" si="9"/>
        <v>-2.5226562945675685E-2</v>
      </c>
      <c r="Y32" s="60">
        <f t="shared" si="10"/>
        <v>-2.4836923146939239E-2</v>
      </c>
      <c r="Z32" s="60"/>
      <c r="AA32" s="130">
        <v>2338</v>
      </c>
      <c r="AB32" s="129">
        <v>0.17292295413496975</v>
      </c>
      <c r="AC32" s="129">
        <v>0.24521116026097325</v>
      </c>
      <c r="AD32" s="129">
        <v>0.40045682788164377</v>
      </c>
      <c r="AE32" s="129">
        <v>0.2368463029277931</v>
      </c>
      <c r="AF32" s="129">
        <v>0.21903335156744808</v>
      </c>
      <c r="AG32" s="129">
        <v>0.3036753086405854</v>
      </c>
      <c r="AH32" s="129">
        <v>0.19608963612611308</v>
      </c>
      <c r="AI32" s="129">
        <v>0.16862372081671673</v>
      </c>
      <c r="AJ32" s="129">
        <v>0.32285653803918224</v>
      </c>
      <c r="AK32" s="137">
        <v>1.0000000000000002</v>
      </c>
      <c r="AL32" s="60"/>
      <c r="AM32" s="60"/>
    </row>
    <row r="33" spans="1:39" ht="17.25" thickBot="1">
      <c r="A33" s="60"/>
      <c r="B33" s="60"/>
      <c r="C33" s="60" t="s">
        <v>675</v>
      </c>
      <c r="D33" s="60">
        <v>96.4</v>
      </c>
      <c r="E33" s="60">
        <v>428.5</v>
      </c>
      <c r="F33" s="60">
        <v>162</v>
      </c>
      <c r="G33" s="60">
        <v>2390</v>
      </c>
      <c r="H33" s="60">
        <v>23.6</v>
      </c>
      <c r="I33" s="60">
        <v>53.9</v>
      </c>
      <c r="J33" s="60">
        <v>326</v>
      </c>
      <c r="K33" s="60">
        <v>22.35</v>
      </c>
      <c r="L33" s="60">
        <v>56.3</v>
      </c>
      <c r="M33" s="60">
        <v>68.400000000000006</v>
      </c>
      <c r="N33" s="60"/>
      <c r="O33" s="60"/>
      <c r="P33" s="60">
        <f t="shared" si="1"/>
        <v>1.042762316225916E-2</v>
      </c>
      <c r="Q33" s="60">
        <f t="shared" si="2"/>
        <v>7.0257900244056022E-3</v>
      </c>
      <c r="R33" s="60">
        <f t="shared" si="3"/>
        <v>7.0316498417459683E-2</v>
      </c>
      <c r="S33" s="60">
        <f t="shared" si="4"/>
        <v>3.6212689494807472E-2</v>
      </c>
      <c r="T33" s="60">
        <f t="shared" si="5"/>
        <v>1.2793351459909542E-2</v>
      </c>
      <c r="U33" s="60">
        <f t="shared" si="6"/>
        <v>3.9740328649514121E-2</v>
      </c>
      <c r="V33" s="60">
        <f t="shared" si="7"/>
        <v>1.8576385572935457E-2</v>
      </c>
      <c r="W33" s="60">
        <f t="shared" si="8"/>
        <v>1.1248712535870667E-2</v>
      </c>
      <c r="X33" s="60">
        <f t="shared" si="9"/>
        <v>2.7004341191674951E-2</v>
      </c>
      <c r="Y33" s="60">
        <f t="shared" si="10"/>
        <v>1.1764841579586431E-2</v>
      </c>
      <c r="Z33" s="60"/>
      <c r="AA33" s="131" t="s">
        <v>723</v>
      </c>
      <c r="AB33" s="127"/>
      <c r="AC33" s="127"/>
      <c r="AD33" s="127"/>
      <c r="AE33" s="127"/>
      <c r="AF33" s="127"/>
      <c r="AG33" s="127"/>
      <c r="AH33" s="127"/>
      <c r="AI33" s="127"/>
      <c r="AJ33" s="127"/>
      <c r="AK33" s="138"/>
      <c r="AL33" s="60"/>
      <c r="AM33" s="60"/>
    </row>
    <row r="34" spans="1:39" ht="17.25" thickTop="1">
      <c r="A34" s="60"/>
      <c r="B34" s="60"/>
      <c r="C34" s="60" t="s">
        <v>674</v>
      </c>
      <c r="D34" s="60">
        <v>96.6</v>
      </c>
      <c r="E34" s="60">
        <v>427</v>
      </c>
      <c r="F34" s="60">
        <v>161</v>
      </c>
      <c r="G34" s="60">
        <v>2500</v>
      </c>
      <c r="H34" s="60">
        <v>23.75</v>
      </c>
      <c r="I34" s="60">
        <v>54.2</v>
      </c>
      <c r="J34" s="60">
        <v>330</v>
      </c>
      <c r="K34" s="60">
        <v>22.7</v>
      </c>
      <c r="L34" s="60">
        <v>55.9</v>
      </c>
      <c r="M34" s="60">
        <v>68.099999999999994</v>
      </c>
      <c r="N34" s="60"/>
      <c r="O34" s="60"/>
      <c r="P34" s="60">
        <f t="shared" si="1"/>
        <v>2.0725396019723751E-3</v>
      </c>
      <c r="Q34" s="60">
        <f t="shared" si="2"/>
        <v>-3.5067248092099661E-3</v>
      </c>
      <c r="R34" s="60">
        <f t="shared" si="3"/>
        <v>-6.191970247921107E-3</v>
      </c>
      <c r="S34" s="60">
        <f t="shared" si="4"/>
        <v>4.4997365930735722E-2</v>
      </c>
      <c r="T34" s="60">
        <f t="shared" si="5"/>
        <v>6.3358184490857035E-3</v>
      </c>
      <c r="U34" s="60">
        <f t="shared" si="6"/>
        <v>5.5504305306490415E-3</v>
      </c>
      <c r="V34" s="60">
        <f t="shared" si="7"/>
        <v>1.2195273093818206E-2</v>
      </c>
      <c r="W34" s="60">
        <f t="shared" si="8"/>
        <v>1.5538603427779166E-2</v>
      </c>
      <c r="X34" s="60">
        <f t="shared" si="9"/>
        <v>-7.1301549845911912E-3</v>
      </c>
      <c r="Y34" s="60">
        <f t="shared" si="10"/>
        <v>-4.3956114730382204E-3</v>
      </c>
      <c r="Z34" s="60"/>
      <c r="AA34" s="60"/>
      <c r="AB34" s="60"/>
      <c r="AC34" s="60"/>
      <c r="AD34" s="60"/>
      <c r="AE34" s="60"/>
      <c r="AF34" s="60"/>
      <c r="AG34" s="60"/>
      <c r="AH34" s="60"/>
      <c r="AI34" s="60"/>
      <c r="AJ34" s="60"/>
      <c r="AK34" s="60"/>
      <c r="AL34" s="60"/>
      <c r="AM34" s="60"/>
    </row>
    <row r="35" spans="1:39" ht="17.25" thickBot="1">
      <c r="A35" s="60"/>
      <c r="B35" s="60"/>
      <c r="C35" s="60" t="s">
        <v>673</v>
      </c>
      <c r="D35" s="60">
        <v>94.8</v>
      </c>
      <c r="E35" s="60">
        <v>413.5</v>
      </c>
      <c r="F35" s="60">
        <v>152</v>
      </c>
      <c r="G35" s="60">
        <v>2315</v>
      </c>
      <c r="H35" s="60">
        <v>22.85</v>
      </c>
      <c r="I35" s="60">
        <v>51.6</v>
      </c>
      <c r="J35" s="60">
        <v>324</v>
      </c>
      <c r="K35" s="60">
        <v>22.25</v>
      </c>
      <c r="L35" s="60">
        <v>53.9</v>
      </c>
      <c r="M35" s="60">
        <v>65.5</v>
      </c>
      <c r="N35" s="60"/>
      <c r="O35" s="60"/>
      <c r="P35" s="60">
        <f t="shared" ref="P35:P64" si="14">LN(D35/D34)</f>
        <v>-1.8809331957496116E-2</v>
      </c>
      <c r="Q35" s="60">
        <f t="shared" ref="Q35:Q64" si="15">LN(E35/E34)</f>
        <v>-3.2126498764878587E-2</v>
      </c>
      <c r="R35" s="60">
        <f t="shared" ref="R35:R64" si="16">LN(F35/F34)</f>
        <v>-5.7523844138186599E-2</v>
      </c>
      <c r="S35" s="60">
        <f t="shared" ref="S35:S64" si="17">LN(G35/G34)</f>
        <v>-7.6881044335957618E-2</v>
      </c>
      <c r="T35" s="60">
        <f t="shared" ref="T35:T64" si="18">LN(H35/H34)</f>
        <v>-3.8631413140436451E-2</v>
      </c>
      <c r="U35" s="60">
        <f t="shared" ref="U35:U64" si="19">LN(I35/I34)</f>
        <v>-4.915923595808349E-2</v>
      </c>
      <c r="V35" s="60">
        <f t="shared" ref="V35:V64" si="20">LN(J35/J34)</f>
        <v>-1.8349138668196541E-2</v>
      </c>
      <c r="W35" s="60">
        <f t="shared" ref="W35:W64" si="21">LN(K35/K34)</f>
        <v>-2.0022915875107704E-2</v>
      </c>
      <c r="X35" s="60">
        <f t="shared" ref="X35:X64" si="22">LN(L35/L34)</f>
        <v>-3.6433902246102018E-2</v>
      </c>
      <c r="Y35" s="60">
        <f t="shared" ref="Y35:Y64" si="23">LN(M35/M34)</f>
        <v>-3.8927070514260413E-2</v>
      </c>
      <c r="Z35" s="60"/>
      <c r="AA35" s="60"/>
      <c r="AB35" s="60"/>
      <c r="AC35" s="60"/>
      <c r="AD35" s="60"/>
      <c r="AE35" s="60"/>
      <c r="AF35" s="60"/>
      <c r="AG35" s="60"/>
      <c r="AH35" s="60"/>
      <c r="AI35" s="60"/>
      <c r="AJ35" s="60"/>
      <c r="AK35" s="60"/>
      <c r="AL35" s="60"/>
      <c r="AM35" s="60"/>
    </row>
    <row r="36" spans="1:39" ht="17.25" thickTop="1">
      <c r="A36" s="60"/>
      <c r="B36" s="60"/>
      <c r="C36" s="60" t="s">
        <v>672</v>
      </c>
      <c r="D36" s="60">
        <v>94.5</v>
      </c>
      <c r="E36" s="60">
        <v>413.5</v>
      </c>
      <c r="F36" s="60">
        <v>145</v>
      </c>
      <c r="G36" s="60">
        <v>2160</v>
      </c>
      <c r="H36" s="60">
        <v>22.65</v>
      </c>
      <c r="I36" s="60">
        <v>51.1</v>
      </c>
      <c r="J36" s="60">
        <v>317</v>
      </c>
      <c r="K36" s="60">
        <v>22.75</v>
      </c>
      <c r="L36" s="60">
        <v>53.3</v>
      </c>
      <c r="M36" s="60">
        <v>63.6</v>
      </c>
      <c r="N36" s="60"/>
      <c r="O36" s="60"/>
      <c r="P36" s="60">
        <f t="shared" si="14"/>
        <v>-3.1695747612790672E-3</v>
      </c>
      <c r="Q36" s="60">
        <f t="shared" si="15"/>
        <v>0</v>
      </c>
      <c r="R36" s="60">
        <f t="shared" si="16"/>
        <v>-4.714677842570196E-2</v>
      </c>
      <c r="S36" s="60">
        <f t="shared" si="17"/>
        <v>-6.9301465842123711E-2</v>
      </c>
      <c r="T36" s="60">
        <f t="shared" si="18"/>
        <v>-8.7912654111707705E-3</v>
      </c>
      <c r="U36" s="60">
        <f t="shared" si="19"/>
        <v>-9.7371752778583169E-3</v>
      </c>
      <c r="V36" s="60">
        <f t="shared" si="20"/>
        <v>-2.1841741915048753E-2</v>
      </c>
      <c r="W36" s="60">
        <f t="shared" si="21"/>
        <v>2.2223136784710256E-2</v>
      </c>
      <c r="X36" s="60">
        <f t="shared" si="22"/>
        <v>-1.1194146743152587E-2</v>
      </c>
      <c r="Y36" s="60">
        <f t="shared" si="23"/>
        <v>-2.9436672295129755E-2</v>
      </c>
      <c r="Z36" s="60"/>
      <c r="AA36" s="132" t="s">
        <v>721</v>
      </c>
      <c r="AB36" s="133">
        <v>4938</v>
      </c>
      <c r="AC36" s="134">
        <v>2357</v>
      </c>
      <c r="AD36" s="135">
        <v>3036</v>
      </c>
      <c r="AE36" s="134">
        <v>6669</v>
      </c>
      <c r="AF36" s="135">
        <v>1809</v>
      </c>
      <c r="AG36" s="133">
        <v>3356</v>
      </c>
      <c r="AH36" s="134">
        <v>6414</v>
      </c>
      <c r="AI36" s="135">
        <v>1905</v>
      </c>
      <c r="AJ36" s="134">
        <v>3504</v>
      </c>
      <c r="AK36" s="136">
        <v>2338</v>
      </c>
      <c r="AL36" s="60"/>
      <c r="AM36" s="60"/>
    </row>
    <row r="37" spans="1:39" ht="16.5">
      <c r="A37" s="60"/>
      <c r="B37" s="60"/>
      <c r="C37" s="60" t="s">
        <v>671</v>
      </c>
      <c r="D37" s="60">
        <v>94.7</v>
      </c>
      <c r="E37" s="60">
        <v>409.5</v>
      </c>
      <c r="F37" s="60">
        <v>147</v>
      </c>
      <c r="G37" s="60">
        <v>2130</v>
      </c>
      <c r="H37" s="60">
        <v>22.55</v>
      </c>
      <c r="I37" s="60">
        <v>52.6</v>
      </c>
      <c r="J37" s="60">
        <v>320</v>
      </c>
      <c r="K37" s="60">
        <v>23.05</v>
      </c>
      <c r="L37" s="60">
        <v>53.4</v>
      </c>
      <c r="M37" s="60">
        <v>64.599999999999994</v>
      </c>
      <c r="N37" s="60"/>
      <c r="O37" s="60"/>
      <c r="P37" s="60">
        <f t="shared" si="14"/>
        <v>2.1141656923355564E-3</v>
      </c>
      <c r="Q37" s="60">
        <f t="shared" si="15"/>
        <v>-9.7206111706219268E-3</v>
      </c>
      <c r="R37" s="60">
        <f t="shared" si="16"/>
        <v>1.3698844358161927E-2</v>
      </c>
      <c r="S37" s="60">
        <f t="shared" si="17"/>
        <v>-1.3986241974739839E-2</v>
      </c>
      <c r="T37" s="60">
        <f t="shared" si="18"/>
        <v>-4.4247859803555837E-3</v>
      </c>
      <c r="U37" s="60">
        <f t="shared" si="19"/>
        <v>2.8931622534005479E-2</v>
      </c>
      <c r="V37" s="60">
        <f t="shared" si="20"/>
        <v>9.4192219164915582E-3</v>
      </c>
      <c r="W37" s="60">
        <f t="shared" si="21"/>
        <v>1.3100624045698056E-2</v>
      </c>
      <c r="X37" s="60">
        <f t="shared" si="22"/>
        <v>1.874414794350352E-3</v>
      </c>
      <c r="Y37" s="60">
        <f t="shared" si="23"/>
        <v>1.5600940442479592E-2</v>
      </c>
      <c r="Z37" s="60"/>
      <c r="AA37" s="128">
        <v>4938</v>
      </c>
      <c r="AB37" s="129" cm="1">
        <f t="array" ref="AB37:AK46">CholeskyDecompose(_xlfn.ANCHORARRAY(AB23))</f>
        <v>1</v>
      </c>
      <c r="AC37" s="129">
        <v>0</v>
      </c>
      <c r="AD37" s="129">
        <v>0</v>
      </c>
      <c r="AE37" s="129">
        <v>0</v>
      </c>
      <c r="AF37" s="129">
        <v>0</v>
      </c>
      <c r="AG37" s="129">
        <v>0</v>
      </c>
      <c r="AH37" s="129">
        <v>0</v>
      </c>
      <c r="AI37" s="129">
        <v>0</v>
      </c>
      <c r="AJ37" s="129">
        <v>0</v>
      </c>
      <c r="AK37" s="137">
        <v>0</v>
      </c>
      <c r="AL37" s="60"/>
      <c r="AM37" s="60"/>
    </row>
    <row r="38" spans="1:39" ht="16.5">
      <c r="A38" s="60"/>
      <c r="B38" s="60"/>
      <c r="C38" s="60" t="s">
        <v>670</v>
      </c>
      <c r="D38" s="60">
        <v>96.7</v>
      </c>
      <c r="E38" s="60">
        <v>420.5</v>
      </c>
      <c r="F38" s="60">
        <v>150.5</v>
      </c>
      <c r="G38" s="60">
        <v>2290</v>
      </c>
      <c r="H38" s="60">
        <v>24.05</v>
      </c>
      <c r="I38" s="60">
        <v>54</v>
      </c>
      <c r="J38" s="60">
        <v>331</v>
      </c>
      <c r="K38" s="60">
        <v>23.05</v>
      </c>
      <c r="L38" s="60">
        <v>54.8</v>
      </c>
      <c r="M38" s="60">
        <v>66.900000000000006</v>
      </c>
      <c r="N38" s="60"/>
      <c r="O38" s="60"/>
      <c r="P38" s="60">
        <f t="shared" si="14"/>
        <v>2.0899402267215993E-2</v>
      </c>
      <c r="Q38" s="60">
        <f t="shared" si="15"/>
        <v>2.6507576119878539E-2</v>
      </c>
      <c r="R38" s="60">
        <f t="shared" si="16"/>
        <v>2.3530497410194036E-2</v>
      </c>
      <c r="S38" s="60">
        <f t="shared" si="17"/>
        <v>7.2429837844814507E-2</v>
      </c>
      <c r="T38" s="60">
        <f t="shared" si="18"/>
        <v>6.4399930603082731E-2</v>
      </c>
      <c r="U38" s="60">
        <f t="shared" si="19"/>
        <v>2.6267926820610105E-2</v>
      </c>
      <c r="V38" s="60">
        <f t="shared" si="20"/>
        <v>3.379737958329071E-2</v>
      </c>
      <c r="W38" s="60">
        <f t="shared" si="21"/>
        <v>0</v>
      </c>
      <c r="X38" s="60">
        <f t="shared" si="22"/>
        <v>2.5879447987820759E-2</v>
      </c>
      <c r="Y38" s="60">
        <f t="shared" si="23"/>
        <v>3.4984556345626784E-2</v>
      </c>
      <c r="Z38" s="60"/>
      <c r="AA38" s="130">
        <v>2357</v>
      </c>
      <c r="AB38" s="129">
        <v>0.33131045426262629</v>
      </c>
      <c r="AC38" s="129">
        <v>0.94352179778545242</v>
      </c>
      <c r="AD38" s="129">
        <v>0</v>
      </c>
      <c r="AE38" s="129">
        <v>0</v>
      </c>
      <c r="AF38" s="129">
        <v>0</v>
      </c>
      <c r="AG38" s="129">
        <v>0</v>
      </c>
      <c r="AH38" s="129">
        <v>0</v>
      </c>
      <c r="AI38" s="129">
        <v>0</v>
      </c>
      <c r="AJ38" s="129">
        <v>0</v>
      </c>
      <c r="AK38" s="137">
        <v>0</v>
      </c>
      <c r="AL38" s="60"/>
      <c r="AM38" s="60"/>
    </row>
    <row r="39" spans="1:39" ht="16.5">
      <c r="A39" s="60"/>
      <c r="B39" s="60"/>
      <c r="C39" s="60" t="s">
        <v>669</v>
      </c>
      <c r="D39" s="60">
        <v>94.7</v>
      </c>
      <c r="E39" s="60">
        <v>412</v>
      </c>
      <c r="F39" s="60">
        <v>145.5</v>
      </c>
      <c r="G39" s="60">
        <v>2250</v>
      </c>
      <c r="H39" s="60">
        <v>24.6</v>
      </c>
      <c r="I39" s="60">
        <v>52.8</v>
      </c>
      <c r="J39" s="60">
        <v>325.5</v>
      </c>
      <c r="K39" s="60">
        <v>22.9</v>
      </c>
      <c r="L39" s="60">
        <v>54.1</v>
      </c>
      <c r="M39" s="60">
        <v>66.599999999999994</v>
      </c>
      <c r="N39" s="60"/>
      <c r="O39" s="60"/>
      <c r="P39" s="60">
        <f t="shared" si="14"/>
        <v>-2.0899402267216111E-2</v>
      </c>
      <c r="Q39" s="60">
        <f t="shared" si="15"/>
        <v>-2.042113006347638E-2</v>
      </c>
      <c r="R39" s="60">
        <f t="shared" si="16"/>
        <v>-3.378699757738321E-2</v>
      </c>
      <c r="S39" s="60">
        <f t="shared" si="17"/>
        <v>-1.7621601349819559E-2</v>
      </c>
      <c r="T39" s="60">
        <f t="shared" si="18"/>
        <v>2.2611446386546989E-2</v>
      </c>
      <c r="U39" s="60">
        <f t="shared" si="19"/>
        <v>-2.2472855852058628E-2</v>
      </c>
      <c r="V39" s="60">
        <f t="shared" si="20"/>
        <v>-1.6755913728438997E-2</v>
      </c>
      <c r="W39" s="60">
        <f t="shared" si="21"/>
        <v>-6.5288588824636675E-3</v>
      </c>
      <c r="X39" s="60">
        <f t="shared" si="22"/>
        <v>-1.2856008101533912E-2</v>
      </c>
      <c r="Y39" s="60">
        <f t="shared" si="23"/>
        <v>-4.4943895878394383E-3</v>
      </c>
      <c r="Z39" s="60"/>
      <c r="AA39" s="130">
        <v>3036</v>
      </c>
      <c r="AB39" s="129">
        <v>0.22499159067954749</v>
      </c>
      <c r="AC39" s="129">
        <v>5.9235022213551258E-2</v>
      </c>
      <c r="AD39" s="129">
        <v>0.97255847961284436</v>
      </c>
      <c r="AE39" s="129">
        <v>0</v>
      </c>
      <c r="AF39" s="129">
        <v>0</v>
      </c>
      <c r="AG39" s="129">
        <v>0</v>
      </c>
      <c r="AH39" s="129">
        <v>0</v>
      </c>
      <c r="AI39" s="129">
        <v>0</v>
      </c>
      <c r="AJ39" s="129">
        <v>0</v>
      </c>
      <c r="AK39" s="137">
        <v>0</v>
      </c>
      <c r="AL39" s="60"/>
      <c r="AM39" s="60"/>
    </row>
    <row r="40" spans="1:39" ht="16.5">
      <c r="A40" s="60"/>
      <c r="B40" s="60"/>
      <c r="C40" s="60" t="s">
        <v>668</v>
      </c>
      <c r="D40" s="60">
        <v>97</v>
      </c>
      <c r="E40" s="60">
        <v>419</v>
      </c>
      <c r="F40" s="60">
        <v>142.5</v>
      </c>
      <c r="G40" s="60">
        <v>2325</v>
      </c>
      <c r="H40" s="60">
        <v>25.2</v>
      </c>
      <c r="I40" s="60">
        <v>53</v>
      </c>
      <c r="J40" s="60">
        <v>331</v>
      </c>
      <c r="K40" s="60">
        <v>23</v>
      </c>
      <c r="L40" s="60">
        <v>53.5</v>
      </c>
      <c r="M40" s="60">
        <v>66.3</v>
      </c>
      <c r="N40" s="60"/>
      <c r="O40" s="60"/>
      <c r="P40" s="60">
        <f t="shared" si="14"/>
        <v>2.3996978311350333E-2</v>
      </c>
      <c r="Q40" s="60">
        <f t="shared" si="15"/>
        <v>1.6847570572611444E-2</v>
      </c>
      <c r="R40" s="60">
        <f t="shared" si="16"/>
        <v>-2.0834086902842025E-2</v>
      </c>
      <c r="S40" s="60">
        <f t="shared" si="17"/>
        <v>3.278982282299097E-2</v>
      </c>
      <c r="T40" s="60">
        <f t="shared" si="18"/>
        <v>2.4097551579060524E-2</v>
      </c>
      <c r="U40" s="60">
        <f t="shared" si="19"/>
        <v>3.7807228399061523E-3</v>
      </c>
      <c r="V40" s="60">
        <f t="shared" si="20"/>
        <v>1.6755913728438859E-2</v>
      </c>
      <c r="W40" s="60">
        <f t="shared" si="21"/>
        <v>4.3573053689558473E-3</v>
      </c>
      <c r="X40" s="60">
        <f t="shared" si="22"/>
        <v>-1.1152531950475003E-2</v>
      </c>
      <c r="Y40" s="60">
        <f t="shared" si="23"/>
        <v>-4.5146803545265827E-3</v>
      </c>
      <c r="Z40" s="60"/>
      <c r="AA40" s="130">
        <v>6669</v>
      </c>
      <c r="AB40" s="129">
        <v>7.5959984135559405E-2</v>
      </c>
      <c r="AC40" s="129">
        <v>0.31937796478976449</v>
      </c>
      <c r="AD40" s="129">
        <v>2.767400035612037E-2</v>
      </c>
      <c r="AE40" s="129">
        <v>0.94417262517039913</v>
      </c>
      <c r="AF40" s="129">
        <v>0</v>
      </c>
      <c r="AG40" s="129">
        <v>0</v>
      </c>
      <c r="AH40" s="129">
        <v>0</v>
      </c>
      <c r="AI40" s="129">
        <v>0</v>
      </c>
      <c r="AJ40" s="129">
        <v>0</v>
      </c>
      <c r="AK40" s="137">
        <v>0</v>
      </c>
      <c r="AL40" s="60"/>
      <c r="AM40" s="60"/>
    </row>
    <row r="41" spans="1:39" ht="16.5">
      <c r="A41" s="60"/>
      <c r="B41" s="60"/>
      <c r="C41" s="60" t="s">
        <v>667</v>
      </c>
      <c r="D41" s="60">
        <v>98.5</v>
      </c>
      <c r="E41" s="60">
        <v>426</v>
      </c>
      <c r="F41" s="60">
        <v>144</v>
      </c>
      <c r="G41" s="60">
        <v>2360</v>
      </c>
      <c r="H41" s="60">
        <v>25.4</v>
      </c>
      <c r="I41" s="60">
        <v>53.3</v>
      </c>
      <c r="J41" s="60">
        <v>332</v>
      </c>
      <c r="K41" s="60">
        <v>24.1</v>
      </c>
      <c r="L41" s="60">
        <v>54.9</v>
      </c>
      <c r="M41" s="60">
        <v>67.5</v>
      </c>
      <c r="N41" s="60"/>
      <c r="O41" s="60"/>
      <c r="P41" s="60">
        <f t="shared" si="14"/>
        <v>1.5345569674660321E-2</v>
      </c>
      <c r="Q41" s="60">
        <f t="shared" si="15"/>
        <v>1.6568426347232705E-2</v>
      </c>
      <c r="R41" s="60">
        <f t="shared" si="16"/>
        <v>1.0471299867295437E-2</v>
      </c>
      <c r="S41" s="60">
        <f t="shared" si="17"/>
        <v>1.4941579998199141E-2</v>
      </c>
      <c r="T41" s="60">
        <f t="shared" si="18"/>
        <v>7.9051795071132473E-3</v>
      </c>
      <c r="U41" s="60">
        <f t="shared" si="19"/>
        <v>5.6444176196769101E-3</v>
      </c>
      <c r="V41" s="60">
        <f t="shared" si="20"/>
        <v>3.0165935394257273E-3</v>
      </c>
      <c r="W41" s="60">
        <f t="shared" si="21"/>
        <v>4.671762456745978E-2</v>
      </c>
      <c r="X41" s="60">
        <f t="shared" si="22"/>
        <v>2.5831694613523956E-2</v>
      </c>
      <c r="Y41" s="60">
        <f t="shared" si="23"/>
        <v>1.7937700686667252E-2</v>
      </c>
      <c r="Z41" s="60"/>
      <c r="AA41" s="130">
        <v>1809</v>
      </c>
      <c r="AB41" s="129">
        <v>7.3188949549894107E-3</v>
      </c>
      <c r="AC41" s="129">
        <v>0.12607406280075309</v>
      </c>
      <c r="AD41" s="129">
        <v>-2.5040232919417944E-2</v>
      </c>
      <c r="AE41" s="129">
        <v>0.38036736483012645</v>
      </c>
      <c r="AF41" s="129">
        <v>0.91583045318065082</v>
      </c>
      <c r="AG41" s="129">
        <v>0</v>
      </c>
      <c r="AH41" s="129">
        <v>0</v>
      </c>
      <c r="AI41" s="129">
        <v>0</v>
      </c>
      <c r="AJ41" s="129">
        <v>0</v>
      </c>
      <c r="AK41" s="137">
        <v>0</v>
      </c>
      <c r="AL41" s="60"/>
      <c r="AM41" s="60"/>
    </row>
    <row r="42" spans="1:39" ht="16.5">
      <c r="A42" s="60"/>
      <c r="B42" s="60"/>
      <c r="C42" s="60" t="s">
        <v>666</v>
      </c>
      <c r="D42" s="60">
        <v>97.7</v>
      </c>
      <c r="E42" s="60">
        <v>430</v>
      </c>
      <c r="F42" s="60">
        <v>150</v>
      </c>
      <c r="G42" s="60">
        <v>2360</v>
      </c>
      <c r="H42" s="60">
        <v>25.6</v>
      </c>
      <c r="I42" s="60">
        <v>53.6</v>
      </c>
      <c r="J42" s="60">
        <v>328</v>
      </c>
      <c r="K42" s="60">
        <v>23.15</v>
      </c>
      <c r="L42" s="60">
        <v>55.2</v>
      </c>
      <c r="M42" s="60">
        <v>67.5</v>
      </c>
      <c r="N42" s="60"/>
      <c r="O42" s="60"/>
      <c r="P42" s="60">
        <f t="shared" si="14"/>
        <v>-8.1549891293061436E-3</v>
      </c>
      <c r="Q42" s="60">
        <f t="shared" si="15"/>
        <v>9.345862418237599E-3</v>
      </c>
      <c r="R42" s="60">
        <f t="shared" si="16"/>
        <v>4.08219945202552E-2</v>
      </c>
      <c r="S42" s="60">
        <f t="shared" si="17"/>
        <v>0</v>
      </c>
      <c r="T42" s="60">
        <f t="shared" si="18"/>
        <v>7.843177461026099E-3</v>
      </c>
      <c r="U42" s="60">
        <f t="shared" si="19"/>
        <v>5.6127369049576055E-3</v>
      </c>
      <c r="V42" s="60">
        <f t="shared" si="20"/>
        <v>-1.212136053234485E-2</v>
      </c>
      <c r="W42" s="60">
        <f t="shared" si="21"/>
        <v>-4.0217059964366315E-2</v>
      </c>
      <c r="X42" s="60">
        <f t="shared" si="22"/>
        <v>5.4496047675646848E-3</v>
      </c>
      <c r="Y42" s="60">
        <f t="shared" si="23"/>
        <v>0</v>
      </c>
      <c r="Z42" s="60"/>
      <c r="AA42" s="128">
        <v>3356</v>
      </c>
      <c r="AB42" s="129">
        <v>-5.2429717288839495E-2</v>
      </c>
      <c r="AC42" s="129">
        <v>0.17557703234370292</v>
      </c>
      <c r="AD42" s="129">
        <v>7.7245897174232272E-3</v>
      </c>
      <c r="AE42" s="129">
        <v>0.18912935182521562</v>
      </c>
      <c r="AF42" s="129">
        <v>3.9033383864843146E-2</v>
      </c>
      <c r="AG42" s="129">
        <v>0.96388310722531167</v>
      </c>
      <c r="AH42" s="129">
        <v>0</v>
      </c>
      <c r="AI42" s="129">
        <v>0</v>
      </c>
      <c r="AJ42" s="129">
        <v>0</v>
      </c>
      <c r="AK42" s="137">
        <v>0</v>
      </c>
      <c r="AL42" s="60"/>
      <c r="AM42" s="60"/>
    </row>
    <row r="43" spans="1:39" ht="16.5">
      <c r="A43" s="60"/>
      <c r="B43" s="60"/>
      <c r="C43" s="60" t="s">
        <v>665</v>
      </c>
      <c r="D43" s="60">
        <v>96.4</v>
      </c>
      <c r="E43" s="60">
        <v>427.5</v>
      </c>
      <c r="F43" s="60">
        <v>152.5</v>
      </c>
      <c r="G43" s="60">
        <v>2275</v>
      </c>
      <c r="H43" s="60">
        <v>25.9</v>
      </c>
      <c r="I43" s="60">
        <v>54</v>
      </c>
      <c r="J43" s="60">
        <v>326.5</v>
      </c>
      <c r="K43" s="60">
        <v>23.85</v>
      </c>
      <c r="L43" s="60">
        <v>55</v>
      </c>
      <c r="M43" s="60">
        <v>67.8</v>
      </c>
      <c r="N43" s="60"/>
      <c r="O43" s="60"/>
      <c r="P43" s="60">
        <f t="shared" si="14"/>
        <v>-1.3395357432237052E-2</v>
      </c>
      <c r="Q43" s="60">
        <f t="shared" si="15"/>
        <v>-5.8309203107932096E-3</v>
      </c>
      <c r="R43" s="60">
        <f t="shared" si="16"/>
        <v>1.6529301951210506E-2</v>
      </c>
      <c r="S43" s="60">
        <f t="shared" si="17"/>
        <v>-3.6681566634604978E-2</v>
      </c>
      <c r="T43" s="60">
        <f t="shared" si="18"/>
        <v>1.1650617219975054E-2</v>
      </c>
      <c r="U43" s="60">
        <f t="shared" si="19"/>
        <v>7.4349784875179905E-3</v>
      </c>
      <c r="V43" s="60">
        <f t="shared" si="20"/>
        <v>-4.5836596676579284E-3</v>
      </c>
      <c r="W43" s="60">
        <f t="shared" si="21"/>
        <v>2.9789436802107317E-2</v>
      </c>
      <c r="X43" s="60">
        <f t="shared" si="22"/>
        <v>-3.6297680505787237E-3</v>
      </c>
      <c r="Y43" s="60">
        <f t="shared" si="23"/>
        <v>4.4345970678657748E-3</v>
      </c>
      <c r="Z43" s="60"/>
      <c r="AA43" s="130">
        <v>6414</v>
      </c>
      <c r="AB43" s="129">
        <v>0.64088630595577489</v>
      </c>
      <c r="AC43" s="129">
        <v>6.3820726585088777E-2</v>
      </c>
      <c r="AD43" s="129">
        <v>0.12694657022088698</v>
      </c>
      <c r="AE43" s="129">
        <v>0.14974950661692554</v>
      </c>
      <c r="AF43" s="129">
        <v>4.3226691301649918E-2</v>
      </c>
      <c r="AG43" s="129">
        <v>-1.2521210326102051E-2</v>
      </c>
      <c r="AH43" s="129">
        <v>0.7379877937505025</v>
      </c>
      <c r="AI43" s="129">
        <v>0</v>
      </c>
      <c r="AJ43" s="129">
        <v>0</v>
      </c>
      <c r="AK43" s="137">
        <v>0</v>
      </c>
      <c r="AL43" s="60"/>
      <c r="AM43" s="60"/>
    </row>
    <row r="44" spans="1:39" ht="16.5">
      <c r="A44" s="60"/>
      <c r="B44" s="60"/>
      <c r="C44" s="60" t="s">
        <v>664</v>
      </c>
      <c r="D44" s="60">
        <v>97.1</v>
      </c>
      <c r="E44" s="60">
        <v>429</v>
      </c>
      <c r="F44" s="60">
        <v>150</v>
      </c>
      <c r="G44" s="60">
        <v>2225</v>
      </c>
      <c r="H44" s="60">
        <v>25.4</v>
      </c>
      <c r="I44" s="60">
        <v>54</v>
      </c>
      <c r="J44" s="60">
        <v>320</v>
      </c>
      <c r="K44" s="60">
        <v>23.8</v>
      </c>
      <c r="L44" s="60">
        <v>55.3</v>
      </c>
      <c r="M44" s="60">
        <v>68.2</v>
      </c>
      <c r="N44" s="60"/>
      <c r="O44" s="60"/>
      <c r="P44" s="60">
        <f t="shared" si="14"/>
        <v>7.2351736807792716E-3</v>
      </c>
      <c r="Q44" s="60">
        <f t="shared" si="15"/>
        <v>3.5026305512020745E-3</v>
      </c>
      <c r="R44" s="60">
        <f t="shared" si="16"/>
        <v>-1.6529301951210582E-2</v>
      </c>
      <c r="S44" s="60">
        <f t="shared" si="17"/>
        <v>-2.2223136784710235E-2</v>
      </c>
      <c r="T44" s="60">
        <f t="shared" si="18"/>
        <v>-1.9493794681001129E-2</v>
      </c>
      <c r="U44" s="60">
        <f t="shared" si="19"/>
        <v>0</v>
      </c>
      <c r="V44" s="60">
        <f t="shared" si="20"/>
        <v>-2.0108952922713509E-2</v>
      </c>
      <c r="W44" s="60">
        <f t="shared" si="21"/>
        <v>-2.0986366569212492E-3</v>
      </c>
      <c r="X44" s="60">
        <f t="shared" si="22"/>
        <v>5.4397232958181213E-3</v>
      </c>
      <c r="Y44" s="60">
        <f t="shared" si="23"/>
        <v>5.8823699030666129E-3</v>
      </c>
      <c r="Z44" s="60"/>
      <c r="AA44" s="130">
        <v>1905</v>
      </c>
      <c r="AB44" s="129">
        <v>0.18345682054868323</v>
      </c>
      <c r="AC44" s="129">
        <v>7.4227945168977294E-2</v>
      </c>
      <c r="AD44" s="129">
        <v>0.11187190308725775</v>
      </c>
      <c r="AE44" s="129">
        <v>-0.10164669534787683</v>
      </c>
      <c r="AF44" s="129">
        <v>0.14081541652500124</v>
      </c>
      <c r="AG44" s="129">
        <v>0.22643807806520111</v>
      </c>
      <c r="AH44" s="129">
        <v>0.12407663692684001</v>
      </c>
      <c r="AI44" s="129">
        <v>0.92276120270338846</v>
      </c>
      <c r="AJ44" s="129">
        <v>0</v>
      </c>
      <c r="AK44" s="137">
        <v>0</v>
      </c>
      <c r="AL44" s="60"/>
      <c r="AM44" s="60"/>
    </row>
    <row r="45" spans="1:39" ht="16.5">
      <c r="A45" s="60"/>
      <c r="B45" s="60"/>
      <c r="C45" s="60" t="s">
        <v>663</v>
      </c>
      <c r="D45" s="60">
        <v>99.6</v>
      </c>
      <c r="E45" s="60">
        <v>448.5</v>
      </c>
      <c r="F45" s="60">
        <v>151</v>
      </c>
      <c r="G45" s="60">
        <v>2285</v>
      </c>
      <c r="H45" s="60">
        <v>24.3</v>
      </c>
      <c r="I45" s="60">
        <v>57.6</v>
      </c>
      <c r="J45" s="60">
        <v>324</v>
      </c>
      <c r="K45" s="60">
        <v>23.45</v>
      </c>
      <c r="L45" s="60">
        <v>55.2</v>
      </c>
      <c r="M45" s="60">
        <v>68.900000000000006</v>
      </c>
      <c r="N45" s="60"/>
      <c r="O45" s="60"/>
      <c r="P45" s="60">
        <f t="shared" si="14"/>
        <v>2.5420789293273349E-2</v>
      </c>
      <c r="Q45" s="60">
        <f t="shared" si="15"/>
        <v>4.4451762570833796E-2</v>
      </c>
      <c r="R45" s="60">
        <f t="shared" si="16"/>
        <v>6.6445427186685108E-3</v>
      </c>
      <c r="S45" s="60">
        <f t="shared" si="17"/>
        <v>2.6609108727964507E-2</v>
      </c>
      <c r="T45" s="60">
        <f t="shared" si="18"/>
        <v>-4.4272823677988044E-2</v>
      </c>
      <c r="U45" s="60">
        <f t="shared" si="19"/>
        <v>6.4538521137571164E-2</v>
      </c>
      <c r="V45" s="60">
        <f t="shared" si="20"/>
        <v>1.242251999855711E-2</v>
      </c>
      <c r="W45" s="60">
        <f t="shared" si="21"/>
        <v>-1.4815085785140699E-2</v>
      </c>
      <c r="X45" s="60">
        <f t="shared" si="22"/>
        <v>-1.8099552452394191E-3</v>
      </c>
      <c r="Y45" s="60">
        <f t="shared" si="23"/>
        <v>1.0211613170196462E-2</v>
      </c>
      <c r="Z45" s="60"/>
      <c r="AA45" s="130">
        <v>3504</v>
      </c>
      <c r="AB45" s="129">
        <v>0.19120028280979393</v>
      </c>
      <c r="AC45" s="129">
        <v>0.11949049824951452</v>
      </c>
      <c r="AD45" s="129">
        <v>0.21958305204873252</v>
      </c>
      <c r="AE45" s="129">
        <v>0.36919053071369956</v>
      </c>
      <c r="AF45" s="129">
        <v>0.10881208980613026</v>
      </c>
      <c r="AG45" s="129">
        <v>0.1699877158342904</v>
      </c>
      <c r="AH45" s="129">
        <v>0.17644649677997873</v>
      </c>
      <c r="AI45" s="129">
        <v>0.25236664843296425</v>
      </c>
      <c r="AJ45" s="129">
        <v>0.79315063013029674</v>
      </c>
      <c r="AK45" s="137">
        <v>0</v>
      </c>
      <c r="AL45" s="60"/>
      <c r="AM45" s="60"/>
    </row>
    <row r="46" spans="1:39" ht="16.5">
      <c r="A46" s="60"/>
      <c r="B46" s="60"/>
      <c r="C46" s="60" t="s">
        <v>662</v>
      </c>
      <c r="D46" s="60">
        <v>99.8</v>
      </c>
      <c r="E46" s="60">
        <v>460</v>
      </c>
      <c r="F46" s="60">
        <v>150.5</v>
      </c>
      <c r="G46" s="60">
        <v>2345</v>
      </c>
      <c r="H46" s="60">
        <v>24.35</v>
      </c>
      <c r="I46" s="60">
        <v>58.8</v>
      </c>
      <c r="J46" s="60">
        <v>323</v>
      </c>
      <c r="K46" s="60">
        <v>22.65</v>
      </c>
      <c r="L46" s="60">
        <v>56</v>
      </c>
      <c r="M46" s="60">
        <v>75.7</v>
      </c>
      <c r="N46" s="60"/>
      <c r="O46" s="60"/>
      <c r="P46" s="60">
        <f t="shared" si="14"/>
        <v>2.006018726865766E-3</v>
      </c>
      <c r="Q46" s="60">
        <f t="shared" si="15"/>
        <v>2.5317807984289786E-2</v>
      </c>
      <c r="R46" s="60">
        <f t="shared" si="16"/>
        <v>-3.3167526259939265E-3</v>
      </c>
      <c r="S46" s="60">
        <f t="shared" si="17"/>
        <v>2.5919377552074713E-2</v>
      </c>
      <c r="T46" s="60">
        <f t="shared" si="18"/>
        <v>2.0554991820959595E-3</v>
      </c>
      <c r="U46" s="60">
        <f t="shared" si="19"/>
        <v>2.061928720273561E-2</v>
      </c>
      <c r="V46" s="60">
        <f t="shared" si="20"/>
        <v>-3.0911925696728579E-3</v>
      </c>
      <c r="W46" s="60">
        <f t="shared" si="21"/>
        <v>-3.4710642963245428E-2</v>
      </c>
      <c r="X46" s="60">
        <f t="shared" si="22"/>
        <v>1.4388737452099452E-2</v>
      </c>
      <c r="Y46" s="60">
        <f t="shared" si="23"/>
        <v>9.4121982423790093E-2</v>
      </c>
      <c r="Z46" s="60"/>
      <c r="AA46" s="130">
        <v>2338</v>
      </c>
      <c r="AB46" s="129">
        <v>0.17292295413496975</v>
      </c>
      <c r="AC46" s="129">
        <v>0.1991686659652693</v>
      </c>
      <c r="AD46" s="129">
        <v>0.35962141541590781</v>
      </c>
      <c r="AE46" s="129">
        <v>0.15902688524120279</v>
      </c>
      <c r="AF46" s="129">
        <v>0.15414874005136295</v>
      </c>
      <c r="AG46" s="129">
        <v>0.24785229514133111</v>
      </c>
      <c r="AH46" s="129">
        <v>-6.3989986756779775E-4</v>
      </c>
      <c r="AI46" s="129">
        <v>2.1997728153703211E-2</v>
      </c>
      <c r="AJ46" s="129">
        <v>8.0657052651051803E-2</v>
      </c>
      <c r="AK46" s="137">
        <v>0.82681915667890959</v>
      </c>
      <c r="AL46" s="60"/>
      <c r="AM46" s="60"/>
    </row>
    <row r="47" spans="1:39" ht="17.25" thickBot="1">
      <c r="A47" s="60"/>
      <c r="B47" s="60"/>
      <c r="C47" s="60" t="s">
        <v>661</v>
      </c>
      <c r="D47" s="60">
        <v>99.7</v>
      </c>
      <c r="E47" s="60">
        <v>458.5</v>
      </c>
      <c r="F47" s="60">
        <v>135.5</v>
      </c>
      <c r="G47" s="60">
        <v>2395</v>
      </c>
      <c r="H47" s="60">
        <v>23.8</v>
      </c>
      <c r="I47" s="60">
        <v>58.1</v>
      </c>
      <c r="J47" s="60">
        <v>325</v>
      </c>
      <c r="K47" s="60">
        <v>22.65</v>
      </c>
      <c r="L47" s="60">
        <v>56.7</v>
      </c>
      <c r="M47" s="60">
        <v>70.3</v>
      </c>
      <c r="N47" s="60"/>
      <c r="O47" s="60"/>
      <c r="P47" s="60">
        <f t="shared" si="14"/>
        <v>-1.00250634962559E-3</v>
      </c>
      <c r="Q47" s="60">
        <f t="shared" si="15"/>
        <v>-3.2661977866211812E-3</v>
      </c>
      <c r="R47" s="60">
        <f t="shared" si="16"/>
        <v>-0.10499144386917482</v>
      </c>
      <c r="S47" s="60">
        <f t="shared" si="17"/>
        <v>2.109782896463596E-2</v>
      </c>
      <c r="T47" s="60">
        <f t="shared" si="18"/>
        <v>-2.2846268851169846E-2</v>
      </c>
      <c r="U47" s="60">
        <f t="shared" si="19"/>
        <v>-1.1976191046715649E-2</v>
      </c>
      <c r="V47" s="60">
        <f t="shared" si="20"/>
        <v>6.1728591070810161E-3</v>
      </c>
      <c r="W47" s="60">
        <f t="shared" si="21"/>
        <v>0</v>
      </c>
      <c r="X47" s="60">
        <f t="shared" si="22"/>
        <v>1.242251999855711E-2</v>
      </c>
      <c r="Y47" s="60">
        <f t="shared" si="23"/>
        <v>-7.4006361626783923E-2</v>
      </c>
      <c r="Z47" s="60"/>
      <c r="AA47" s="131" t="s">
        <v>724</v>
      </c>
      <c r="AB47" s="127"/>
      <c r="AC47" s="127"/>
      <c r="AD47" s="127"/>
      <c r="AE47" s="127"/>
      <c r="AF47" s="127"/>
      <c r="AG47" s="127"/>
      <c r="AH47" s="127"/>
      <c r="AI47" s="127"/>
      <c r="AJ47" s="127"/>
      <c r="AK47" s="138"/>
      <c r="AL47" s="60"/>
      <c r="AM47" s="60"/>
    </row>
    <row r="48" spans="1:39" ht="17.25" thickTop="1">
      <c r="A48" s="60"/>
      <c r="B48" s="60"/>
      <c r="C48" s="60" t="s">
        <v>660</v>
      </c>
      <c r="D48" s="60">
        <v>98.8</v>
      </c>
      <c r="E48" s="60">
        <v>475</v>
      </c>
      <c r="F48" s="60">
        <v>122.5</v>
      </c>
      <c r="G48" s="60">
        <v>2450</v>
      </c>
      <c r="H48" s="60">
        <v>24.35</v>
      </c>
      <c r="I48" s="60">
        <v>63.9</v>
      </c>
      <c r="J48" s="60">
        <v>316.5</v>
      </c>
      <c r="K48" s="60">
        <v>22.65</v>
      </c>
      <c r="L48" s="60">
        <v>55.3</v>
      </c>
      <c r="M48" s="60">
        <v>69.7</v>
      </c>
      <c r="N48" s="60"/>
      <c r="O48" s="60"/>
      <c r="P48" s="60">
        <f t="shared" si="14"/>
        <v>-9.0680722139706276E-3</v>
      </c>
      <c r="Q48" s="60">
        <f t="shared" si="15"/>
        <v>3.5354512338121653E-2</v>
      </c>
      <c r="R48" s="60">
        <f t="shared" si="16"/>
        <v>-0.10086061033497395</v>
      </c>
      <c r="S48" s="60">
        <f t="shared" si="17"/>
        <v>2.2704793693757098E-2</v>
      </c>
      <c r="T48" s="60">
        <f t="shared" si="18"/>
        <v>2.2846268851169922E-2</v>
      </c>
      <c r="U48" s="60">
        <f t="shared" si="19"/>
        <v>9.5153697525623609E-2</v>
      </c>
      <c r="V48" s="60">
        <f t="shared" si="20"/>
        <v>-2.6501940745506648E-2</v>
      </c>
      <c r="W48" s="60">
        <f t="shared" si="21"/>
        <v>0</v>
      </c>
      <c r="X48" s="60">
        <f t="shared" si="22"/>
        <v>-2.5001302205417384E-2</v>
      </c>
      <c r="Y48" s="60">
        <f t="shared" si="23"/>
        <v>-8.5714810501409441E-3</v>
      </c>
      <c r="Z48" s="60"/>
      <c r="AA48" s="60"/>
      <c r="AB48" s="60"/>
      <c r="AC48" s="60"/>
      <c r="AD48" s="60"/>
      <c r="AE48" s="60"/>
      <c r="AF48" s="60"/>
      <c r="AG48" s="60"/>
      <c r="AH48" s="60"/>
      <c r="AI48" s="60"/>
      <c r="AJ48" s="60"/>
      <c r="AK48" s="60"/>
      <c r="AL48" s="60"/>
      <c r="AM48" s="60"/>
    </row>
    <row r="49" spans="1:39" ht="16.5">
      <c r="A49" s="60"/>
      <c r="B49" s="60"/>
      <c r="C49" s="60" t="s">
        <v>659</v>
      </c>
      <c r="D49" s="60">
        <v>99.5</v>
      </c>
      <c r="E49" s="60">
        <v>470.5</v>
      </c>
      <c r="F49" s="60">
        <v>121.5</v>
      </c>
      <c r="G49" s="60">
        <v>2405</v>
      </c>
      <c r="H49" s="60">
        <v>24</v>
      </c>
      <c r="I49" s="60">
        <v>65.599999999999994</v>
      </c>
      <c r="J49" s="60">
        <v>319.5</v>
      </c>
      <c r="K49" s="60">
        <v>22.8</v>
      </c>
      <c r="L49" s="60">
        <v>55.5</v>
      </c>
      <c r="M49" s="60">
        <v>68.5</v>
      </c>
      <c r="N49" s="60"/>
      <c r="O49" s="60"/>
      <c r="P49" s="60">
        <f t="shared" si="14"/>
        <v>7.0600394107248835E-3</v>
      </c>
      <c r="Q49" s="60">
        <f t="shared" si="15"/>
        <v>-9.5188450092068694E-3</v>
      </c>
      <c r="R49" s="60">
        <f t="shared" si="16"/>
        <v>-8.196767204178515E-3</v>
      </c>
      <c r="S49" s="60">
        <f t="shared" si="17"/>
        <v>-1.8538120998911112E-2</v>
      </c>
      <c r="T49" s="60">
        <f t="shared" si="18"/>
        <v>-1.4478019180653225E-2</v>
      </c>
      <c r="U49" s="60">
        <f t="shared" si="19"/>
        <v>2.6256334566554178E-2</v>
      </c>
      <c r="V49" s="60">
        <f t="shared" si="20"/>
        <v>9.4340322333587145E-3</v>
      </c>
      <c r="W49" s="60">
        <f t="shared" si="21"/>
        <v>6.6006840313520927E-3</v>
      </c>
      <c r="X49" s="60">
        <f t="shared" si="22"/>
        <v>3.6101122240997934E-3</v>
      </c>
      <c r="Y49" s="60">
        <f t="shared" si="23"/>
        <v>-1.736657249829859E-2</v>
      </c>
      <c r="Z49" s="60"/>
      <c r="AA49" s="60"/>
      <c r="AB49" s="60"/>
      <c r="AC49" s="60"/>
      <c r="AD49" s="60"/>
      <c r="AE49" s="60"/>
      <c r="AF49" s="60"/>
      <c r="AG49" s="60"/>
      <c r="AH49" s="60"/>
      <c r="AI49" s="60"/>
      <c r="AJ49" s="60"/>
      <c r="AK49" s="60"/>
      <c r="AL49" s="60"/>
      <c r="AM49" s="60"/>
    </row>
    <row r="50" spans="1:39" ht="16.5">
      <c r="A50" s="60"/>
      <c r="B50" s="60"/>
      <c r="C50" s="60" t="s">
        <v>658</v>
      </c>
      <c r="D50" s="60">
        <v>99.4</v>
      </c>
      <c r="E50" s="60">
        <v>466</v>
      </c>
      <c r="F50" s="60">
        <v>121.5</v>
      </c>
      <c r="G50" s="60">
        <v>2385</v>
      </c>
      <c r="H50" s="60">
        <v>23.45</v>
      </c>
      <c r="I50" s="60">
        <v>64</v>
      </c>
      <c r="J50" s="60">
        <v>322.5</v>
      </c>
      <c r="K50" s="60">
        <v>22.75</v>
      </c>
      <c r="L50" s="60">
        <v>55.3</v>
      </c>
      <c r="M50" s="60">
        <v>68.5</v>
      </c>
      <c r="N50" s="60"/>
      <c r="O50" s="60"/>
      <c r="P50" s="60">
        <f t="shared" si="14"/>
        <v>-1.0055305020186497E-3</v>
      </c>
      <c r="Q50" s="60">
        <f t="shared" si="15"/>
        <v>-9.6103248997884052E-3</v>
      </c>
      <c r="R50" s="60">
        <f t="shared" si="16"/>
        <v>0</v>
      </c>
      <c r="S50" s="60">
        <f t="shared" si="17"/>
        <v>-8.3507792174199631E-3</v>
      </c>
      <c r="T50" s="60">
        <f t="shared" si="18"/>
        <v>-2.3183335455657279E-2</v>
      </c>
      <c r="U50" s="60">
        <f t="shared" si="19"/>
        <v>-2.4692612590371411E-2</v>
      </c>
      <c r="V50" s="60">
        <f t="shared" si="20"/>
        <v>9.345862418237599E-3</v>
      </c>
      <c r="W50" s="60">
        <f t="shared" si="21"/>
        <v>-2.1953905634357262E-3</v>
      </c>
      <c r="X50" s="60">
        <f t="shared" si="22"/>
        <v>-3.6101122240997856E-3</v>
      </c>
      <c r="Y50" s="60">
        <f t="shared" si="23"/>
        <v>0</v>
      </c>
      <c r="Z50" s="60"/>
      <c r="AA50" s="60"/>
      <c r="AB50" s="60"/>
      <c r="AC50" s="60"/>
      <c r="AD50" s="60"/>
      <c r="AE50" s="60"/>
      <c r="AF50" s="60"/>
      <c r="AG50" s="60"/>
      <c r="AH50" s="60"/>
      <c r="AI50" s="60"/>
      <c r="AJ50" s="60"/>
      <c r="AK50" s="60"/>
      <c r="AL50" s="60"/>
      <c r="AM50" s="60"/>
    </row>
    <row r="51" spans="1:39" ht="16.5">
      <c r="A51" s="60"/>
      <c r="B51" s="60"/>
      <c r="C51" s="60" t="s">
        <v>657</v>
      </c>
      <c r="D51" s="60">
        <v>101</v>
      </c>
      <c r="E51" s="60">
        <v>512</v>
      </c>
      <c r="F51" s="60">
        <v>123.5</v>
      </c>
      <c r="G51" s="60">
        <v>2470</v>
      </c>
      <c r="H51" s="60">
        <v>23.1</v>
      </c>
      <c r="I51" s="60">
        <v>63.5</v>
      </c>
      <c r="J51" s="60">
        <v>318</v>
      </c>
      <c r="K51" s="60">
        <v>22.65</v>
      </c>
      <c r="L51" s="60">
        <v>54.9</v>
      </c>
      <c r="M51" s="60">
        <v>68.2</v>
      </c>
      <c r="N51" s="60"/>
      <c r="O51" s="60"/>
      <c r="P51" s="60">
        <f t="shared" si="14"/>
        <v>1.5968403178730984E-2</v>
      </c>
      <c r="Q51" s="60">
        <f t="shared" si="15"/>
        <v>9.4138990913861909E-2</v>
      </c>
      <c r="R51" s="60">
        <f t="shared" si="16"/>
        <v>1.6326893287428666E-2</v>
      </c>
      <c r="S51" s="60">
        <f t="shared" si="17"/>
        <v>3.5019026299581354E-2</v>
      </c>
      <c r="T51" s="60">
        <f t="shared" si="18"/>
        <v>-1.5037877364540446E-2</v>
      </c>
      <c r="U51" s="60">
        <f t="shared" si="19"/>
        <v>-7.8431774610258926E-3</v>
      </c>
      <c r="V51" s="60">
        <f t="shared" si="20"/>
        <v>-1.4051753455650302E-2</v>
      </c>
      <c r="W51" s="60">
        <f t="shared" si="21"/>
        <v>-4.4052934679164914E-3</v>
      </c>
      <c r="X51" s="60">
        <f t="shared" si="22"/>
        <v>-7.259560012804111E-3</v>
      </c>
      <c r="Y51" s="60">
        <f t="shared" si="23"/>
        <v>-4.3891804187630957E-3</v>
      </c>
      <c r="Z51" s="60"/>
      <c r="AA51" s="60"/>
      <c r="AB51" s="60"/>
      <c r="AC51" s="60"/>
      <c r="AD51" s="60"/>
      <c r="AE51" s="60"/>
      <c r="AF51" s="60"/>
      <c r="AG51" s="60"/>
      <c r="AH51" s="60"/>
      <c r="AI51" s="60"/>
      <c r="AJ51" s="60"/>
      <c r="AK51" s="60"/>
      <c r="AL51" s="60"/>
      <c r="AM51" s="60"/>
    </row>
    <row r="52" spans="1:39" ht="16.5">
      <c r="A52" s="60"/>
      <c r="B52" s="60"/>
      <c r="C52" s="60" t="s">
        <v>656</v>
      </c>
      <c r="D52" s="60">
        <v>100.5</v>
      </c>
      <c r="E52" s="60">
        <v>498</v>
      </c>
      <c r="F52" s="60">
        <v>124.5</v>
      </c>
      <c r="G52" s="60">
        <v>2595</v>
      </c>
      <c r="H52" s="60">
        <v>23.15</v>
      </c>
      <c r="I52" s="60">
        <v>64.400000000000006</v>
      </c>
      <c r="J52" s="60">
        <v>317</v>
      </c>
      <c r="K52" s="60">
        <v>22.6</v>
      </c>
      <c r="L52" s="60">
        <v>55.5</v>
      </c>
      <c r="M52" s="60">
        <v>68.5</v>
      </c>
      <c r="N52" s="60"/>
      <c r="O52" s="60"/>
      <c r="P52" s="60">
        <f t="shared" si="14"/>
        <v>-4.9627893421290139E-3</v>
      </c>
      <c r="Q52" s="60">
        <f t="shared" si="15"/>
        <v>-2.7724548014854862E-2</v>
      </c>
      <c r="R52" s="60">
        <f t="shared" si="16"/>
        <v>8.0645598367304946E-3</v>
      </c>
      <c r="S52" s="60">
        <f t="shared" si="17"/>
        <v>4.9368365977966219E-2</v>
      </c>
      <c r="T52" s="60">
        <f t="shared" si="18"/>
        <v>2.1621630044950956E-3</v>
      </c>
      <c r="U52" s="60">
        <f t="shared" si="19"/>
        <v>1.4073727211662118E-2</v>
      </c>
      <c r="V52" s="60">
        <f t="shared" si="20"/>
        <v>-3.14960890289622E-3</v>
      </c>
      <c r="W52" s="60">
        <f t="shared" si="21"/>
        <v>-2.2099456508027329E-3</v>
      </c>
      <c r="X52" s="60">
        <f t="shared" si="22"/>
        <v>1.0869672236903891E-2</v>
      </c>
      <c r="Y52" s="60">
        <f t="shared" si="23"/>
        <v>4.3891804187631868E-3</v>
      </c>
      <c r="Z52" s="60"/>
      <c r="AA52" s="60"/>
      <c r="AB52" s="60"/>
      <c r="AC52" s="60"/>
      <c r="AD52" s="60"/>
      <c r="AE52" s="60"/>
      <c r="AF52" s="60"/>
      <c r="AG52" s="60"/>
      <c r="AH52" s="60"/>
      <c r="AI52" s="60"/>
      <c r="AJ52" s="60"/>
      <c r="AK52" s="60"/>
      <c r="AL52" s="60"/>
      <c r="AM52" s="60"/>
    </row>
    <row r="53" spans="1:39" ht="16.5">
      <c r="A53" s="60"/>
      <c r="B53" s="60"/>
      <c r="C53" s="60" t="s">
        <v>655</v>
      </c>
      <c r="D53" s="60">
        <v>101.5</v>
      </c>
      <c r="E53" s="60">
        <v>516</v>
      </c>
      <c r="F53" s="60">
        <v>123</v>
      </c>
      <c r="G53" s="60">
        <v>2665</v>
      </c>
      <c r="H53" s="60">
        <v>23.2</v>
      </c>
      <c r="I53" s="60">
        <v>63.7</v>
      </c>
      <c r="J53" s="60">
        <v>314</v>
      </c>
      <c r="K53" s="60">
        <v>22.8</v>
      </c>
      <c r="L53" s="60">
        <v>55.9</v>
      </c>
      <c r="M53" s="60">
        <v>69.3</v>
      </c>
      <c r="N53" s="60"/>
      <c r="O53" s="60"/>
      <c r="P53" s="60">
        <f t="shared" si="14"/>
        <v>9.9010709827115368E-3</v>
      </c>
      <c r="Q53" s="60">
        <f t="shared" si="15"/>
        <v>3.5506688456909817E-2</v>
      </c>
      <c r="R53" s="60">
        <f t="shared" si="16"/>
        <v>-1.212136053234485E-2</v>
      </c>
      <c r="S53" s="60">
        <f t="shared" si="17"/>
        <v>2.6617540999955926E-2</v>
      </c>
      <c r="T53" s="60">
        <f t="shared" si="18"/>
        <v>2.1574981400213143E-3</v>
      </c>
      <c r="U53" s="60">
        <f t="shared" si="19"/>
        <v>-1.0929070532190317E-2</v>
      </c>
      <c r="V53" s="60">
        <f t="shared" si="20"/>
        <v>-9.5087879690273006E-3</v>
      </c>
      <c r="W53" s="60">
        <f t="shared" si="21"/>
        <v>8.8106296821549059E-3</v>
      </c>
      <c r="X53" s="60">
        <f t="shared" si="22"/>
        <v>7.1813594086645761E-3</v>
      </c>
      <c r="Y53" s="60">
        <f t="shared" si="23"/>
        <v>1.161116092767784E-2</v>
      </c>
      <c r="Z53" s="60"/>
      <c r="AA53" s="60"/>
      <c r="AB53" s="60"/>
      <c r="AC53" s="60"/>
      <c r="AD53" s="60"/>
      <c r="AE53" s="60"/>
      <c r="AF53" s="60"/>
      <c r="AG53" s="60"/>
      <c r="AH53" s="60"/>
      <c r="AI53" s="60"/>
      <c r="AJ53" s="60"/>
      <c r="AK53" s="60"/>
      <c r="AL53" s="60"/>
      <c r="AM53" s="60"/>
    </row>
    <row r="54" spans="1:39" ht="16.5">
      <c r="A54" s="60"/>
      <c r="B54" s="60"/>
      <c r="C54" s="60" t="s">
        <v>654</v>
      </c>
      <c r="D54" s="60">
        <v>103.5</v>
      </c>
      <c r="E54" s="60">
        <v>516</v>
      </c>
      <c r="F54" s="60">
        <v>122.5</v>
      </c>
      <c r="G54" s="60">
        <v>2635</v>
      </c>
      <c r="H54" s="60">
        <v>23.05</v>
      </c>
      <c r="I54" s="60">
        <v>63.7</v>
      </c>
      <c r="J54" s="60">
        <v>306</v>
      </c>
      <c r="K54" s="60">
        <v>22.75</v>
      </c>
      <c r="L54" s="60">
        <v>55.9</v>
      </c>
      <c r="M54" s="60">
        <v>70</v>
      </c>
      <c r="N54" s="60"/>
      <c r="O54" s="60"/>
      <c r="P54" s="60">
        <f t="shared" si="14"/>
        <v>1.9512814223581719E-2</v>
      </c>
      <c r="Q54" s="60">
        <f t="shared" si="15"/>
        <v>0</v>
      </c>
      <c r="R54" s="60">
        <f t="shared" si="16"/>
        <v>-4.0733253876357864E-3</v>
      </c>
      <c r="S54" s="60">
        <f t="shared" si="17"/>
        <v>-1.1320875624482198E-2</v>
      </c>
      <c r="T54" s="60">
        <f t="shared" si="18"/>
        <v>-6.4865092296066615E-3</v>
      </c>
      <c r="U54" s="60">
        <f t="shared" si="19"/>
        <v>0</v>
      </c>
      <c r="V54" s="60">
        <f t="shared" si="20"/>
        <v>-2.580788395587259E-2</v>
      </c>
      <c r="W54" s="60">
        <f t="shared" si="21"/>
        <v>-2.1953905634357262E-3</v>
      </c>
      <c r="X54" s="60">
        <f t="shared" si="22"/>
        <v>0</v>
      </c>
      <c r="Y54" s="60">
        <f t="shared" si="23"/>
        <v>1.0050335853501506E-2</v>
      </c>
      <c r="Z54" s="60"/>
      <c r="AA54" s="60"/>
      <c r="AB54" s="60"/>
      <c r="AC54" s="60"/>
      <c r="AD54" s="60"/>
      <c r="AE54" s="60"/>
      <c r="AF54" s="60"/>
      <c r="AG54" s="60"/>
      <c r="AH54" s="60"/>
      <c r="AI54" s="60"/>
      <c r="AJ54" s="60"/>
      <c r="AK54" s="60"/>
      <c r="AL54" s="60"/>
      <c r="AM54" s="60"/>
    </row>
    <row r="55" spans="1:39" ht="16.5">
      <c r="A55" s="60"/>
      <c r="B55" s="60"/>
      <c r="C55" s="60" t="s">
        <v>653</v>
      </c>
      <c r="D55" s="60">
        <v>104.5</v>
      </c>
      <c r="E55" s="60">
        <v>506</v>
      </c>
      <c r="F55" s="60">
        <v>121.5</v>
      </c>
      <c r="G55" s="60">
        <v>2595</v>
      </c>
      <c r="H55" s="60">
        <v>23.15</v>
      </c>
      <c r="I55" s="60">
        <v>65</v>
      </c>
      <c r="J55" s="60">
        <v>305.5</v>
      </c>
      <c r="K55" s="60">
        <v>23</v>
      </c>
      <c r="L55" s="60">
        <v>56.4</v>
      </c>
      <c r="M55" s="60">
        <v>71.3</v>
      </c>
      <c r="N55" s="60"/>
      <c r="O55" s="60"/>
      <c r="P55" s="60">
        <f t="shared" si="14"/>
        <v>9.6154586994419734E-3</v>
      </c>
      <c r="Q55" s="60">
        <f t="shared" si="15"/>
        <v>-1.9570096194097223E-2</v>
      </c>
      <c r="R55" s="60">
        <f t="shared" si="16"/>
        <v>-8.196767204178515E-3</v>
      </c>
      <c r="S55" s="60">
        <f t="shared" si="17"/>
        <v>-1.5296665375473648E-2</v>
      </c>
      <c r="T55" s="60">
        <f t="shared" si="18"/>
        <v>4.3290110895854786E-3</v>
      </c>
      <c r="U55" s="60">
        <f t="shared" si="19"/>
        <v>2.0202707317519469E-2</v>
      </c>
      <c r="V55" s="60">
        <f t="shared" si="20"/>
        <v>-1.6353233407307532E-3</v>
      </c>
      <c r="W55" s="60">
        <f t="shared" si="21"/>
        <v>1.092907053219023E-2</v>
      </c>
      <c r="X55" s="60">
        <f t="shared" si="22"/>
        <v>8.9047783429596853E-3</v>
      </c>
      <c r="Y55" s="60">
        <f t="shared" si="23"/>
        <v>1.8401085370891156E-2</v>
      </c>
      <c r="Z55" s="60"/>
      <c r="AA55" s="60"/>
      <c r="AB55" s="60"/>
      <c r="AC55" s="60"/>
      <c r="AD55" s="60"/>
      <c r="AE55" s="60"/>
      <c r="AF55" s="60"/>
      <c r="AG55" s="60"/>
      <c r="AH55" s="60"/>
      <c r="AI55" s="60"/>
      <c r="AJ55" s="60"/>
      <c r="AK55" s="60"/>
      <c r="AL55" s="60"/>
      <c r="AM55" s="60"/>
    </row>
    <row r="56" spans="1:39" ht="16.5">
      <c r="A56" s="60"/>
      <c r="B56" s="60"/>
      <c r="C56" s="60" t="s">
        <v>652</v>
      </c>
      <c r="D56" s="60">
        <v>104.5</v>
      </c>
      <c r="E56" s="60">
        <v>489</v>
      </c>
      <c r="F56" s="60">
        <v>120</v>
      </c>
      <c r="G56" s="60">
        <v>2565</v>
      </c>
      <c r="H56" s="60">
        <v>25.45</v>
      </c>
      <c r="I56" s="60">
        <v>65.7</v>
      </c>
      <c r="J56" s="60">
        <v>310</v>
      </c>
      <c r="K56" s="60">
        <v>22.65</v>
      </c>
      <c r="L56" s="60">
        <v>56.6</v>
      </c>
      <c r="M56" s="60">
        <v>71.8</v>
      </c>
      <c r="N56" s="60"/>
      <c r="O56" s="60"/>
      <c r="P56" s="60">
        <f t="shared" si="14"/>
        <v>0</v>
      </c>
      <c r="Q56" s="60">
        <f t="shared" si="15"/>
        <v>-3.4174179812593547E-2</v>
      </c>
      <c r="R56" s="60">
        <f t="shared" si="16"/>
        <v>-1.2422519998557209E-2</v>
      </c>
      <c r="S56" s="60">
        <f t="shared" si="17"/>
        <v>-1.1628037995119099E-2</v>
      </c>
      <c r="T56" s="60">
        <f t="shared" si="18"/>
        <v>9.4720962464288794E-2</v>
      </c>
      <c r="U56" s="60">
        <f t="shared" si="19"/>
        <v>1.0711655594927811E-2</v>
      </c>
      <c r="V56" s="60">
        <f t="shared" si="20"/>
        <v>1.4622518867541963E-2</v>
      </c>
      <c r="W56" s="60">
        <f t="shared" si="21"/>
        <v>-1.5334364000106687E-2</v>
      </c>
      <c r="X56" s="60">
        <f t="shared" si="22"/>
        <v>3.5398267051239868E-3</v>
      </c>
      <c r="Y56" s="60">
        <f t="shared" si="23"/>
        <v>6.988148633928163E-3</v>
      </c>
      <c r="Z56" s="60"/>
      <c r="AA56" s="60"/>
      <c r="AB56" s="60"/>
      <c r="AC56" s="60"/>
      <c r="AD56" s="60"/>
      <c r="AE56" s="60"/>
      <c r="AF56" s="60"/>
      <c r="AG56" s="60"/>
      <c r="AH56" s="60"/>
      <c r="AI56" s="60"/>
      <c r="AJ56" s="60"/>
      <c r="AK56" s="60"/>
      <c r="AL56" s="60"/>
      <c r="AM56" s="60"/>
    </row>
    <row r="57" spans="1:39" ht="16.5">
      <c r="A57" s="60"/>
      <c r="B57" s="60"/>
      <c r="C57" s="60" t="s">
        <v>651</v>
      </c>
      <c r="D57" s="60">
        <v>107</v>
      </c>
      <c r="E57" s="60">
        <v>522</v>
      </c>
      <c r="F57" s="60">
        <v>118</v>
      </c>
      <c r="G57" s="60">
        <v>2595</v>
      </c>
      <c r="H57" s="60">
        <v>26.7</v>
      </c>
      <c r="I57" s="60">
        <v>66.5</v>
      </c>
      <c r="J57" s="60">
        <v>319.5</v>
      </c>
      <c r="K57" s="60">
        <v>22.7</v>
      </c>
      <c r="L57" s="60">
        <v>57.2</v>
      </c>
      <c r="M57" s="60">
        <v>71.5</v>
      </c>
      <c r="N57" s="60"/>
      <c r="O57" s="60"/>
      <c r="P57" s="60">
        <f t="shared" si="14"/>
        <v>2.3641763057040494E-2</v>
      </c>
      <c r="Q57" s="60">
        <f t="shared" si="15"/>
        <v>6.5305098407766743E-2</v>
      </c>
      <c r="R57" s="60">
        <f t="shared" si="16"/>
        <v>-1.6807118316381289E-2</v>
      </c>
      <c r="S57" s="60">
        <f t="shared" si="17"/>
        <v>1.1628037995119214E-2</v>
      </c>
      <c r="T57" s="60">
        <f t="shared" si="18"/>
        <v>4.7947822409672158E-2</v>
      </c>
      <c r="U57" s="60">
        <f t="shared" si="19"/>
        <v>1.2103022171243627E-2</v>
      </c>
      <c r="V57" s="60">
        <f t="shared" si="20"/>
        <v>3.0184976338397666E-2</v>
      </c>
      <c r="W57" s="60">
        <f t="shared" si="21"/>
        <v>2.2050725583139755E-3</v>
      </c>
      <c r="X57" s="60">
        <f t="shared" si="22"/>
        <v>1.054491317661504E-2</v>
      </c>
      <c r="Y57" s="60">
        <f t="shared" si="23"/>
        <v>-4.1870263542164643E-3</v>
      </c>
      <c r="Z57" s="60"/>
      <c r="AA57" s="60"/>
      <c r="AB57" s="60"/>
      <c r="AC57" s="60"/>
      <c r="AD57" s="60"/>
      <c r="AE57" s="60"/>
      <c r="AF57" s="60"/>
      <c r="AG57" s="60"/>
      <c r="AH57" s="60"/>
      <c r="AI57" s="60"/>
      <c r="AJ57" s="60"/>
      <c r="AK57" s="60"/>
      <c r="AL57" s="60"/>
      <c r="AM57" s="60"/>
    </row>
    <row r="58" spans="1:39" ht="16.5">
      <c r="A58" s="60"/>
      <c r="B58" s="60"/>
      <c r="C58" s="60" t="s">
        <v>650</v>
      </c>
      <c r="D58" s="60">
        <v>106.5</v>
      </c>
      <c r="E58" s="60">
        <v>520</v>
      </c>
      <c r="F58" s="60">
        <v>117.5</v>
      </c>
      <c r="G58" s="60">
        <v>2740</v>
      </c>
      <c r="H58" s="60">
        <v>29.35</v>
      </c>
      <c r="I58" s="60">
        <v>64.599999999999994</v>
      </c>
      <c r="J58" s="60">
        <v>319.5</v>
      </c>
      <c r="K58" s="60">
        <v>22.3</v>
      </c>
      <c r="L58" s="60">
        <v>57</v>
      </c>
      <c r="M58" s="60">
        <v>70.400000000000006</v>
      </c>
      <c r="N58" s="60"/>
      <c r="O58" s="60"/>
      <c r="P58" s="60">
        <f t="shared" si="14"/>
        <v>-4.6838493124263143E-3</v>
      </c>
      <c r="Q58" s="60">
        <f t="shared" si="15"/>
        <v>-3.8387763071657129E-3</v>
      </c>
      <c r="R58" s="60">
        <f t="shared" si="16"/>
        <v>-4.2462908814510968E-3</v>
      </c>
      <c r="S58" s="60">
        <f t="shared" si="17"/>
        <v>5.4371403782126959E-2</v>
      </c>
      <c r="T58" s="60">
        <f t="shared" si="18"/>
        <v>9.4628980867901724E-2</v>
      </c>
      <c r="U58" s="60">
        <f t="shared" si="19"/>
        <v>-2.8987536873252413E-2</v>
      </c>
      <c r="V58" s="60">
        <f t="shared" si="20"/>
        <v>0</v>
      </c>
      <c r="W58" s="60">
        <f t="shared" si="21"/>
        <v>-1.777824602128383E-2</v>
      </c>
      <c r="X58" s="60">
        <f t="shared" si="22"/>
        <v>-3.5026305512021118E-3</v>
      </c>
      <c r="Y58" s="60">
        <f t="shared" si="23"/>
        <v>-1.5504186535965199E-2</v>
      </c>
      <c r="Z58" s="60"/>
      <c r="AA58" s="60"/>
      <c r="AB58" s="60"/>
      <c r="AC58" s="60"/>
      <c r="AD58" s="60"/>
      <c r="AE58" s="60"/>
      <c r="AF58" s="60"/>
      <c r="AG58" s="60"/>
      <c r="AH58" s="60"/>
      <c r="AI58" s="60"/>
      <c r="AJ58" s="60"/>
      <c r="AK58" s="60"/>
      <c r="AL58" s="60"/>
      <c r="AM58" s="60"/>
    </row>
    <row r="59" spans="1:39" ht="16.5">
      <c r="A59" s="60"/>
      <c r="B59" s="60"/>
      <c r="C59" s="60" t="s">
        <v>649</v>
      </c>
      <c r="D59" s="60">
        <v>106</v>
      </c>
      <c r="E59" s="60">
        <v>519</v>
      </c>
      <c r="F59" s="60">
        <v>118</v>
      </c>
      <c r="G59" s="60">
        <v>2740</v>
      </c>
      <c r="H59" s="60">
        <v>28.5</v>
      </c>
      <c r="I59" s="60">
        <v>64.099999999999994</v>
      </c>
      <c r="J59" s="60">
        <v>320</v>
      </c>
      <c r="K59" s="60">
        <v>22.2</v>
      </c>
      <c r="L59" s="60">
        <v>57</v>
      </c>
      <c r="M59" s="60">
        <v>71</v>
      </c>
      <c r="N59" s="60"/>
      <c r="O59" s="60"/>
      <c r="P59" s="60">
        <f t="shared" si="14"/>
        <v>-4.7058910374126166E-3</v>
      </c>
      <c r="Q59" s="60">
        <f t="shared" si="15"/>
        <v>-1.9249284095843938E-3</v>
      </c>
      <c r="R59" s="60">
        <f t="shared" si="16"/>
        <v>4.246290881451004E-3</v>
      </c>
      <c r="S59" s="60">
        <f t="shared" si="17"/>
        <v>0</v>
      </c>
      <c r="T59" s="60">
        <f t="shared" si="18"/>
        <v>-2.9388458999500638E-2</v>
      </c>
      <c r="U59" s="60">
        <f t="shared" si="19"/>
        <v>-7.7700468619317882E-3</v>
      </c>
      <c r="V59" s="60">
        <f t="shared" si="20"/>
        <v>1.5637219761827589E-3</v>
      </c>
      <c r="W59" s="60">
        <f t="shared" si="21"/>
        <v>-4.4943895878393264E-3</v>
      </c>
      <c r="X59" s="60">
        <f t="shared" si="22"/>
        <v>0</v>
      </c>
      <c r="Y59" s="60">
        <f t="shared" si="23"/>
        <v>8.4866138773187251E-3</v>
      </c>
      <c r="Z59" s="60"/>
      <c r="AA59" s="60"/>
      <c r="AB59" s="60"/>
      <c r="AC59" s="60"/>
      <c r="AD59" s="60"/>
      <c r="AE59" s="60"/>
      <c r="AF59" s="60"/>
      <c r="AG59" s="60"/>
      <c r="AH59" s="60"/>
      <c r="AI59" s="60"/>
      <c r="AJ59" s="60"/>
      <c r="AK59" s="60"/>
      <c r="AL59" s="60"/>
      <c r="AM59" s="60"/>
    </row>
    <row r="60" spans="1:39" ht="16.5">
      <c r="A60" s="60"/>
      <c r="B60" s="60"/>
      <c r="C60" s="60" t="s">
        <v>648</v>
      </c>
      <c r="D60" s="60">
        <v>106.5</v>
      </c>
      <c r="E60" s="60">
        <v>540</v>
      </c>
      <c r="F60" s="60">
        <v>118.5</v>
      </c>
      <c r="G60" s="60">
        <v>2710</v>
      </c>
      <c r="H60" s="60">
        <v>27.1</v>
      </c>
      <c r="I60" s="60">
        <v>64.3</v>
      </c>
      <c r="J60" s="60">
        <v>339</v>
      </c>
      <c r="K60" s="60">
        <v>22.6</v>
      </c>
      <c r="L60" s="60">
        <v>57.2</v>
      </c>
      <c r="M60" s="60">
        <v>73.599999999999994</v>
      </c>
      <c r="N60" s="60"/>
      <c r="O60" s="60"/>
      <c r="P60" s="60">
        <f t="shared" si="14"/>
        <v>4.7058910374127138E-3</v>
      </c>
      <c r="Q60" s="60">
        <f t="shared" si="15"/>
        <v>3.9665256392431354E-2</v>
      </c>
      <c r="R60" s="60">
        <f t="shared" si="16"/>
        <v>4.2283361095211049E-3</v>
      </c>
      <c r="S60" s="60">
        <f t="shared" si="17"/>
        <v>-1.1009285508369368E-2</v>
      </c>
      <c r="T60" s="60">
        <f t="shared" si="18"/>
        <v>-5.037035938894955E-2</v>
      </c>
      <c r="U60" s="60">
        <f t="shared" si="19"/>
        <v>3.1152673169494998E-3</v>
      </c>
      <c r="V60" s="60">
        <f t="shared" si="20"/>
        <v>5.7679111586677989E-2</v>
      </c>
      <c r="W60" s="60">
        <f t="shared" si="21"/>
        <v>1.7857617400006472E-2</v>
      </c>
      <c r="X60" s="60">
        <f t="shared" si="22"/>
        <v>3.5026305512020745E-3</v>
      </c>
      <c r="Y60" s="60">
        <f t="shared" si="23"/>
        <v>3.5965148693515088E-2</v>
      </c>
      <c r="Z60" s="60"/>
      <c r="AA60" s="60"/>
      <c r="AB60" s="60"/>
      <c r="AC60" s="60"/>
      <c r="AD60" s="60"/>
      <c r="AE60" s="60"/>
      <c r="AF60" s="60"/>
      <c r="AG60" s="60"/>
      <c r="AH60" s="60"/>
      <c r="AI60" s="60"/>
      <c r="AJ60" s="60"/>
      <c r="AK60" s="60"/>
      <c r="AL60" s="60"/>
      <c r="AM60" s="60"/>
    </row>
    <row r="61" spans="1:39" ht="16.5">
      <c r="A61" s="60"/>
      <c r="B61" s="60"/>
      <c r="C61" s="60" t="s">
        <v>647</v>
      </c>
      <c r="D61" s="60">
        <v>105</v>
      </c>
      <c r="E61" s="60">
        <v>527</v>
      </c>
      <c r="F61" s="60">
        <v>121.5</v>
      </c>
      <c r="G61" s="60">
        <v>2685</v>
      </c>
      <c r="H61" s="60">
        <v>26.95</v>
      </c>
      <c r="I61" s="60">
        <v>67.5</v>
      </c>
      <c r="J61" s="60">
        <v>334</v>
      </c>
      <c r="K61" s="60">
        <v>22.85</v>
      </c>
      <c r="L61" s="60">
        <v>58.2</v>
      </c>
      <c r="M61" s="60">
        <v>73.7</v>
      </c>
      <c r="N61" s="60"/>
      <c r="O61" s="60"/>
      <c r="P61" s="60">
        <f t="shared" si="14"/>
        <v>-1.4184634991956413E-2</v>
      </c>
      <c r="Q61" s="60">
        <f t="shared" si="15"/>
        <v>-2.4368591016957691E-2</v>
      </c>
      <c r="R61" s="60">
        <f t="shared" si="16"/>
        <v>2.5001302205417186E-2</v>
      </c>
      <c r="S61" s="60">
        <f t="shared" si="17"/>
        <v>-9.2679069307815085E-3</v>
      </c>
      <c r="T61" s="60">
        <f t="shared" si="18"/>
        <v>-5.5504305306490918E-3</v>
      </c>
      <c r="U61" s="60">
        <f t="shared" si="19"/>
        <v>4.8567966634910531E-2</v>
      </c>
      <c r="V61" s="60">
        <f t="shared" si="20"/>
        <v>-1.4859114403749828E-2</v>
      </c>
      <c r="W61" s="60">
        <f t="shared" si="21"/>
        <v>1.1001211061973583E-2</v>
      </c>
      <c r="X61" s="60">
        <f t="shared" si="22"/>
        <v>1.7331456351639941E-2</v>
      </c>
      <c r="Y61" s="60">
        <f t="shared" si="23"/>
        <v>1.3577734604605105E-3</v>
      </c>
      <c r="Z61" s="60"/>
      <c r="AA61" s="60"/>
      <c r="AB61" s="60"/>
      <c r="AC61" s="60"/>
      <c r="AD61" s="60"/>
      <c r="AE61" s="60"/>
      <c r="AF61" s="60"/>
      <c r="AG61" s="60"/>
      <c r="AH61" s="60"/>
      <c r="AI61" s="60"/>
      <c r="AJ61" s="60"/>
      <c r="AK61" s="60"/>
      <c r="AL61" s="60"/>
      <c r="AM61" s="60"/>
    </row>
    <row r="62" spans="1:39" ht="16.5">
      <c r="A62" s="60"/>
      <c r="B62" s="60"/>
      <c r="C62" s="60" t="s">
        <v>646</v>
      </c>
      <c r="D62" s="60">
        <v>104.5</v>
      </c>
      <c r="E62" s="60">
        <v>524</v>
      </c>
      <c r="F62" s="60">
        <v>120</v>
      </c>
      <c r="G62" s="60">
        <v>2640</v>
      </c>
      <c r="H62" s="60">
        <v>26.35</v>
      </c>
      <c r="I62" s="60">
        <v>69.599999999999994</v>
      </c>
      <c r="J62" s="60">
        <v>334</v>
      </c>
      <c r="K62" s="60">
        <v>22.5</v>
      </c>
      <c r="L62" s="60">
        <v>59.7</v>
      </c>
      <c r="M62" s="60">
        <v>72.3</v>
      </c>
      <c r="N62" s="60"/>
      <c r="O62" s="60"/>
      <c r="P62" s="60">
        <f t="shared" si="14"/>
        <v>-4.7732787526576599E-3</v>
      </c>
      <c r="Q62" s="60">
        <f t="shared" si="15"/>
        <v>-5.708864220320204E-3</v>
      </c>
      <c r="R62" s="60">
        <f t="shared" si="16"/>
        <v>-1.2422519998557209E-2</v>
      </c>
      <c r="S62" s="60">
        <f t="shared" si="17"/>
        <v>-1.6901810802603254E-2</v>
      </c>
      <c r="T62" s="60">
        <f t="shared" si="18"/>
        <v>-2.2515022367634772E-2</v>
      </c>
      <c r="U62" s="60">
        <f t="shared" si="19"/>
        <v>3.0636969461889801E-2</v>
      </c>
      <c r="V62" s="60">
        <f t="shared" si="20"/>
        <v>0</v>
      </c>
      <c r="W62" s="60">
        <f t="shared" si="21"/>
        <v>-1.5435808129839362E-2</v>
      </c>
      <c r="X62" s="60">
        <f t="shared" si="22"/>
        <v>2.5446665661164176E-2</v>
      </c>
      <c r="Y62" s="60">
        <f t="shared" si="23"/>
        <v>-1.9178670030571943E-2</v>
      </c>
      <c r="Z62" s="60"/>
      <c r="AA62" s="60"/>
      <c r="AB62" s="60"/>
      <c r="AC62" s="60"/>
      <c r="AD62" s="60"/>
      <c r="AE62" s="60"/>
      <c r="AF62" s="60"/>
      <c r="AG62" s="60"/>
      <c r="AH62" s="60"/>
      <c r="AI62" s="60"/>
      <c r="AJ62" s="60"/>
      <c r="AK62" s="60"/>
      <c r="AL62" s="60"/>
      <c r="AM62" s="60"/>
    </row>
    <row r="63" spans="1:39" ht="16.5">
      <c r="A63" s="60"/>
      <c r="B63" s="60"/>
      <c r="C63" s="60" t="s">
        <v>645</v>
      </c>
      <c r="D63" s="60">
        <v>103.5</v>
      </c>
      <c r="E63" s="60">
        <v>515</v>
      </c>
      <c r="F63" s="60">
        <v>116</v>
      </c>
      <c r="G63" s="60">
        <v>2645</v>
      </c>
      <c r="H63" s="60">
        <v>26</v>
      </c>
      <c r="I63" s="60">
        <v>67.7</v>
      </c>
      <c r="J63" s="60">
        <v>324.5</v>
      </c>
      <c r="K63" s="60">
        <v>22.3</v>
      </c>
      <c r="L63" s="60">
        <v>59.7</v>
      </c>
      <c r="M63" s="60">
        <v>71.2</v>
      </c>
      <c r="N63" s="60"/>
      <c r="O63" s="60"/>
      <c r="P63" s="60">
        <f t="shared" si="14"/>
        <v>-9.6154586994419804E-3</v>
      </c>
      <c r="Q63" s="60">
        <f t="shared" si="15"/>
        <v>-1.7324783657306018E-2</v>
      </c>
      <c r="R63" s="60">
        <f t="shared" si="16"/>
        <v>-3.3901551675681339E-2</v>
      </c>
      <c r="S63" s="60">
        <f t="shared" si="17"/>
        <v>1.8921481520379623E-3</v>
      </c>
      <c r="T63" s="60">
        <f t="shared" si="18"/>
        <v>-1.3371736965889308E-2</v>
      </c>
      <c r="U63" s="60">
        <f t="shared" si="19"/>
        <v>-2.7678387422144492E-2</v>
      </c>
      <c r="V63" s="60">
        <f t="shared" si="20"/>
        <v>-2.8855456832555762E-2</v>
      </c>
      <c r="W63" s="60">
        <f t="shared" si="21"/>
        <v>-8.9286307443013184E-3</v>
      </c>
      <c r="X63" s="60">
        <f t="shared" si="22"/>
        <v>0</v>
      </c>
      <c r="Y63" s="60">
        <f t="shared" si="23"/>
        <v>-1.5331310746788866E-2</v>
      </c>
      <c r="Z63" s="60"/>
      <c r="AA63" s="60"/>
      <c r="AB63" s="60"/>
      <c r="AC63" s="60"/>
      <c r="AD63" s="60"/>
      <c r="AE63" s="60"/>
      <c r="AF63" s="60"/>
      <c r="AG63" s="60"/>
      <c r="AH63" s="60"/>
      <c r="AI63" s="60"/>
      <c r="AJ63" s="60"/>
      <c r="AK63" s="60"/>
      <c r="AL63" s="60"/>
      <c r="AM63" s="60"/>
    </row>
    <row r="64" spans="1:39" ht="16.5">
      <c r="A64" s="60"/>
      <c r="B64" s="60"/>
      <c r="C64" s="60" t="s">
        <v>644</v>
      </c>
      <c r="D64" s="60">
        <v>106</v>
      </c>
      <c r="E64" s="60">
        <v>513</v>
      </c>
      <c r="F64" s="60">
        <v>115.5</v>
      </c>
      <c r="G64" s="60">
        <v>2470</v>
      </c>
      <c r="H64" s="60">
        <v>25.7</v>
      </c>
      <c r="I64" s="60">
        <v>67.5</v>
      </c>
      <c r="J64" s="60">
        <v>327</v>
      </c>
      <c r="K64" s="60">
        <v>22.3</v>
      </c>
      <c r="L64" s="60">
        <v>58.9</v>
      </c>
      <c r="M64" s="60">
        <v>71.5</v>
      </c>
      <c r="N64" s="60"/>
      <c r="O64" s="60"/>
      <c r="P64" s="60">
        <f t="shared" si="14"/>
        <v>2.3867481406643486E-2</v>
      </c>
      <c r="Q64" s="60">
        <f t="shared" si="15"/>
        <v>-3.8910554929665647E-3</v>
      </c>
      <c r="R64" s="60">
        <f t="shared" si="16"/>
        <v>-4.3196611445163961E-3</v>
      </c>
      <c r="S64" s="60">
        <f t="shared" si="17"/>
        <v>-6.8452914670376841E-2</v>
      </c>
      <c r="T64" s="60">
        <f t="shared" si="18"/>
        <v>-1.1605546120308003E-2</v>
      </c>
      <c r="U64" s="60">
        <f t="shared" si="19"/>
        <v>-2.9585820397452656E-3</v>
      </c>
      <c r="V64" s="60">
        <f t="shared" si="20"/>
        <v>7.6746347531086662E-3</v>
      </c>
      <c r="W64" s="60">
        <f t="shared" si="21"/>
        <v>0</v>
      </c>
      <c r="X64" s="60">
        <f t="shared" si="22"/>
        <v>-1.3490929741015402E-2</v>
      </c>
      <c r="Y64" s="60">
        <f t="shared" si="23"/>
        <v>4.2046312820318704E-3</v>
      </c>
      <c r="Z64" s="60"/>
      <c r="AA64" s="60"/>
      <c r="AB64" s="60"/>
      <c r="AC64" s="60"/>
      <c r="AD64" s="60"/>
      <c r="AE64" s="60"/>
      <c r="AF64" s="60"/>
      <c r="AG64" s="60"/>
      <c r="AH64" s="60"/>
      <c r="AI64" s="60"/>
      <c r="AJ64" s="60"/>
      <c r="AK64" s="60"/>
      <c r="AL64" s="60"/>
      <c r="AM64" s="60"/>
    </row>
    <row r="65" spans="1:39" ht="16.5">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row>
    <row r="66" spans="1:39" ht="16.5">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abSelected="1" topLeftCell="AV864" zoomScale="118" zoomScaleNormal="118" workbookViewId="0">
      <selection activeCell="AZ3" sqref="AZ3:AZ1001"/>
    </sheetView>
  </sheetViews>
  <sheetFormatPr defaultColWidth="8.625" defaultRowHeight="15.75"/>
  <cols>
    <col min="1" max="1" width="15.875" style="46" bestFit="1" customWidth="1"/>
    <col min="2" max="11" width="13" style="46" bestFit="1" customWidth="1"/>
    <col min="12" max="12" width="8.375" style="46" customWidth="1"/>
    <col min="13" max="13" width="15.875" style="46" bestFit="1" customWidth="1"/>
    <col min="14" max="15" width="16.125" style="46" bestFit="1" customWidth="1"/>
    <col min="16" max="16" width="17.375" style="46" bestFit="1" customWidth="1"/>
    <col min="17" max="20" width="16.125" style="46" bestFit="1" customWidth="1"/>
    <col min="21" max="21" width="17.375" style="46" bestFit="1" customWidth="1"/>
    <col min="22" max="23" width="16.125" style="46" bestFit="1" customWidth="1"/>
    <col min="24" max="24" width="8" style="46" customWidth="1"/>
    <col min="25" max="25" width="15.875" style="46" bestFit="1" customWidth="1"/>
    <col min="26" max="35" width="13" style="46" bestFit="1" customWidth="1"/>
    <col min="36" max="38" width="8.625" style="46"/>
    <col min="39" max="39" width="15.875" style="46" bestFit="1" customWidth="1"/>
    <col min="40" max="43" width="13" style="46" bestFit="1" customWidth="1"/>
    <col min="44" max="46" width="8.875" style="46" bestFit="1" customWidth="1"/>
    <col min="47" max="47" width="12.125" style="46" bestFit="1" customWidth="1"/>
    <col min="48" max="49" width="13" style="46" bestFit="1" customWidth="1"/>
    <col min="50" max="50" width="15.625" style="46" bestFit="1" customWidth="1"/>
    <col min="51" max="51" width="13" style="46" bestFit="1" customWidth="1"/>
    <col min="52" max="52" width="12.875" style="46" bestFit="1" customWidth="1"/>
    <col min="53" max="53" width="22.625" style="46" customWidth="1"/>
    <col min="54" max="54" width="15.875" style="46" bestFit="1" customWidth="1"/>
    <col min="55" max="55" width="16.125" style="46" bestFit="1" customWidth="1"/>
    <col min="56" max="16384" width="8.625" style="46"/>
  </cols>
  <sheetData>
    <row r="1" spans="1:56" ht="17.25" thickTop="1">
      <c r="A1" s="73" t="s">
        <v>725</v>
      </c>
      <c r="B1" s="74">
        <v>4938</v>
      </c>
      <c r="C1" s="75">
        <v>2357</v>
      </c>
      <c r="D1" s="76">
        <v>3036</v>
      </c>
      <c r="E1" s="75">
        <v>6669</v>
      </c>
      <c r="F1" s="76">
        <v>1809</v>
      </c>
      <c r="G1" s="74">
        <v>3356</v>
      </c>
      <c r="H1" s="75">
        <v>6414</v>
      </c>
      <c r="I1" s="76">
        <v>1905</v>
      </c>
      <c r="J1" s="75">
        <v>3504</v>
      </c>
      <c r="K1" s="77">
        <v>2338</v>
      </c>
      <c r="L1" s="60"/>
      <c r="M1" s="78" t="s">
        <v>725</v>
      </c>
      <c r="N1" s="79" t="s">
        <v>746</v>
      </c>
      <c r="O1" s="80" t="s">
        <v>747</v>
      </c>
      <c r="P1" s="81" t="s">
        <v>748</v>
      </c>
      <c r="Q1" s="80" t="s">
        <v>749</v>
      </c>
      <c r="R1" s="81" t="s">
        <v>750</v>
      </c>
      <c r="S1" s="79" t="s">
        <v>751</v>
      </c>
      <c r="T1" s="80" t="s">
        <v>752</v>
      </c>
      <c r="U1" s="81" t="s">
        <v>753</v>
      </c>
      <c r="V1" s="80" t="s">
        <v>754</v>
      </c>
      <c r="W1" s="82" t="s">
        <v>740</v>
      </c>
      <c r="X1" s="60"/>
      <c r="Y1" s="83" t="s">
        <v>725</v>
      </c>
      <c r="Z1" s="84" t="s">
        <v>764</v>
      </c>
      <c r="AA1" s="85" t="s">
        <v>765</v>
      </c>
      <c r="AB1" s="86" t="s">
        <v>766</v>
      </c>
      <c r="AC1" s="85" t="s">
        <v>767</v>
      </c>
      <c r="AD1" s="86" t="s">
        <v>768</v>
      </c>
      <c r="AE1" s="84" t="s">
        <v>769</v>
      </c>
      <c r="AF1" s="85" t="s">
        <v>770</v>
      </c>
      <c r="AG1" s="86" t="s">
        <v>771</v>
      </c>
      <c r="AH1" s="85" t="s">
        <v>772</v>
      </c>
      <c r="AI1" s="87" t="s">
        <v>742</v>
      </c>
      <c r="AJ1" s="60"/>
      <c r="AK1" s="60"/>
      <c r="AL1" s="60"/>
      <c r="AM1" s="88" t="s">
        <v>725</v>
      </c>
      <c r="AN1" s="89" t="s">
        <v>773</v>
      </c>
      <c r="AO1" s="90" t="s">
        <v>774</v>
      </c>
      <c r="AP1" s="91" t="s">
        <v>775</v>
      </c>
      <c r="AQ1" s="90" t="s">
        <v>776</v>
      </c>
      <c r="AR1" s="91" t="s">
        <v>777</v>
      </c>
      <c r="AS1" s="89" t="s">
        <v>778</v>
      </c>
      <c r="AT1" s="90" t="s">
        <v>779</v>
      </c>
      <c r="AU1" s="91" t="s">
        <v>780</v>
      </c>
      <c r="AV1" s="90" t="s">
        <v>781</v>
      </c>
      <c r="AW1" s="92" t="s">
        <v>743</v>
      </c>
      <c r="AX1" s="89" t="s">
        <v>726</v>
      </c>
      <c r="AY1" s="90" t="s">
        <v>727</v>
      </c>
      <c r="AZ1" s="91" t="s">
        <v>709</v>
      </c>
      <c r="BA1" s="91" t="s">
        <v>728</v>
      </c>
      <c r="BB1" s="93" t="s">
        <v>729</v>
      </c>
      <c r="BC1" s="94" t="s">
        <v>730</v>
      </c>
      <c r="BD1" s="60"/>
    </row>
    <row r="2" spans="1:56" ht="17.25" thickBot="1">
      <c r="A2" s="95">
        <v>1</v>
      </c>
      <c r="B2" s="129">
        <v>0.27349746078546477</v>
      </c>
      <c r="C2" s="129">
        <v>0.81349411247564052</v>
      </c>
      <c r="D2" s="129">
        <v>0.63192834544732612</v>
      </c>
      <c r="E2" s="129">
        <v>0.55452314612199505</v>
      </c>
      <c r="F2" s="129">
        <v>0.75402014214424362</v>
      </c>
      <c r="G2" s="129">
        <v>0.15810303046952923</v>
      </c>
      <c r="H2" s="129">
        <v>0.6281662968327526</v>
      </c>
      <c r="I2" s="129">
        <v>0.74656951854363229</v>
      </c>
      <c r="J2" s="129">
        <v>0.5244948049590139</v>
      </c>
      <c r="K2" s="96">
        <v>0.23792667298083447</v>
      </c>
      <c r="L2" s="60"/>
      <c r="M2" s="97">
        <v>1</v>
      </c>
      <c r="N2" s="129">
        <v>-0.60226925670386056</v>
      </c>
      <c r="O2" s="129">
        <v>0.89084603408758212</v>
      </c>
      <c r="P2" s="129">
        <v>0.33696496754572924</v>
      </c>
      <c r="Q2" s="129">
        <v>0.13709752627223123</v>
      </c>
      <c r="R2" s="129">
        <v>0.687195220683535</v>
      </c>
      <c r="S2" s="129">
        <v>-1.0022848013719745</v>
      </c>
      <c r="T2" s="129">
        <v>0.32700063314786881</v>
      </c>
      <c r="U2" s="129">
        <v>0.66373339284931299</v>
      </c>
      <c r="V2" s="129">
        <v>6.1437999748172517E-2</v>
      </c>
      <c r="W2" s="98">
        <v>-0.71298773624336098</v>
      </c>
      <c r="X2" s="60"/>
      <c r="Y2" s="99">
        <v>1</v>
      </c>
      <c r="Z2" s="129">
        <v>0</v>
      </c>
      <c r="AA2" s="129">
        <v>0</v>
      </c>
      <c r="AB2" s="129">
        <v>0</v>
      </c>
      <c r="AC2" s="129">
        <v>0</v>
      </c>
      <c r="AD2" s="129">
        <v>0</v>
      </c>
      <c r="AE2" s="129">
        <v>0</v>
      </c>
      <c r="AF2" s="129">
        <v>0</v>
      </c>
      <c r="AG2" s="129">
        <v>0</v>
      </c>
      <c r="AH2" s="129">
        <v>0</v>
      </c>
      <c r="AI2" s="100">
        <v>0</v>
      </c>
      <c r="AJ2" s="60"/>
      <c r="AK2" s="60"/>
      <c r="AL2" s="60"/>
      <c r="AM2" s="101">
        <v>1</v>
      </c>
      <c r="AN2" s="129">
        <v>0</v>
      </c>
      <c r="AO2" s="129">
        <v>0</v>
      </c>
      <c r="AP2" s="129">
        <v>0</v>
      </c>
      <c r="AQ2" s="129">
        <v>0</v>
      </c>
      <c r="AR2" s="129">
        <v>0</v>
      </c>
      <c r="AS2" s="129">
        <v>0</v>
      </c>
      <c r="AT2" s="129">
        <v>0</v>
      </c>
      <c r="AU2" s="129">
        <v>0</v>
      </c>
      <c r="AV2" s="129">
        <v>0</v>
      </c>
      <c r="AW2" s="129">
        <v>0</v>
      </c>
      <c r="AX2" s="129">
        <v>0</v>
      </c>
      <c r="AY2" s="129">
        <v>0</v>
      </c>
      <c r="AZ2" s="129">
        <v>0</v>
      </c>
      <c r="BA2" s="129">
        <v>0</v>
      </c>
      <c r="BB2" s="102">
        <v>0</v>
      </c>
      <c r="BC2" s="103">
        <v>4.2900000000000001E-2</v>
      </c>
      <c r="BD2" s="60"/>
    </row>
    <row r="3" spans="1:56" ht="16.5">
      <c r="A3" s="95">
        <v>2</v>
      </c>
      <c r="B3" s="129">
        <v>0.8996753902005532</v>
      </c>
      <c r="C3" s="129">
        <v>0.83572998982579061</v>
      </c>
      <c r="D3" s="129">
        <v>0.68354164141292117</v>
      </c>
      <c r="E3" s="129">
        <v>0.32174722013491563</v>
      </c>
      <c r="F3" s="129">
        <v>0.84988174539146821</v>
      </c>
      <c r="G3" s="129">
        <v>0.86179800224735348</v>
      </c>
      <c r="H3" s="129">
        <v>0.75170852579509528</v>
      </c>
      <c r="I3" s="129">
        <v>0.8351775544633786</v>
      </c>
      <c r="J3" s="129">
        <v>0.40631219643851901</v>
      </c>
      <c r="K3" s="104">
        <v>0.59927120991947902</v>
      </c>
      <c r="L3" s="105"/>
      <c r="M3" s="106">
        <v>2</v>
      </c>
      <c r="N3" s="140">
        <v>1.2797041071850699</v>
      </c>
      <c r="O3" s="140">
        <v>0.97705884591810843</v>
      </c>
      <c r="P3" s="140">
        <v>0.47762558542650141</v>
      </c>
      <c r="Q3" s="140">
        <v>-0.46281854077763146</v>
      </c>
      <c r="R3" s="140">
        <v>1.0359263378364003</v>
      </c>
      <c r="S3" s="140">
        <v>1.0884330090920762</v>
      </c>
      <c r="T3" s="140">
        <v>0.67987604871544616</v>
      </c>
      <c r="U3" s="129">
        <v>0.97482939982697658</v>
      </c>
      <c r="V3" s="129">
        <v>-0.23704176081142647</v>
      </c>
      <c r="W3" s="98">
        <v>0.25146116939373625</v>
      </c>
      <c r="X3" s="60"/>
      <c r="Y3" s="99">
        <v>2</v>
      </c>
      <c r="Z3" s="129">
        <f>(幕後結果!$AB$2+幕後結果!$AB$4*幕後結果_最佳化!$N1004)*12/3</f>
        <v>1.7340783634439951</v>
      </c>
      <c r="AA3" s="129">
        <f>(幕後結果!$AC$2+幕後結果!$AC$4*幕後結果_最佳化!$O1004)*12/3</f>
        <v>1.5092647615374233</v>
      </c>
      <c r="AB3" s="129">
        <f>(幕後結果!$AD$2+幕後結果!$AD$4*幕後結果_最佳化!$P1004)*12/3</f>
        <v>-0.43438445349333898</v>
      </c>
      <c r="AC3" s="129">
        <f>(幕後結果!$AE$2+幕後結果!$AE$4*幕後結果_最佳化!$Q1004)*12/3</f>
        <v>-6.3477020699489795E-2</v>
      </c>
      <c r="AD3" s="129">
        <f>(幕後結果!$AF$2+幕後結果!$AF$4*幕後結果_最佳化!$R1004)*12/3</f>
        <v>0.11367545117898092</v>
      </c>
      <c r="AE3" s="129">
        <f>(幕後結果!$AG$2+幕後結果!$AG$4*幕後結果_最佳化!$S1004)*12/3</f>
        <v>2.1011136031814015</v>
      </c>
      <c r="AF3" s="129">
        <f>(幕後結果!$AH$2+幕後結果!$AH$4*幕後結果_最佳化!$T1004)*12/3</f>
        <v>1.5123178349046824</v>
      </c>
      <c r="AG3" s="129">
        <f>(幕後結果!$AI$2+幕後結果!$AI$4*幕後結果_最佳化!$U1004)*12/3</f>
        <v>0.96479445737860237</v>
      </c>
      <c r="AH3" s="129">
        <f>(幕後結果!$AJ$2+幕後結果!$AJ$4*幕後結果_最佳化!$V1004)*12/3</f>
        <v>-7.0898750685934486E-2</v>
      </c>
      <c r="AI3" s="100">
        <f>(幕後結果!$AK$2+幕後結果!$AK$4*幕後結果_最佳化!$W1004)*12/3</f>
        <v>0.93050117729501303</v>
      </c>
      <c r="AJ3" s="60"/>
      <c r="AK3" s="60"/>
      <c r="AL3" s="60"/>
      <c r="AM3" s="101">
        <v>2</v>
      </c>
      <c r="AN3" s="129">
        <f>B1004/SUM($B1004:$K1004)</f>
        <v>0.1210655453220499</v>
      </c>
      <c r="AO3" s="129">
        <f t="shared" ref="AO3:AW3" si="0">C1004/SUM($B1004:$K1004)</f>
        <v>4.9831729440413017E-2</v>
      </c>
      <c r="AP3" s="129">
        <f t="shared" si="0"/>
        <v>0.14079311748432596</v>
      </c>
      <c r="AQ3" s="129">
        <f t="shared" si="0"/>
        <v>2.8600252449041231E-2</v>
      </c>
      <c r="AR3" s="129">
        <f t="shared" si="0"/>
        <v>0.21192201430252303</v>
      </c>
      <c r="AS3" s="129">
        <f t="shared" si="0"/>
        <v>0.16179463039091976</v>
      </c>
      <c r="AT3" s="129">
        <f t="shared" si="0"/>
        <v>4.9783965857649951E-2</v>
      </c>
      <c r="AU3" s="129">
        <f t="shared" si="0"/>
        <v>0.10226521152682023</v>
      </c>
      <c r="AV3" s="129">
        <f t="shared" si="0"/>
        <v>1.5044150967274149E-2</v>
      </c>
      <c r="AW3" s="129">
        <f t="shared" si="0"/>
        <v>0.11889938225898279</v>
      </c>
      <c r="AX3" s="129">
        <f>SUM(AN3:AW3)</f>
        <v>1.0000000000000002</v>
      </c>
      <c r="AY3" s="129">
        <f>SUMPRODUCT(AN3:AW3,幕後結果_最佳化!$Z$1005:$AI$1005)</f>
        <v>-2.475664913263546E-2</v>
      </c>
      <c r="AZ3" s="129">
        <f>(SUMPRODUCT(AN3:AW3,MMULT(AN3:AW3,幕後結果!$AB$9:$AK$18)))*252</f>
        <v>5.0255660820117225E-2</v>
      </c>
      <c r="BA3" s="129">
        <f>AZ3^0.5</f>
        <v>0.22417774381083691</v>
      </c>
      <c r="BB3" s="102">
        <f>(AY3-$BC$2)/$BA3</f>
        <v>-0.30179913484063214</v>
      </c>
      <c r="BC3" s="107" t="s">
        <v>731</v>
      </c>
      <c r="BD3" s="60"/>
    </row>
    <row r="4" spans="1:56" ht="16.5">
      <c r="A4" s="95">
        <v>3</v>
      </c>
      <c r="B4" s="129">
        <v>0.8175878593471908</v>
      </c>
      <c r="C4" s="129">
        <v>0.68094120827862747</v>
      </c>
      <c r="D4" s="129">
        <v>0.33592349419189893</v>
      </c>
      <c r="E4" s="129">
        <v>0.97287480841160145</v>
      </c>
      <c r="F4" s="129">
        <v>0.18112269703463202</v>
      </c>
      <c r="G4" s="129">
        <v>0.3903465126772685</v>
      </c>
      <c r="H4" s="129">
        <v>0.67193264445766632</v>
      </c>
      <c r="I4" s="129">
        <v>0.57357567740672555</v>
      </c>
      <c r="J4" s="129">
        <v>0.62903352581623517</v>
      </c>
      <c r="K4" s="104">
        <v>0.42516402446293777</v>
      </c>
      <c r="L4" s="105"/>
      <c r="M4" s="106">
        <v>3</v>
      </c>
      <c r="N4" s="140">
        <v>0.90621081210157994</v>
      </c>
      <c r="O4" s="140">
        <v>0.47033235699568648</v>
      </c>
      <c r="P4" s="140">
        <v>-0.42361448687641245</v>
      </c>
      <c r="Q4" s="140">
        <v>1.9248319685497806</v>
      </c>
      <c r="R4" s="140">
        <v>-0.91109486074848445</v>
      </c>
      <c r="S4" s="140">
        <v>-0.27841601732260762</v>
      </c>
      <c r="T4" s="140">
        <v>0.44525606960137587</v>
      </c>
      <c r="U4" s="129">
        <v>0.18548499899206602</v>
      </c>
      <c r="V4" s="129">
        <v>0.3292947018061575</v>
      </c>
      <c r="W4" s="98">
        <v>-0.18869987581332212</v>
      </c>
      <c r="X4" s="60"/>
      <c r="Y4" s="99">
        <v>3</v>
      </c>
      <c r="Z4" s="129">
        <f>(幕後結果!$AB$2+幕後結果!$AB$4*幕後結果_最佳化!$N1005)*12/3</f>
        <v>1.4871018303837722</v>
      </c>
      <c r="AA4" s="129">
        <f>(幕後結果!$AC$2+幕後結果!$AC$4*幕後結果_最佳化!$O1005)*12/3</f>
        <v>1.0411065144700145</v>
      </c>
      <c r="AB4" s="129">
        <f>(幕後結果!$AD$2+幕後結果!$AD$4*幕後結果_最佳化!$P1005)*12/3</f>
        <v>-1.5877901230276006</v>
      </c>
      <c r="AC4" s="129">
        <f>(幕後結果!$AE$2+幕後結果!$AE$4*幕後結果_最佳化!$Q1005)*12/3</f>
        <v>2.0715043099111168</v>
      </c>
      <c r="AD4" s="129">
        <f>(幕後結果!$AF$2+幕後結果!$AF$4*幕後結果_最佳化!$R1005)*12/3</f>
        <v>-0.87323654329445732</v>
      </c>
      <c r="AE4" s="129">
        <f>(幕後結果!$AG$2+幕後結果!$AG$4*幕後結果_最佳化!$S1005)*12/3</f>
        <v>1.2530418502573821</v>
      </c>
      <c r="AF4" s="129">
        <f>(幕後結果!$AH$2+幕後結果!$AH$4*幕後結果_最佳化!$T1005)*12/3</f>
        <v>1.2866967347788754</v>
      </c>
      <c r="AG4" s="129">
        <f>(幕後結果!$AI$2+幕後結果!$AI$4*幕後結果_最佳化!$U1005)*12/3</f>
        <v>-8.3905870951078876E-2</v>
      </c>
      <c r="AH4" s="129">
        <f>(幕後結果!$AJ$2+幕後結果!$AJ$4*幕後結果_最佳化!$V1005)*12/3</f>
        <v>7.9144674659438141E-2</v>
      </c>
      <c r="AI4" s="100">
        <f>(幕後結果!$AK$2+幕後結果!$AK$4*幕後結果_最佳化!$W1005)*12/3</f>
        <v>0.17321735065187224</v>
      </c>
      <c r="AJ4" s="60"/>
      <c r="AK4" s="60"/>
      <c r="AL4" s="60"/>
      <c r="AM4" s="101">
        <v>3</v>
      </c>
      <c r="AN4" s="129">
        <f t="shared" ref="AN4:AN67" si="1">B1005/SUM($B1005:$K1005)</f>
        <v>2.925178460252767E-2</v>
      </c>
      <c r="AO4" s="129">
        <f t="shared" ref="AO4:AO67" si="2">C1005/SUM($B1005:$K1005)</f>
        <v>0.10929737849666585</v>
      </c>
      <c r="AP4" s="129">
        <f t="shared" ref="AP4:AP67" si="3">D1005/SUM($B1005:$K1005)</f>
        <v>0.10489541097067316</v>
      </c>
      <c r="AQ4" s="129">
        <f t="shared" ref="AQ4:AQ67" si="4">E1005/SUM($B1005:$K1005)</f>
        <v>0.19311172115144126</v>
      </c>
      <c r="AR4" s="129">
        <f t="shared" ref="AR4:AR67" si="5">F1005/SUM($B1005:$K1005)</f>
        <v>0.1224545657647985</v>
      </c>
      <c r="AS4" s="129">
        <f t="shared" ref="AS4:AS67" si="6">G1005/SUM($B1005:$K1005)</f>
        <v>2.8819186939048638E-2</v>
      </c>
      <c r="AT4" s="129">
        <f t="shared" ref="AT4:AT67" si="7">H1005/SUM($B1005:$K1005)</f>
        <v>3.0199532648022522E-2</v>
      </c>
      <c r="AU4" s="129">
        <f t="shared" ref="AU4:AU67" si="8">I1005/SUM($B1005:$K1005)</f>
        <v>0.12692495098013568</v>
      </c>
      <c r="AV4" s="129">
        <f t="shared" ref="AV4:AV67" si="9">J1005/SUM($B1005:$K1005)</f>
        <v>0.10483484611048458</v>
      </c>
      <c r="AW4" s="129">
        <f t="shared" ref="AW4:AW67" si="10">K1005/SUM($B1005:$K1005)</f>
        <v>0.15021062233620205</v>
      </c>
      <c r="AX4" s="129">
        <f t="shared" ref="AX4:AX67" si="11">SUM(AN4:AW4)</f>
        <v>0.99999999999999989</v>
      </c>
      <c r="AY4" s="129">
        <f>SUMPRODUCT(AN4:AW4,幕後結果_最佳化!$Z$1005:$AI$1005)</f>
        <v>-0.16172638792090005</v>
      </c>
      <c r="AZ4" s="129">
        <f>(SUMPRODUCT(AN4:AW4,MMULT(AN4:AW4,幕後結果!$AB$9:$AK$18)))*252</f>
        <v>5.3647730192463161E-2</v>
      </c>
      <c r="BA4" s="129">
        <f t="shared" ref="BA4:BA67" si="12">AZ4^0.5</f>
        <v>0.23161979663332571</v>
      </c>
      <c r="BB4" s="102">
        <f t="shared" ref="BB4:BB67" si="13">(AY4-$BC$2)/$BA4</f>
        <v>-0.88345811064173163</v>
      </c>
      <c r="BC4" s="60"/>
      <c r="BD4" s="60"/>
    </row>
    <row r="5" spans="1:56" ht="16.5">
      <c r="A5" s="95">
        <v>4</v>
      </c>
      <c r="B5" s="129">
        <v>0.94545048980776003</v>
      </c>
      <c r="C5" s="129">
        <v>0.8145754312064013</v>
      </c>
      <c r="D5" s="129">
        <v>0.39659876421941131</v>
      </c>
      <c r="E5" s="129">
        <v>0.62574682268011705</v>
      </c>
      <c r="F5" s="129">
        <v>0.16199159667796614</v>
      </c>
      <c r="G5" s="129">
        <v>0.83944239698650991</v>
      </c>
      <c r="H5" s="129">
        <v>0.67914025818613899</v>
      </c>
      <c r="I5" s="129">
        <v>0.88573157280901027</v>
      </c>
      <c r="J5" s="129">
        <v>0.71100543192540155</v>
      </c>
      <c r="K5" s="104">
        <v>0.95313819678627643</v>
      </c>
      <c r="L5" s="105"/>
      <c r="M5" s="106">
        <v>4</v>
      </c>
      <c r="N5" s="140">
        <v>1.6022559583927398</v>
      </c>
      <c r="O5" s="140">
        <v>0.89488393084857676</v>
      </c>
      <c r="P5" s="140">
        <v>-0.26216072907326499</v>
      </c>
      <c r="Q5" s="140">
        <v>0.32060947728744033</v>
      </c>
      <c r="R5" s="140">
        <v>-0.986305557660063</v>
      </c>
      <c r="S5" s="140">
        <v>0.99216876610047222</v>
      </c>
      <c r="T5" s="140">
        <v>0.46529602130898573</v>
      </c>
      <c r="U5" s="129">
        <v>1.2041364223159126</v>
      </c>
      <c r="V5" s="129">
        <v>0.55632436150706543</v>
      </c>
      <c r="W5" s="98">
        <v>1.6760744715004554</v>
      </c>
      <c r="X5" s="60"/>
      <c r="Y5" s="99">
        <v>4</v>
      </c>
      <c r="Z5" s="129">
        <f>(幕後結果!$AB$2+幕後結果!$AB$4*幕後結果_最佳化!$N1006)*12/3</f>
        <v>1.947369308668647</v>
      </c>
      <c r="AA5" s="129">
        <f>(幕後結果!$AC$2+幕後結果!$AC$4*幕後結果_最佳化!$O1006)*12/3</f>
        <v>1.5320803219309305</v>
      </c>
      <c r="AB5" s="129">
        <f>(幕後結果!$AD$2+幕後結果!$AD$4*幕後結果_最佳化!$P1006)*12/3</f>
        <v>-1.1933193412108114</v>
      </c>
      <c r="AC5" s="129">
        <f>(幕後結果!$AE$2+幕後結果!$AE$4*幕後結果_最佳化!$Q1006)*12/3</f>
        <v>0.68769538735028279</v>
      </c>
      <c r="AD5" s="129">
        <f>(幕後結果!$AF$2+幕後結果!$AF$4*幕後結果_最佳化!$R1006)*12/3</f>
        <v>-1.5438771557893949</v>
      </c>
      <c r="AE5" s="129">
        <f>(幕後結果!$AG$2+幕後結果!$AG$4*幕後結果_最佳化!$S1006)*12/3</f>
        <v>2.0506362991473797</v>
      </c>
      <c r="AF5" s="129">
        <f>(幕後結果!$AH$2+幕後結果!$AH$4*幕後結果_最佳化!$T1006)*12/3</f>
        <v>1.4957906886884274</v>
      </c>
      <c r="AG5" s="129">
        <f>(幕後結果!$AI$2+幕後結果!$AI$4*幕後結果_最佳化!$U1006)*12/3</f>
        <v>0.82957532325358307</v>
      </c>
      <c r="AH5" s="129">
        <f>(幕後結果!$AJ$2+幕後結果!$AJ$4*幕後結果_最佳化!$V1006)*12/3</f>
        <v>0.20994014877985881</v>
      </c>
      <c r="AI5" s="100">
        <f>(幕後結果!$AK$2+幕後結果!$AK$4*幕後結果_最佳化!$W1006)*12/3</f>
        <v>1.4958250737405676</v>
      </c>
      <c r="AJ5" s="60"/>
      <c r="AK5" s="60"/>
      <c r="AL5" s="60"/>
      <c r="AM5" s="101">
        <v>4</v>
      </c>
      <c r="AN5" s="129">
        <f t="shared" si="1"/>
        <v>0.18100705222980917</v>
      </c>
      <c r="AO5" s="129">
        <f t="shared" si="2"/>
        <v>0.10279823069366581</v>
      </c>
      <c r="AP5" s="129">
        <f t="shared" si="3"/>
        <v>2.9700259762583856E-3</v>
      </c>
      <c r="AQ5" s="129">
        <f t="shared" si="4"/>
        <v>0.15256771059657348</v>
      </c>
      <c r="AR5" s="129">
        <f t="shared" si="5"/>
        <v>5.2945302681112437E-2</v>
      </c>
      <c r="AS5" s="129">
        <f t="shared" si="6"/>
        <v>0.10844088680854329</v>
      </c>
      <c r="AT5" s="129">
        <f t="shared" si="7"/>
        <v>0.16083707982366102</v>
      </c>
      <c r="AU5" s="129">
        <f t="shared" si="8"/>
        <v>0.14797491600112778</v>
      </c>
      <c r="AV5" s="129">
        <f t="shared" si="9"/>
        <v>3.1970461576209835E-2</v>
      </c>
      <c r="AW5" s="129">
        <f t="shared" si="10"/>
        <v>5.8488333613038949E-2</v>
      </c>
      <c r="AX5" s="129">
        <f t="shared" si="11"/>
        <v>1</v>
      </c>
      <c r="AY5" s="129">
        <f>SUMPRODUCT(AN5:AW5,幕後結果_最佳化!$Z$1005:$AI$1005)</f>
        <v>0.32773721260143684</v>
      </c>
      <c r="AZ5" s="129">
        <f>(SUMPRODUCT(AN5:AW5,MMULT(AN5:AW5,幕後結果!$AB$9:$AK$18)))*252</f>
        <v>4.6442726063642401E-2</v>
      </c>
      <c r="BA5" s="129">
        <f t="shared" si="12"/>
        <v>0.21550574485067076</v>
      </c>
      <c r="BB5" s="102">
        <f t="shared" si="13"/>
        <v>1.321715171903225</v>
      </c>
      <c r="BC5" s="60"/>
      <c r="BD5" s="60"/>
    </row>
    <row r="6" spans="1:56" ht="16.5">
      <c r="A6" s="95">
        <v>5</v>
      </c>
      <c r="B6" s="129">
        <v>0.64693536971074428</v>
      </c>
      <c r="C6" s="129">
        <v>0.27405953515318981</v>
      </c>
      <c r="D6" s="129">
        <v>0.63363720587601757</v>
      </c>
      <c r="E6" s="129">
        <v>0.47897323932892211</v>
      </c>
      <c r="F6" s="129">
        <v>0.2224706145620714</v>
      </c>
      <c r="G6" s="129">
        <v>2.9566160267870512E-2</v>
      </c>
      <c r="H6" s="129">
        <v>0.73673004391349695</v>
      </c>
      <c r="I6" s="129">
        <v>0.33973839115776383</v>
      </c>
      <c r="J6" s="129">
        <v>0.791000853238083</v>
      </c>
      <c r="K6" s="104">
        <v>0.85628515727385546</v>
      </c>
      <c r="L6" s="105"/>
      <c r="M6" s="106">
        <v>5</v>
      </c>
      <c r="N6" s="140">
        <v>0.37705967135349533</v>
      </c>
      <c r="O6" s="140">
        <v>-0.60058103859002399</v>
      </c>
      <c r="P6" s="140">
        <v>0.34150214779197258</v>
      </c>
      <c r="Q6" s="140">
        <v>-5.2730699152332784E-2</v>
      </c>
      <c r="R6" s="140">
        <v>-0.76387585193628549</v>
      </c>
      <c r="S6" s="140">
        <v>-1.8872082542107731</v>
      </c>
      <c r="T6" s="140">
        <v>0.63329669343463968</v>
      </c>
      <c r="U6" s="129">
        <v>-0.41317721245220695</v>
      </c>
      <c r="V6" s="129">
        <v>0.80989888362776341</v>
      </c>
      <c r="W6" s="98">
        <v>1.063777104786459</v>
      </c>
      <c r="X6" s="60"/>
      <c r="Y6" s="99">
        <v>5</v>
      </c>
      <c r="Z6" s="129">
        <f>(幕後結果!$AB$2+幕後結果!$AB$4*幕後結果_最佳化!$N1007)*12/3</f>
        <v>1.1371948416181228</v>
      </c>
      <c r="AA6" s="129">
        <f>(幕後結果!$AC$2+幕後結果!$AC$4*幕後結果_最佳化!$O1007)*12/3</f>
        <v>0.11875738055101476</v>
      </c>
      <c r="AB6" s="129">
        <f>(幕後結果!$AD$2+幕後結果!$AD$4*幕後結果_最佳化!$P1007)*12/3</f>
        <v>-0.93382722157947795</v>
      </c>
      <c r="AC6" s="129">
        <f>(幕後結果!$AE$2+幕後結果!$AE$4*幕後結果_最佳化!$Q1007)*12/3</f>
        <v>-0.26135554129069577</v>
      </c>
      <c r="AD6" s="129">
        <f>(幕後結果!$AF$2+幕後結果!$AF$4*幕後結果_最佳化!$R1007)*12/3</f>
        <v>-1.7059491944952976</v>
      </c>
      <c r="AE6" s="129">
        <f>(幕後結果!$AG$2+幕後結果!$AG$4*幕後結果_最佳化!$S1007)*12/3</f>
        <v>-0.47376703878121074</v>
      </c>
      <c r="AF6" s="129">
        <f>(幕後結果!$AH$2+幕後結果!$AH$4*幕後結果_最佳化!$T1007)*12/3</f>
        <v>0.91631399360180288</v>
      </c>
      <c r="AG6" s="129">
        <f>(幕後結果!$AI$2+幕後結果!$AI$4*幕後結果_最佳化!$U1007)*12/3</f>
        <v>-0.53049048487911943</v>
      </c>
      <c r="AH6" s="129">
        <f>(幕後結果!$AJ$2+幕後結果!$AJ$4*幕後結果_最佳化!$V1007)*12/3</f>
        <v>-0.29375311993799069</v>
      </c>
      <c r="AI6" s="100">
        <f>(幕後結果!$AK$2+幕後結果!$AK$4*幕後結果_最佳化!$W1007)*12/3</f>
        <v>0.41128537439564711</v>
      </c>
      <c r="AJ6" s="60"/>
      <c r="AK6" s="60"/>
      <c r="AL6" s="60"/>
      <c r="AM6" s="101">
        <v>5</v>
      </c>
      <c r="AN6" s="129">
        <f t="shared" si="1"/>
        <v>0.19125772453396492</v>
      </c>
      <c r="AO6" s="129">
        <f t="shared" si="2"/>
        <v>6.0427421968230262E-2</v>
      </c>
      <c r="AP6" s="129">
        <f t="shared" si="3"/>
        <v>0.19401889040920314</v>
      </c>
      <c r="AQ6" s="129">
        <f t="shared" si="4"/>
        <v>1.677321827542427E-2</v>
      </c>
      <c r="AR6" s="129">
        <f t="shared" si="5"/>
        <v>0.10294855884917066</v>
      </c>
      <c r="AS6" s="129">
        <f t="shared" si="6"/>
        <v>3.0265043512157884E-2</v>
      </c>
      <c r="AT6" s="129">
        <f t="shared" si="7"/>
        <v>0.10449386850453002</v>
      </c>
      <c r="AU6" s="129">
        <f t="shared" si="8"/>
        <v>1.3228934153348115E-2</v>
      </c>
      <c r="AV6" s="129">
        <f t="shared" si="9"/>
        <v>0.25000805500292711</v>
      </c>
      <c r="AW6" s="129">
        <f t="shared" si="10"/>
        <v>3.6578284791043678E-2</v>
      </c>
      <c r="AX6" s="129">
        <f t="shared" si="11"/>
        <v>1.0000000000000002</v>
      </c>
      <c r="AY6" s="129">
        <f>SUMPRODUCT(AN6:AW6,幕後結果_最佳化!$Z$1005:$AI$1005)</f>
        <v>-0.19156740282284287</v>
      </c>
      <c r="AZ6" s="129">
        <f>(SUMPRODUCT(AN6:AW6,MMULT(AN6:AW6,幕後結果!$AB$9:$AK$18)))*252</f>
        <v>5.1113762395313678E-2</v>
      </c>
      <c r="BA6" s="129">
        <f t="shared" si="12"/>
        <v>0.22608352968607351</v>
      </c>
      <c r="BB6" s="102">
        <f t="shared" si="13"/>
        <v>-1.0370830778713103</v>
      </c>
      <c r="BC6" s="60"/>
      <c r="BD6" s="60"/>
    </row>
    <row r="7" spans="1:56" ht="16.5">
      <c r="A7" s="95">
        <v>6</v>
      </c>
      <c r="B7" s="129">
        <v>0.62406641924427286</v>
      </c>
      <c r="C7" s="129">
        <v>0.2796792934804222</v>
      </c>
      <c r="D7" s="129">
        <v>0.27477299491996843</v>
      </c>
      <c r="E7" s="129">
        <v>0.28144551151799324</v>
      </c>
      <c r="F7" s="129">
        <v>0.3173783327704891</v>
      </c>
      <c r="G7" s="129">
        <v>0.44402250480254879</v>
      </c>
      <c r="H7" s="129">
        <v>2.2013999254577588E-3</v>
      </c>
      <c r="I7" s="129">
        <v>0.30363828260919301</v>
      </c>
      <c r="J7" s="129">
        <v>0.42638158637412071</v>
      </c>
      <c r="K7" s="104">
        <v>0.61111492273764578</v>
      </c>
      <c r="L7" s="105"/>
      <c r="M7" s="106">
        <v>6</v>
      </c>
      <c r="N7" s="140">
        <v>0.31617832123066553</v>
      </c>
      <c r="O7" s="140">
        <v>-0.58379448824330493</v>
      </c>
      <c r="P7" s="140">
        <v>-0.59844058871023553</v>
      </c>
      <c r="Q7" s="140">
        <v>-0.57855270777043966</v>
      </c>
      <c r="R7" s="140">
        <v>-0.47504252181031204</v>
      </c>
      <c r="S7" s="140">
        <v>-0.14077839722140811</v>
      </c>
      <c r="T7" s="140">
        <v>-2.8477608326845383</v>
      </c>
      <c r="U7" s="129">
        <v>-0.51396485115568746</v>
      </c>
      <c r="V7" s="129">
        <v>-0.18559398263100058</v>
      </c>
      <c r="W7" s="98">
        <v>0.28222608956673317</v>
      </c>
      <c r="X7" s="60"/>
      <c r="Y7" s="99">
        <v>6</v>
      </c>
      <c r="Z7" s="129">
        <f>(幕後結果!$AB$2+幕後結果!$AB$4*幕後結果_最佳化!$N1008)*12/3</f>
        <v>1.0969363818832543</v>
      </c>
      <c r="AA7" s="129">
        <f>(幕後結果!$AC$2+幕後結果!$AC$4*幕後結果_最佳化!$O1008)*12/3</f>
        <v>0.11538754846545141</v>
      </c>
      <c r="AB7" s="129">
        <f>(幕後結果!$AD$2+幕後結果!$AD$4*幕後結果_最佳化!$P1008)*12/3</f>
        <v>-2.0130550326541572</v>
      </c>
      <c r="AC7" s="129">
        <f>(幕後結果!$AE$2+幕後結果!$AE$4*幕後結果_最佳化!$Q1008)*12/3</f>
        <v>-0.8076023284812216</v>
      </c>
      <c r="AD7" s="129">
        <f>(幕後結果!$AF$2+幕後結果!$AF$4*幕後結果_最佳化!$R1008)*12/3</f>
        <v>-1.6095956950982391</v>
      </c>
      <c r="AE7" s="129">
        <f>(幕後結果!$AG$2+幕後結果!$AG$4*幕後結果_最佳化!$S1008)*12/3</f>
        <v>0.85387194926304633</v>
      </c>
      <c r="AF7" s="129">
        <f>(幕後結果!$AH$2+幕後結果!$AH$4*幕後結果_最佳化!$T1008)*12/3</f>
        <v>-1.4463056800263285</v>
      </c>
      <c r="AG7" s="129">
        <f>(幕後結果!$AI$2+幕後結果!$AI$4*幕後結果_最佳化!$U1008)*12/3</f>
        <v>-0.6185754008569837</v>
      </c>
      <c r="AH7" s="129">
        <f>(幕後結果!$AJ$2+幕後結果!$AJ$4*幕後結果_最佳化!$V1008)*12/3</f>
        <v>-1.0112028497447969</v>
      </c>
      <c r="AI7" s="100">
        <f>(幕後結果!$AK$2+幕後結果!$AK$4*幕後結果_最佳化!$W1008)*12/3</f>
        <v>-6.219237868485078E-2</v>
      </c>
      <c r="AJ7" s="60"/>
      <c r="AK7" s="60"/>
      <c r="AL7" s="60"/>
      <c r="AM7" s="101">
        <v>6</v>
      </c>
      <c r="AN7" s="129">
        <f t="shared" si="1"/>
        <v>0.10534574288829475</v>
      </c>
      <c r="AO7" s="129">
        <f t="shared" si="2"/>
        <v>6.2259414801674476E-2</v>
      </c>
      <c r="AP7" s="129">
        <f t="shared" si="3"/>
        <v>0.13834499496835195</v>
      </c>
      <c r="AQ7" s="129">
        <f t="shared" si="4"/>
        <v>8.6939608383367104E-2</v>
      </c>
      <c r="AR7" s="129">
        <f t="shared" si="5"/>
        <v>0.1622686938983457</v>
      </c>
      <c r="AS7" s="129">
        <f t="shared" si="6"/>
        <v>0.12804924949507579</v>
      </c>
      <c r="AT7" s="129">
        <f t="shared" si="7"/>
        <v>4.0914202047088516E-3</v>
      </c>
      <c r="AU7" s="129">
        <f t="shared" si="8"/>
        <v>0.15637005828784456</v>
      </c>
      <c r="AV7" s="129">
        <f t="shared" si="9"/>
        <v>0.12362709249180162</v>
      </c>
      <c r="AW7" s="129">
        <f t="shared" si="10"/>
        <v>3.2703724580535255E-2</v>
      </c>
      <c r="AX7" s="129">
        <f t="shared" si="11"/>
        <v>1</v>
      </c>
      <c r="AY7" s="129">
        <f>SUMPRODUCT(AN7:AW7,幕後結果_最佳化!$Z$1005:$AI$1005)</f>
        <v>-0.11064988519880224</v>
      </c>
      <c r="AZ7" s="129">
        <f>(SUMPRODUCT(AN7:AW7,MMULT(AN7:AW7,幕後結果!$AB$9:$AK$18)))*252</f>
        <v>4.4571829492183038E-2</v>
      </c>
      <c r="BA7" s="129">
        <f t="shared" si="12"/>
        <v>0.21112041467414525</v>
      </c>
      <c r="BB7" s="102">
        <f t="shared" si="13"/>
        <v>-0.72730950929496563</v>
      </c>
      <c r="BC7" s="60"/>
      <c r="BD7" s="60"/>
    </row>
    <row r="8" spans="1:56" ht="16.5">
      <c r="A8" s="95">
        <v>7</v>
      </c>
      <c r="B8" s="129">
        <v>0.90938145478736687</v>
      </c>
      <c r="C8" s="129">
        <v>0.36809415768297593</v>
      </c>
      <c r="D8" s="129">
        <v>0.88481376237911058</v>
      </c>
      <c r="E8" s="129">
        <v>0.93417238371162648</v>
      </c>
      <c r="F8" s="129">
        <v>0.53734923715309058</v>
      </c>
      <c r="G8" s="129">
        <v>0.89422012409549723</v>
      </c>
      <c r="H8" s="129">
        <v>0.15140508140770303</v>
      </c>
      <c r="I8" s="129">
        <v>0.64124948780754254</v>
      </c>
      <c r="J8" s="129">
        <v>0.95656653855485096</v>
      </c>
      <c r="K8" s="104">
        <v>0.38321692585408118</v>
      </c>
      <c r="L8" s="105"/>
      <c r="M8" s="106">
        <v>7</v>
      </c>
      <c r="N8" s="140">
        <v>1.336955721953031</v>
      </c>
      <c r="O8" s="140">
        <v>-0.3369052661383754</v>
      </c>
      <c r="P8" s="140">
        <v>1.1993999288878634</v>
      </c>
      <c r="Q8" s="140">
        <v>1.5076066389926508</v>
      </c>
      <c r="R8" s="140">
        <v>9.3757836490573246E-2</v>
      </c>
      <c r="S8" s="140">
        <v>1.2492880097798065</v>
      </c>
      <c r="T8" s="140">
        <v>-1.0304258092731311</v>
      </c>
      <c r="U8" s="129">
        <v>0.3618006259055529</v>
      </c>
      <c r="V8" s="129">
        <v>1.712161431638255</v>
      </c>
      <c r="W8" s="98">
        <v>-0.2970427758862505</v>
      </c>
      <c r="X8" s="60"/>
      <c r="Y8" s="99">
        <v>7</v>
      </c>
      <c r="Z8" s="129">
        <f>(幕後結果!$AB$2+幕後結果!$AB$4*幕後結果_最佳化!$N1009)*12/3</f>
        <v>1.7719366209110532</v>
      </c>
      <c r="AA8" s="129">
        <f>(幕後結果!$AC$2+幕後結果!$AC$4*幕後結果_最佳化!$O1009)*12/3</f>
        <v>0.55965743600147588</v>
      </c>
      <c r="AB8" s="129">
        <f>(幕後結果!$AD$2+幕後結果!$AD$4*幕後結果_最佳化!$P1009)*12/3</f>
        <v>0.30735755308210444</v>
      </c>
      <c r="AC8" s="129">
        <f>(幕後結果!$AE$2+幕後結果!$AE$4*幕後結果_最佳化!$Q1009)*12/3</f>
        <v>1.4704278996867093</v>
      </c>
      <c r="AD8" s="129">
        <f>(幕後結果!$AF$2+幕後結果!$AF$4*幕後結果_最佳化!$R1009)*12/3</f>
        <v>-0.20493888795875703</v>
      </c>
      <c r="AE8" s="129">
        <f>(幕後結果!$AG$2+幕後結果!$AG$4*幕後結果_最佳化!$S1009)*12/3</f>
        <v>2.3199964332677427</v>
      </c>
      <c r="AF8" s="129">
        <f>(幕後結果!$AH$2+幕後結果!$AH$4*幕後結果_最佳化!$T1009)*12/3</f>
        <v>0.70188639111714268</v>
      </c>
      <c r="AG8" s="129">
        <f>(幕後結果!$AI$2+幕後結果!$AI$4*幕後結果_最佳化!$U1009)*12/3</f>
        <v>0.33193436710284141</v>
      </c>
      <c r="AH8" s="129">
        <f>(幕後結果!$AJ$2+幕後結果!$AJ$4*幕後結果_最佳化!$V1009)*12/3</f>
        <v>0.76199740939106553</v>
      </c>
      <c r="AI8" s="100">
        <f>(幕後結果!$AK$2+幕後結果!$AK$4*幕後結果_最佳化!$W1009)*12/3</f>
        <v>0.86559229275302585</v>
      </c>
      <c r="AJ8" s="60"/>
      <c r="AK8" s="60"/>
      <c r="AL8" s="60"/>
      <c r="AM8" s="101">
        <v>7</v>
      </c>
      <c r="AN8" s="129">
        <f t="shared" si="1"/>
        <v>3.9795624485103938E-2</v>
      </c>
      <c r="AO8" s="129">
        <f t="shared" si="2"/>
        <v>0.1341574714813078</v>
      </c>
      <c r="AP8" s="129">
        <f t="shared" si="3"/>
        <v>0.15726439757170441</v>
      </c>
      <c r="AQ8" s="129">
        <f t="shared" si="4"/>
        <v>0.11629582247799114</v>
      </c>
      <c r="AR8" s="129">
        <f t="shared" si="5"/>
        <v>0.13298288044921758</v>
      </c>
      <c r="AS8" s="129">
        <f t="shared" si="6"/>
        <v>6.9328626651270944E-2</v>
      </c>
      <c r="AT8" s="129">
        <f t="shared" si="7"/>
        <v>2.795211567054242E-2</v>
      </c>
      <c r="AU8" s="129">
        <f t="shared" si="8"/>
        <v>4.7088265569748829E-2</v>
      </c>
      <c r="AV8" s="129">
        <f t="shared" si="9"/>
        <v>0.1307843357272222</v>
      </c>
      <c r="AW8" s="129">
        <f t="shared" si="10"/>
        <v>0.14435045991589082</v>
      </c>
      <c r="AX8" s="129">
        <f t="shared" si="11"/>
        <v>1.0000000000000002</v>
      </c>
      <c r="AY8" s="129">
        <f>SUMPRODUCT(AN8:AW8,幕後結果_最佳化!$Z$1005:$AI$1005)</f>
        <v>-0.18377659714159211</v>
      </c>
      <c r="AZ8" s="129">
        <f>(SUMPRODUCT(AN8:AW8,MMULT(AN8:AW8,幕後結果!$AB$9:$AK$18)))*252</f>
        <v>5.3189631900791734E-2</v>
      </c>
      <c r="BA8" s="129">
        <f t="shared" si="12"/>
        <v>0.23062877509277052</v>
      </c>
      <c r="BB8" s="102">
        <f t="shared" si="13"/>
        <v>-0.98286346554288961</v>
      </c>
      <c r="BC8" s="60"/>
      <c r="BD8" s="60"/>
    </row>
    <row r="9" spans="1:56" ht="16.5">
      <c r="A9" s="95">
        <v>8</v>
      </c>
      <c r="B9" s="129">
        <v>0.65086770083755074</v>
      </c>
      <c r="C9" s="129">
        <v>0.14512338239319167</v>
      </c>
      <c r="D9" s="129">
        <v>0.97998664141259995</v>
      </c>
      <c r="E9" s="129">
        <v>0.38406766678574833</v>
      </c>
      <c r="F9" s="129">
        <v>2.8849301138755168E-2</v>
      </c>
      <c r="G9" s="129">
        <v>9.822194880765811E-2</v>
      </c>
      <c r="H9" s="129">
        <v>0.2130688906878988</v>
      </c>
      <c r="I9" s="129">
        <v>0.96900083759446343</v>
      </c>
      <c r="J9" s="129">
        <v>0.43151724980549977</v>
      </c>
      <c r="K9" s="104">
        <v>0.78642094970104748</v>
      </c>
      <c r="L9" s="105"/>
      <c r="M9" s="106">
        <v>8</v>
      </c>
      <c r="N9" s="140">
        <v>0.38766413762602547</v>
      </c>
      <c r="O9" s="140">
        <v>-1.0575804380040084</v>
      </c>
      <c r="P9" s="140">
        <v>2.0534730882758994</v>
      </c>
      <c r="Q9" s="140">
        <v>-0.29481483447333096</v>
      </c>
      <c r="R9" s="140">
        <v>-1.8979808685596549</v>
      </c>
      <c r="S9" s="140">
        <v>-1.2917495330851059</v>
      </c>
      <c r="T9" s="140">
        <v>-0.7958180800643726</v>
      </c>
      <c r="U9" s="129">
        <v>1.8663077236952101</v>
      </c>
      <c r="V9" s="129">
        <v>-0.17251267236001197</v>
      </c>
      <c r="W9" s="98">
        <v>0.79406412614877953</v>
      </c>
      <c r="X9" s="60"/>
      <c r="Y9" s="99">
        <v>8</v>
      </c>
      <c r="Z9" s="129">
        <f>(幕後結果!$AB$2+幕後結果!$AB$4*幕後結果_最佳化!$N1010)*12/3</f>
        <v>1.14420716111467</v>
      </c>
      <c r="AA9" s="129">
        <f>(幕後結果!$AC$2+幕後結果!$AC$4*幕後結果_最佳化!$O1010)*12/3</f>
        <v>-0.21391673526098576</v>
      </c>
      <c r="AB9" s="129">
        <f>(幕後結果!$AD$2+幕後結果!$AD$4*幕後結果_最佳化!$P1010)*12/3</f>
        <v>0.97614761049520882</v>
      </c>
      <c r="AC9" s="129">
        <f>(幕後結果!$AE$2+幕後結果!$AE$4*幕後結果_最佳化!$Q1010)*12/3</f>
        <v>-0.60302507787990356</v>
      </c>
      <c r="AD9" s="129">
        <f>(幕後結果!$AF$2+幕後結果!$AF$4*幕後結果_最佳化!$R1010)*12/3</f>
        <v>-3.0280503888466312</v>
      </c>
      <c r="AE9" s="129">
        <f>(幕後結果!$AG$2+幕後結果!$AG$4*幕後結果_最佳化!$S1010)*12/3</f>
        <v>-0.12702022119517609</v>
      </c>
      <c r="AF9" s="129">
        <f>(幕後結果!$AH$2+幕後結果!$AH$4*幕後結果_最佳化!$T1010)*12/3</f>
        <v>0.1167543448633816</v>
      </c>
      <c r="AG9" s="129">
        <f>(幕後結果!$AI$2+幕後結果!$AI$4*幕後結果_最佳化!$U1010)*12/3</f>
        <v>0.69070930988248447</v>
      </c>
      <c r="AH9" s="129">
        <f>(幕後結果!$AJ$2+幕後結果!$AJ$4*幕後結果_最佳化!$V1010)*12/3</f>
        <v>-0.40975141502243489</v>
      </c>
      <c r="AI9" s="100">
        <f>(幕後結果!$AK$2+幕後結果!$AK$4*幕後結果_最佳化!$W1010)*12/3</f>
        <v>0.55764370385646034</v>
      </c>
      <c r="AJ9" s="60"/>
      <c r="AK9" s="60"/>
      <c r="AL9" s="60"/>
      <c r="AM9" s="101">
        <v>8</v>
      </c>
      <c r="AN9" s="129">
        <f t="shared" si="1"/>
        <v>7.806201244258007E-2</v>
      </c>
      <c r="AO9" s="129">
        <f t="shared" si="2"/>
        <v>0.12606133453567914</v>
      </c>
      <c r="AP9" s="129">
        <f t="shared" si="3"/>
        <v>9.8471925584368888E-2</v>
      </c>
      <c r="AQ9" s="129">
        <f t="shared" si="4"/>
        <v>0.15272962693534606</v>
      </c>
      <c r="AR9" s="129">
        <f t="shared" si="5"/>
        <v>0.15185836652359744</v>
      </c>
      <c r="AS9" s="129">
        <f t="shared" si="6"/>
        <v>7.2463767896614566E-3</v>
      </c>
      <c r="AT9" s="129">
        <f t="shared" si="7"/>
        <v>6.2402084852953371E-2</v>
      </c>
      <c r="AU9" s="129">
        <f t="shared" si="8"/>
        <v>7.9754535382154504E-2</v>
      </c>
      <c r="AV9" s="129">
        <f t="shared" si="9"/>
        <v>0.12719962186579487</v>
      </c>
      <c r="AW9" s="129">
        <f t="shared" si="10"/>
        <v>0.11621411508786408</v>
      </c>
      <c r="AX9" s="129">
        <f t="shared" si="11"/>
        <v>0.99999999999999989</v>
      </c>
      <c r="AY9" s="129">
        <f>SUMPRODUCT(AN9:AW9,幕後結果_最佳化!$Z$1005:$AI$1005)</f>
        <v>-0.15011191442555025</v>
      </c>
      <c r="AZ9" s="129">
        <f>(SUMPRODUCT(AN9:AW9,MMULT(AN9:AW9,幕後結果!$AB$9:$AK$18)))*252</f>
        <v>5.2382382831136512E-2</v>
      </c>
      <c r="BA9" s="129">
        <f t="shared" si="12"/>
        <v>0.22887197913055349</v>
      </c>
      <c r="BB9" s="102">
        <f t="shared" si="13"/>
        <v>-0.84331823912551607</v>
      </c>
      <c r="BC9" s="60"/>
      <c r="BD9" s="60"/>
    </row>
    <row r="10" spans="1:56" ht="16.5">
      <c r="A10" s="95">
        <v>9</v>
      </c>
      <c r="B10" s="129">
        <v>0.65822464630843958</v>
      </c>
      <c r="C10" s="129">
        <v>0.67306984023284722</v>
      </c>
      <c r="D10" s="129">
        <v>0.80398217714559306</v>
      </c>
      <c r="E10" s="129">
        <v>0.3989288117107157</v>
      </c>
      <c r="F10" s="129">
        <v>0.77986457302489121</v>
      </c>
      <c r="G10" s="129">
        <v>0.94432646580634172</v>
      </c>
      <c r="H10" s="129">
        <v>0.53950010353201949</v>
      </c>
      <c r="I10" s="129">
        <v>0.11812709224900364</v>
      </c>
      <c r="J10" s="129">
        <v>3.4554311298823581E-2</v>
      </c>
      <c r="K10" s="104">
        <v>0.1331818447720361</v>
      </c>
      <c r="L10" s="105"/>
      <c r="M10" s="106">
        <v>9</v>
      </c>
      <c r="N10" s="140">
        <v>0.40762268470565893</v>
      </c>
      <c r="O10" s="140">
        <v>0.44840585147313378</v>
      </c>
      <c r="P10" s="140">
        <v>0.85593154403971006</v>
      </c>
      <c r="Q10" s="140">
        <v>-0.2561207197313371</v>
      </c>
      <c r="R10" s="140">
        <v>0.77173591596442848</v>
      </c>
      <c r="S10" s="140">
        <v>1.5921675232450549</v>
      </c>
      <c r="T10" s="140">
        <v>9.9174409496009114E-2</v>
      </c>
      <c r="U10" s="129">
        <v>-1.1844014550850164</v>
      </c>
      <c r="V10" s="129">
        <v>-1.8177089924553003</v>
      </c>
      <c r="W10" s="98">
        <v>-1.1114755941968406</v>
      </c>
      <c r="X10" s="60"/>
      <c r="Y10" s="99">
        <v>9</v>
      </c>
      <c r="Z10" s="129">
        <f>(幕後結果!$AB$2+幕後結果!$AB$4*幕後結果_最佳化!$N1011)*12/3</f>
        <v>1.1574049690205528</v>
      </c>
      <c r="AA10" s="129">
        <f>(幕後結果!$AC$2+幕後結果!$AC$4*幕後結果_最佳化!$O1011)*12/3</f>
        <v>0.89652026705914345</v>
      </c>
      <c r="AB10" s="129">
        <f>(幕後結果!$AD$2+幕後結果!$AD$4*幕後結果_最佳化!$P1011)*12/3</f>
        <v>-0.27090388659653208</v>
      </c>
      <c r="AC10" s="129">
        <f>(幕後結果!$AE$2+幕後結果!$AE$4*幕後結果_最佳化!$Q1011)*12/3</f>
        <v>-9.4316220136867093E-2</v>
      </c>
      <c r="AD10" s="129">
        <f>(幕後結果!$AF$2+幕後結果!$AF$4*幕後結果_最佳化!$R1011)*12/3</f>
        <v>-0.1503264822694369</v>
      </c>
      <c r="AE10" s="129">
        <f>(幕後結果!$AG$2+幕後結果!$AG$4*幕後結果_最佳化!$S1011)*12/3</f>
        <v>2.4926839684510806</v>
      </c>
      <c r="AF10" s="129">
        <f>(幕後結果!$AH$2+幕後結果!$AH$4*幕後結果_最佳化!$T1011)*12/3</f>
        <v>0.70645950575516425</v>
      </c>
      <c r="AG10" s="129">
        <f>(幕後結果!$AI$2+幕後結果!$AI$4*幕後結果_最佳化!$U1011)*12/3</f>
        <v>-0.303355365882304</v>
      </c>
      <c r="AH10" s="129">
        <f>(幕後結果!$AJ$2+幕後結果!$AJ$4*幕後結果_最佳化!$V1011)*12/3</f>
        <v>-0.9799957776462036</v>
      </c>
      <c r="AI10" s="100">
        <f>(幕後結果!$AK$2+幕後結果!$AK$4*幕後結果_最佳化!$W1011)*12/3</f>
        <v>1.9370422855579092E-2</v>
      </c>
      <c r="AJ10" s="60"/>
      <c r="AK10" s="60"/>
      <c r="AL10" s="60"/>
      <c r="AM10" s="101">
        <v>9</v>
      </c>
      <c r="AN10" s="129">
        <f t="shared" si="1"/>
        <v>7.1689958748295507E-2</v>
      </c>
      <c r="AO10" s="129">
        <f t="shared" si="2"/>
        <v>9.1008885986589461E-2</v>
      </c>
      <c r="AP10" s="129">
        <f t="shared" si="3"/>
        <v>0.16505024057513557</v>
      </c>
      <c r="AQ10" s="129">
        <f t="shared" si="4"/>
        <v>2.2652318553414923E-2</v>
      </c>
      <c r="AR10" s="129">
        <f t="shared" si="5"/>
        <v>4.2865895243706001E-2</v>
      </c>
      <c r="AS10" s="129">
        <f t="shared" si="6"/>
        <v>0.15776842155911464</v>
      </c>
      <c r="AT10" s="129">
        <f t="shared" si="7"/>
        <v>0.12088003486212566</v>
      </c>
      <c r="AU10" s="129">
        <f t="shared" si="8"/>
        <v>7.1517348618323859E-2</v>
      </c>
      <c r="AV10" s="129">
        <f t="shared" si="9"/>
        <v>8.6222569882831362E-2</v>
      </c>
      <c r="AW10" s="129">
        <f t="shared" si="10"/>
        <v>0.17034432597046298</v>
      </c>
      <c r="AX10" s="129">
        <f t="shared" si="11"/>
        <v>1</v>
      </c>
      <c r="AY10" s="129">
        <f>SUMPRODUCT(AN10:AW10,幕後結果_最佳化!$Z$1005:$AI$1005)</f>
        <v>4.8372706019351328E-2</v>
      </c>
      <c r="AZ10" s="129">
        <f>(SUMPRODUCT(AN10:AW10,MMULT(AN10:AW10,幕後結果!$AB$9:$AK$18)))*252</f>
        <v>4.9184916198461555E-2</v>
      </c>
      <c r="BA10" s="129">
        <f t="shared" si="12"/>
        <v>0.22177672600717496</v>
      </c>
      <c r="BB10" s="102">
        <f t="shared" si="13"/>
        <v>2.4676647175205721E-2</v>
      </c>
      <c r="BC10" s="60"/>
      <c r="BD10" s="60"/>
    </row>
    <row r="11" spans="1:56" ht="16.5">
      <c r="A11" s="95">
        <v>10</v>
      </c>
      <c r="B11" s="129">
        <v>0.92311693152509711</v>
      </c>
      <c r="C11" s="129">
        <v>0.36573203040854363</v>
      </c>
      <c r="D11" s="129">
        <v>0.78092668090769335</v>
      </c>
      <c r="E11" s="129">
        <v>0.77996194198998992</v>
      </c>
      <c r="F11" s="129">
        <v>0.3020655021693992</v>
      </c>
      <c r="G11" s="129">
        <v>0.30633171735523668</v>
      </c>
      <c r="H11" s="129">
        <v>0.67199583463570689</v>
      </c>
      <c r="I11" s="129">
        <v>0.53301286081221533</v>
      </c>
      <c r="J11" s="129">
        <v>4.2186498956924945E-2</v>
      </c>
      <c r="K11" s="104">
        <v>0.99646481895188432</v>
      </c>
      <c r="L11" s="105"/>
      <c r="M11" s="106">
        <v>10</v>
      </c>
      <c r="N11" s="140">
        <v>1.4263541652201976</v>
      </c>
      <c r="O11" s="140">
        <v>-0.34317865596996111</v>
      </c>
      <c r="P11" s="140">
        <v>0.77532669647777552</v>
      </c>
      <c r="Q11" s="140">
        <v>0.77206468684583862</v>
      </c>
      <c r="R11" s="140">
        <v>-0.51846911366860149</v>
      </c>
      <c r="S11" s="140">
        <v>-0.50627525070323676</v>
      </c>
      <c r="T11" s="140">
        <v>0.4454309763276782</v>
      </c>
      <c r="U11" s="129">
        <v>8.2845639982774832E-2</v>
      </c>
      <c r="V11" s="129">
        <v>-1.7258578021111126</v>
      </c>
      <c r="W11" s="98">
        <v>2.693511902305056</v>
      </c>
      <c r="X11" s="60"/>
      <c r="Y11" s="99">
        <v>10</v>
      </c>
      <c r="Z11" s="129">
        <f>(幕後結果!$AB$2+幕後結果!$AB$4*幕後結果_最佳化!$N1012)*12/3</f>
        <v>1.831052320897502</v>
      </c>
      <c r="AA11" s="129">
        <f>(幕後結果!$AC$2+幕後結果!$AC$4*幕後結果_最佳化!$O1012)*12/3</f>
        <v>0.57809250959919756</v>
      </c>
      <c r="AB11" s="129">
        <f>(幕後結果!$AD$2+幕後結果!$AD$4*幕後結果_最佳化!$P1012)*12/3</f>
        <v>-0.14989523388877735</v>
      </c>
      <c r="AC11" s="129">
        <f>(幕後結果!$AE$2+幕後結果!$AE$4*幕後結果_最佳化!$Q1012)*12/3</f>
        <v>0.7360565528991172</v>
      </c>
      <c r="AD11" s="129">
        <f>(幕後結果!$AF$2+幕後結果!$AF$4*幕後結果_最佳化!$R1012)*12/3</f>
        <v>-1.0962551179906808</v>
      </c>
      <c r="AE11" s="129">
        <f>(幕後結果!$AG$2+幕後結果!$AG$4*幕後結果_最佳化!$S1012)*12/3</f>
        <v>0.76733894091691213</v>
      </c>
      <c r="AF11" s="129">
        <f>(幕後結果!$AH$2+幕後結果!$AH$4*幕後結果_最佳化!$T1012)*12/3</f>
        <v>1.5225607920126991</v>
      </c>
      <c r="AG11" s="129">
        <f>(幕後結果!$AI$2+幕後結果!$AI$4*幕後結果_最佳化!$U1012)*12/3</f>
        <v>3.0486846803963186E-2</v>
      </c>
      <c r="AH11" s="129">
        <f>(幕後結果!$AJ$2+幕後結果!$AJ$4*幕後結果_最佳化!$V1012)*12/3</f>
        <v>-0.78117726537764876</v>
      </c>
      <c r="AI11" s="100">
        <f>(幕後結果!$AK$2+幕後結果!$AK$4*幕後結果_最佳化!$W1012)*12/3</f>
        <v>1.845820573474249</v>
      </c>
      <c r="AJ11" s="60"/>
      <c r="AK11" s="60"/>
      <c r="AL11" s="60"/>
      <c r="AM11" s="101">
        <v>10</v>
      </c>
      <c r="AN11" s="129">
        <f t="shared" si="1"/>
        <v>0.1068739441914518</v>
      </c>
      <c r="AO11" s="129">
        <f t="shared" si="2"/>
        <v>3.3994512782496385E-2</v>
      </c>
      <c r="AP11" s="129">
        <f t="shared" si="3"/>
        <v>0.11052530866409446</v>
      </c>
      <c r="AQ11" s="129">
        <f t="shared" si="4"/>
        <v>8.1965990616175946E-2</v>
      </c>
      <c r="AR11" s="129">
        <f t="shared" si="5"/>
        <v>5.5206286210615199E-2</v>
      </c>
      <c r="AS11" s="129">
        <f t="shared" si="6"/>
        <v>0.14481861360190462</v>
      </c>
      <c r="AT11" s="129">
        <f t="shared" si="7"/>
        <v>0.16064345561746191</v>
      </c>
      <c r="AU11" s="129">
        <f t="shared" si="8"/>
        <v>6.8621284821824266E-2</v>
      </c>
      <c r="AV11" s="129">
        <f t="shared" si="9"/>
        <v>0.1239481285964468</v>
      </c>
      <c r="AW11" s="129">
        <f t="shared" si="10"/>
        <v>0.11340247489752867</v>
      </c>
      <c r="AX11" s="129">
        <f t="shared" si="11"/>
        <v>0.99999999999999989</v>
      </c>
      <c r="AY11" s="129">
        <f>SUMPRODUCT(AN11:AW11,幕後結果_最佳化!$Z$1005:$AI$1005)</f>
        <v>9.38364276497516E-2</v>
      </c>
      <c r="AZ11" s="129">
        <f>(SUMPRODUCT(AN11:AW11,MMULT(AN11:AW11,幕後結果!$AB$9:$AK$18)))*252</f>
        <v>4.5760427460788206E-2</v>
      </c>
      <c r="BA11" s="129">
        <f t="shared" si="12"/>
        <v>0.21391687044454488</v>
      </c>
      <c r="BB11" s="102">
        <f t="shared" si="13"/>
        <v>0.23811318641629153</v>
      </c>
      <c r="BC11" s="60"/>
      <c r="BD11" s="60"/>
    </row>
    <row r="12" spans="1:56" ht="16.5">
      <c r="A12" s="95">
        <v>11</v>
      </c>
      <c r="B12" s="129">
        <v>0.74527610641457609</v>
      </c>
      <c r="C12" s="129">
        <v>0.77021456670562727</v>
      </c>
      <c r="D12" s="129">
        <v>5.541271797623093E-2</v>
      </c>
      <c r="E12" s="129">
        <v>0.98810701885788754</v>
      </c>
      <c r="F12" s="129">
        <v>0.66274953353558375</v>
      </c>
      <c r="G12" s="129">
        <v>0.92132275712230616</v>
      </c>
      <c r="H12" s="129">
        <v>0.14812888813613889</v>
      </c>
      <c r="I12" s="129">
        <v>0.23948902269045402</v>
      </c>
      <c r="J12" s="129">
        <v>0.93849860431044396</v>
      </c>
      <c r="K12" s="104">
        <v>0.60568509719118313</v>
      </c>
      <c r="L12" s="105"/>
      <c r="M12" s="106">
        <v>11</v>
      </c>
      <c r="N12" s="140">
        <v>0.65969778690208358</v>
      </c>
      <c r="O12" s="140">
        <v>0.73955366330975436</v>
      </c>
      <c r="P12" s="140">
        <v>-1.5944939892221033</v>
      </c>
      <c r="Q12" s="140">
        <v>2.2605689501846906</v>
      </c>
      <c r="R12" s="140">
        <v>0.41997881091524419</v>
      </c>
      <c r="S12" s="140">
        <v>1.414025260579471</v>
      </c>
      <c r="T12" s="140">
        <v>-1.0444920914888529</v>
      </c>
      <c r="U12" s="129">
        <v>-0.70794720247880027</v>
      </c>
      <c r="V12" s="129">
        <v>1.5422914266512819</v>
      </c>
      <c r="W12" s="98">
        <v>0.26809030843853798</v>
      </c>
      <c r="X12" s="60"/>
      <c r="Y12" s="99">
        <v>11</v>
      </c>
      <c r="Z12" s="129">
        <f>(幕後結果!$AB$2+幕後結果!$AB$4*幕後結果_最佳化!$N1013)*12/3</f>
        <v>1.3240923918760492</v>
      </c>
      <c r="AA12" s="129">
        <f>(幕後結果!$AC$2+幕後結果!$AC$4*幕後結果_最佳化!$O1013)*12/3</f>
        <v>1.1751668651750453</v>
      </c>
      <c r="AB12" s="129">
        <f>(幕後結果!$AD$2+幕後結果!$AD$4*幕後結果_最佳化!$P1013)*12/3</f>
        <v>-2.9597623173081509</v>
      </c>
      <c r="AC12" s="129">
        <f>(幕後結果!$AE$2+幕後結果!$AE$4*幕後結果_最佳化!$Q1013)*12/3</f>
        <v>2.4398786539310477</v>
      </c>
      <c r="AD12" s="129">
        <f>(幕後結果!$AF$2+幕後結果!$AF$4*幕後結果_最佳化!$R1013)*12/3</f>
        <v>0.63901024631298986</v>
      </c>
      <c r="AE12" s="129">
        <f>(幕後結果!$AG$2+幕後結果!$AG$4*幕後結果_最佳化!$S1013)*12/3</f>
        <v>2.7504691650488886</v>
      </c>
      <c r="AF12" s="129">
        <f>(幕後結果!$AH$2+幕後結果!$AH$4*幕後結果_最佳化!$T1013)*12/3</f>
        <v>0.1934893764815582</v>
      </c>
      <c r="AG12" s="129">
        <f>(幕後結果!$AI$2+幕後結果!$AI$4*幕後結果_最佳化!$U1013)*12/3</f>
        <v>-0.45222069851686064</v>
      </c>
      <c r="AH12" s="129">
        <f>(幕後結果!$AJ$2+幕後結果!$AJ$4*幕後結果_最佳化!$V1013)*12/3</f>
        <v>0.43911514325301099</v>
      </c>
      <c r="AI12" s="100">
        <f>(幕後結果!$AK$2+幕後結果!$AK$4*幕後結果_最佳化!$W1013)*12/3</f>
        <v>0.67942033471880814</v>
      </c>
      <c r="AJ12" s="60"/>
      <c r="AK12" s="60"/>
      <c r="AL12" s="60"/>
      <c r="AM12" s="101">
        <v>11</v>
      </c>
      <c r="AN12" s="129">
        <f t="shared" si="1"/>
        <v>0.17565123586405648</v>
      </c>
      <c r="AO12" s="129">
        <f t="shared" si="2"/>
        <v>0.12632876866100945</v>
      </c>
      <c r="AP12" s="129">
        <f t="shared" si="3"/>
        <v>3.5672995181557254E-2</v>
      </c>
      <c r="AQ12" s="129">
        <f t="shared" si="4"/>
        <v>2.3419206550791588E-3</v>
      </c>
      <c r="AR12" s="129">
        <f t="shared" si="5"/>
        <v>3.7204344922736762E-2</v>
      </c>
      <c r="AS12" s="129">
        <f t="shared" si="6"/>
        <v>5.1173158976285285E-2</v>
      </c>
      <c r="AT12" s="129">
        <f t="shared" si="7"/>
        <v>0.19170897741952</v>
      </c>
      <c r="AU12" s="129">
        <f t="shared" si="8"/>
        <v>0.13502626125923592</v>
      </c>
      <c r="AV12" s="129">
        <f t="shared" si="9"/>
        <v>0.10210729755070488</v>
      </c>
      <c r="AW12" s="129">
        <f t="shared" si="10"/>
        <v>0.14278503950981472</v>
      </c>
      <c r="AX12" s="129">
        <f t="shared" si="11"/>
        <v>0.99999999999999989</v>
      </c>
      <c r="AY12" s="129">
        <f>SUMPRODUCT(AN12:AW12,幕後結果_最佳化!$Z$1005:$AI$1005)</f>
        <v>0.23512666548100469</v>
      </c>
      <c r="AZ12" s="129">
        <f>(SUMPRODUCT(AN12:AW12,MMULT(AN12:AW12,幕後結果!$AB$9:$AK$18)))*252</f>
        <v>4.3897691578982379E-2</v>
      </c>
      <c r="BA12" s="129">
        <f t="shared" si="12"/>
        <v>0.20951775957894925</v>
      </c>
      <c r="BB12" s="102">
        <f t="shared" si="13"/>
        <v>0.9174719406474513</v>
      </c>
      <c r="BC12" s="60"/>
      <c r="BD12" s="60"/>
    </row>
    <row r="13" spans="1:56" ht="16.5">
      <c r="A13" s="95">
        <v>12</v>
      </c>
      <c r="B13" s="129">
        <v>0.13864597728428429</v>
      </c>
      <c r="C13" s="129">
        <v>0.78070402490043267</v>
      </c>
      <c r="D13" s="129">
        <v>0.26266322095789296</v>
      </c>
      <c r="E13" s="129">
        <v>0.61528439148418146</v>
      </c>
      <c r="F13" s="129">
        <v>0.30671285674997373</v>
      </c>
      <c r="G13" s="129">
        <v>8.829902354827257E-2</v>
      </c>
      <c r="H13" s="129">
        <v>0.36521051291868356</v>
      </c>
      <c r="I13" s="129">
        <v>0.20047749040847562</v>
      </c>
      <c r="J13" s="129">
        <v>9.6441266154320582E-2</v>
      </c>
      <c r="K13" s="104">
        <v>3.3277081511850604E-2</v>
      </c>
      <c r="L13" s="105"/>
      <c r="M13" s="106">
        <v>12</v>
      </c>
      <c r="N13" s="140">
        <v>-1.0864228548859667</v>
      </c>
      <c r="O13" s="140">
        <v>0.77457311267334428</v>
      </c>
      <c r="P13" s="140">
        <v>-0.63515636020957311</v>
      </c>
      <c r="Q13" s="140">
        <v>0.29311897037554457</v>
      </c>
      <c r="R13" s="140">
        <v>-0.50518954402284233</v>
      </c>
      <c r="S13" s="140">
        <v>-1.3513040753673708</v>
      </c>
      <c r="T13" s="140">
        <v>-0.34456552698868431</v>
      </c>
      <c r="U13" s="129">
        <v>-0.83991690084085069</v>
      </c>
      <c r="V13" s="129">
        <v>-1.3020990370649186</v>
      </c>
      <c r="W13" s="98">
        <v>-1.834672946940151</v>
      </c>
      <c r="X13" s="60"/>
      <c r="Y13" s="99">
        <v>12</v>
      </c>
      <c r="Z13" s="129">
        <f>(幕後結果!$AB$2+幕後結果!$AB$4*幕後結果_最佳化!$N1014)*12/3</f>
        <v>0.16945098842782025</v>
      </c>
      <c r="AA13" s="129">
        <f>(幕後結果!$AC$2+幕後結果!$AC$4*幕後結果_最佳化!$O1014)*12/3</f>
        <v>0.75086726175605056</v>
      </c>
      <c r="AB13" s="129">
        <f>(幕後結果!$AD$2+幕後結果!$AD$4*幕後結果_最佳化!$P1014)*12/3</f>
        <v>-2.3283965555973007</v>
      </c>
      <c r="AC13" s="129">
        <f>(幕後結果!$AE$2+幕後結果!$AE$4*幕後結果_最佳化!$Q1014)*12/3</f>
        <v>0.39565991018662777</v>
      </c>
      <c r="AD13" s="129">
        <f>(幕後結果!$AF$2+幕後結果!$AF$4*幕後結果_最佳化!$R1014)*12/3</f>
        <v>-1.1093199379175849</v>
      </c>
      <c r="AE13" s="129">
        <f>(幕後結果!$AG$2+幕後結果!$AG$4*幕後結果_最佳化!$S1014)*12/3</f>
        <v>0.27805198923519181</v>
      </c>
      <c r="AF13" s="129">
        <f>(幕後結果!$AH$2+幕後結果!$AH$4*幕後結果_最佳化!$T1014)*12/3</f>
        <v>-0.46004844781239185</v>
      </c>
      <c r="AG13" s="129">
        <f>(幕後結果!$AI$2+幕後結果!$AI$4*幕後結果_最佳化!$U1014)*12/3</f>
        <v>-0.92176321229758018</v>
      </c>
      <c r="AH13" s="129">
        <f>(幕後結果!$AJ$2+幕後結果!$AJ$4*幕後結果_最佳化!$V1014)*12/3</f>
        <v>-1.261562140589513</v>
      </c>
      <c r="AI13" s="100">
        <f>(幕後結果!$AK$2+幕後結果!$AK$4*幕後結果_最佳化!$W1014)*12/3</f>
        <v>-1.4592865045181622</v>
      </c>
      <c r="AJ13" s="60"/>
      <c r="AK13" s="60"/>
      <c r="AL13" s="60"/>
      <c r="AM13" s="101">
        <v>12</v>
      </c>
      <c r="AN13" s="129">
        <f t="shared" si="1"/>
        <v>4.5995125025783519E-2</v>
      </c>
      <c r="AO13" s="129">
        <f t="shared" si="2"/>
        <v>6.1138108070108756E-2</v>
      </c>
      <c r="AP13" s="129">
        <f t="shared" si="3"/>
        <v>9.3095005913176779E-2</v>
      </c>
      <c r="AQ13" s="129">
        <f t="shared" si="4"/>
        <v>0.14854022438037562</v>
      </c>
      <c r="AR13" s="129">
        <f t="shared" si="5"/>
        <v>6.683412580932542E-2</v>
      </c>
      <c r="AS13" s="129">
        <f t="shared" si="6"/>
        <v>0.12267193367214096</v>
      </c>
      <c r="AT13" s="129">
        <f t="shared" si="7"/>
        <v>0.15041740495298264</v>
      </c>
      <c r="AU13" s="129">
        <f t="shared" si="8"/>
        <v>3.7195423760840979E-2</v>
      </c>
      <c r="AV13" s="129">
        <f t="shared" si="9"/>
        <v>0.17348963253955352</v>
      </c>
      <c r="AW13" s="129">
        <f t="shared" si="10"/>
        <v>0.10062301587571175</v>
      </c>
      <c r="AX13" s="129">
        <f t="shared" si="11"/>
        <v>0.99999999999999989</v>
      </c>
      <c r="AY13" s="129">
        <f>SUMPRODUCT(AN13:AW13,幕後結果_最佳化!$Z$1005:$AI$1005)</f>
        <v>1.303437188745829E-2</v>
      </c>
      <c r="AZ13" s="129">
        <f>(SUMPRODUCT(AN13:AW13,MMULT(AN13:AW13,幕後結果!$AB$9:$AK$18)))*252</f>
        <v>4.9523776123147935E-2</v>
      </c>
      <c r="BA13" s="129">
        <f t="shared" si="12"/>
        <v>0.22253938106130325</v>
      </c>
      <c r="BB13" s="102">
        <f t="shared" si="13"/>
        <v>-0.13420378887597689</v>
      </c>
      <c r="BC13" s="60"/>
      <c r="BD13" s="60"/>
    </row>
    <row r="14" spans="1:56" ht="16.5">
      <c r="A14" s="95">
        <v>13</v>
      </c>
      <c r="B14" s="129">
        <v>0.77855717004234259</v>
      </c>
      <c r="C14" s="129">
        <v>0.53053549577452275</v>
      </c>
      <c r="D14" s="129">
        <v>0.34032141191753174</v>
      </c>
      <c r="E14" s="129">
        <v>0.77887074700186987</v>
      </c>
      <c r="F14" s="129">
        <v>7.9407106411446549E-3</v>
      </c>
      <c r="G14" s="129">
        <v>0.76878289221682428</v>
      </c>
      <c r="H14" s="129">
        <v>0.22399827760577229</v>
      </c>
      <c r="I14" s="129">
        <v>0.28164814823395168</v>
      </c>
      <c r="J14" s="129">
        <v>0.16751146567973141</v>
      </c>
      <c r="K14" s="104">
        <v>0.28216525354236821</v>
      </c>
      <c r="L14" s="105"/>
      <c r="M14" s="106">
        <v>13</v>
      </c>
      <c r="N14" s="140">
        <v>0.76732945504948546</v>
      </c>
      <c r="O14" s="140">
        <v>7.6616027348487284E-2</v>
      </c>
      <c r="P14" s="140">
        <v>-0.41158609678041946</v>
      </c>
      <c r="Q14" s="140">
        <v>0.76838497177923537</v>
      </c>
      <c r="R14" s="140">
        <v>-2.4116292597446227</v>
      </c>
      <c r="S14" s="140">
        <v>0.73484447801122454</v>
      </c>
      <c r="T14" s="140">
        <v>-0.75875930203978625</v>
      </c>
      <c r="U14" s="129">
        <v>-0.57795234065128731</v>
      </c>
      <c r="V14" s="129">
        <v>-0.96404586567742268</v>
      </c>
      <c r="W14" s="98">
        <v>-0.57642121657940282</v>
      </c>
      <c r="X14" s="60"/>
      <c r="Y14" s="99">
        <v>13</v>
      </c>
      <c r="Z14" s="129">
        <f>(幕後結果!$AB$2+幕後結果!$AB$4*幕後結果_最佳化!$N1015)*12/3</f>
        <v>1.3952650115628138</v>
      </c>
      <c r="AA14" s="129">
        <f>(幕後結果!$AC$2+幕後結果!$AC$4*幕後結果_最佳化!$O1015)*12/3</f>
        <v>0.71635320249448098</v>
      </c>
      <c r="AB14" s="129">
        <f>(幕後結果!$AD$2+幕後結果!$AD$4*幕後結果_最佳化!$P1015)*12/3</f>
        <v>-1.6377086965429282</v>
      </c>
      <c r="AC14" s="129">
        <f>(幕後結果!$AE$2+幕後結果!$AE$4*幕後結果_最佳化!$Q1015)*12/3</f>
        <v>0.78598930283314905</v>
      </c>
      <c r="AD14" s="129">
        <f>(幕後結果!$AF$2+幕後結果!$AF$4*幕後結果_最佳化!$R1015)*12/3</f>
        <v>-2.8761072555152345</v>
      </c>
      <c r="AE14" s="129">
        <f>(幕後結果!$AG$2+幕後結果!$AG$4*幕後結果_最佳化!$S1015)*12/3</f>
        <v>1.7840966841763912</v>
      </c>
      <c r="AF14" s="129">
        <f>(幕後結果!$AH$2+幕後結果!$AH$4*幕後結果_最佳化!$T1015)*12/3</f>
        <v>0.23576010079160756</v>
      </c>
      <c r="AG14" s="129">
        <f>(幕後結果!$AI$2+幕後結果!$AI$4*幕後結果_最佳化!$U1015)*12/3</f>
        <v>-0.53571093894502297</v>
      </c>
      <c r="AH14" s="129">
        <f>(幕後結果!$AJ$2+幕後結果!$AJ$4*幕後結果_最佳化!$V1015)*12/3</f>
        <v>-0.83238767984646567</v>
      </c>
      <c r="AI14" s="100">
        <f>(幕後結果!$AK$2+幕後結果!$AK$4*幕後結果_最佳化!$W1015)*12/3</f>
        <v>-0.31783417468743635</v>
      </c>
      <c r="AJ14" s="60"/>
      <c r="AK14" s="60"/>
      <c r="AL14" s="60"/>
      <c r="AM14" s="101">
        <v>13</v>
      </c>
      <c r="AN14" s="129">
        <f t="shared" si="1"/>
        <v>6.0861657514883774E-2</v>
      </c>
      <c r="AO14" s="129">
        <f t="shared" si="2"/>
        <v>0.19012320098588659</v>
      </c>
      <c r="AP14" s="129">
        <f t="shared" si="3"/>
        <v>2.7535020940955494E-2</v>
      </c>
      <c r="AQ14" s="129">
        <f t="shared" si="4"/>
        <v>1.8124777606043738E-2</v>
      </c>
      <c r="AR14" s="129">
        <f t="shared" si="5"/>
        <v>0.19005876006982569</v>
      </c>
      <c r="AS14" s="129">
        <f t="shared" si="6"/>
        <v>0.11943398340152839</v>
      </c>
      <c r="AT14" s="129">
        <f t="shared" si="7"/>
        <v>4.0372028192996012E-2</v>
      </c>
      <c r="AU14" s="129">
        <f t="shared" si="8"/>
        <v>0.16226008607070552</v>
      </c>
      <c r="AV14" s="129">
        <f t="shared" si="9"/>
        <v>7.8403290365758008E-2</v>
      </c>
      <c r="AW14" s="129">
        <f t="shared" si="10"/>
        <v>0.1128271948514168</v>
      </c>
      <c r="AX14" s="129">
        <f t="shared" si="11"/>
        <v>1</v>
      </c>
      <c r="AY14" s="129">
        <f>SUMPRODUCT(AN14:AW14,幕後結果_最佳化!$Z$1005:$AI$1005)</f>
        <v>8.2407991346779119E-2</v>
      </c>
      <c r="AZ14" s="129">
        <f>(SUMPRODUCT(AN14:AW14,MMULT(AN14:AW14,幕後結果!$AB$9:$AK$18)))*252</f>
        <v>4.447166646914192E-2</v>
      </c>
      <c r="BA14" s="129">
        <f t="shared" si="12"/>
        <v>0.21088306349525066</v>
      </c>
      <c r="BB14" s="102">
        <f t="shared" si="13"/>
        <v>0.18734549229302563</v>
      </c>
      <c r="BC14" s="60"/>
      <c r="BD14" s="60"/>
    </row>
    <row r="15" spans="1:56" ht="16.5">
      <c r="A15" s="95">
        <v>14</v>
      </c>
      <c r="B15" s="129">
        <v>6.1588835986831292E-2</v>
      </c>
      <c r="C15" s="129">
        <v>0.5293249190204885</v>
      </c>
      <c r="D15" s="129">
        <v>0.88466438661720348</v>
      </c>
      <c r="E15" s="129">
        <v>0.90327470501047458</v>
      </c>
      <c r="F15" s="129">
        <v>0.20806725676409488</v>
      </c>
      <c r="G15" s="129">
        <v>0.38069151958979153</v>
      </c>
      <c r="H15" s="129">
        <v>0.54352308005453076</v>
      </c>
      <c r="I15" s="129">
        <v>0.98077301263709082</v>
      </c>
      <c r="J15" s="129">
        <v>0.27674937344034944</v>
      </c>
      <c r="K15" s="104">
        <v>0.98447209908076294</v>
      </c>
      <c r="L15" s="105"/>
      <c r="M15" s="106">
        <v>14</v>
      </c>
      <c r="N15" s="140">
        <v>-1.5415718440444681</v>
      </c>
      <c r="O15" s="140">
        <v>7.3572992229262196E-2</v>
      </c>
      <c r="P15" s="140">
        <v>1.1986315961090031</v>
      </c>
      <c r="Q15" s="140">
        <v>1.3004388846833335</v>
      </c>
      <c r="R15" s="140">
        <v>-0.81314572425464171</v>
      </c>
      <c r="S15" s="140">
        <v>-0.30366511327968965</v>
      </c>
      <c r="T15" s="140">
        <v>0.10931349926922486</v>
      </c>
      <c r="U15" s="129">
        <v>2.0699825913108034</v>
      </c>
      <c r="V15" s="129">
        <v>-0.5925255050354632</v>
      </c>
      <c r="W15" s="98">
        <v>2.1563569712323369</v>
      </c>
      <c r="X15" s="60"/>
      <c r="Y15" s="99">
        <v>14</v>
      </c>
      <c r="Z15" s="129">
        <f>(幕後結果!$AB$2+幕後結果!$AB$4*幕後結果_最佳化!$N1016)*12/3</f>
        <v>-0.13152126689232824</v>
      </c>
      <c r="AA15" s="129">
        <f>(幕後結果!$AC$2+幕後結果!$AC$4*幕後結果_最佳化!$O1016)*12/3</f>
        <v>0.11908124042915363</v>
      </c>
      <c r="AB15" s="129">
        <f>(幕後結果!$AD$2+幕後結果!$AD$4*幕後結果_最佳化!$P1016)*12/3</f>
        <v>-0.41931811075855197</v>
      </c>
      <c r="AC15" s="129">
        <f>(幕後結果!$AE$2+幕後結果!$AE$4*幕後結果_最佳化!$Q1016)*12/3</f>
        <v>1.173949205429343</v>
      </c>
      <c r="AD15" s="129">
        <f>(幕後結果!$AF$2+幕後結果!$AF$4*幕後結果_最佳化!$R1016)*12/3</f>
        <v>-1.1485293327620725</v>
      </c>
      <c r="AE15" s="129">
        <f>(幕後結果!$AG$2+幕後結果!$AG$4*幕後結果_最佳化!$S1016)*12/3</f>
        <v>1.1969074050316111</v>
      </c>
      <c r="AF15" s="129">
        <f>(幕後結果!$AH$2+幕後結果!$AH$4*幕後結果_最佳化!$T1016)*12/3</f>
        <v>-0.16141942344279214</v>
      </c>
      <c r="AG15" s="129">
        <f>(幕後結果!$AI$2+幕後結果!$AI$4*幕後結果_最佳化!$U1016)*12/3</f>
        <v>0.77796178084623591</v>
      </c>
      <c r="AH15" s="129">
        <f>(幕後結果!$AJ$2+幕後結果!$AJ$4*幕後結果_最佳化!$V1016)*12/3</f>
        <v>-0.25235135075800996</v>
      </c>
      <c r="AI15" s="100">
        <f>(幕後結果!$AK$2+幕後結果!$AK$4*幕後結果_最佳化!$W1016)*12/3</f>
        <v>1.4980372077622095</v>
      </c>
      <c r="AJ15" s="60"/>
      <c r="AK15" s="60"/>
      <c r="AL15" s="60"/>
      <c r="AM15" s="101">
        <v>14</v>
      </c>
      <c r="AN15" s="129">
        <f t="shared" si="1"/>
        <v>1.148486253945501E-2</v>
      </c>
      <c r="AO15" s="129">
        <f t="shared" si="2"/>
        <v>2.7692924470747157E-2</v>
      </c>
      <c r="AP15" s="129">
        <f t="shared" si="3"/>
        <v>0.11227210751268588</v>
      </c>
      <c r="AQ15" s="129">
        <f t="shared" si="4"/>
        <v>0.14735253808467055</v>
      </c>
      <c r="AR15" s="129">
        <f t="shared" si="5"/>
        <v>0.1116530354964692</v>
      </c>
      <c r="AS15" s="129">
        <f t="shared" si="6"/>
        <v>0.16806551248224466</v>
      </c>
      <c r="AT15" s="129">
        <f t="shared" si="7"/>
        <v>0.10224898856639283</v>
      </c>
      <c r="AU15" s="129">
        <f t="shared" si="8"/>
        <v>0.17912276351671325</v>
      </c>
      <c r="AV15" s="129">
        <f t="shared" si="9"/>
        <v>0.11715754998765672</v>
      </c>
      <c r="AW15" s="129">
        <f t="shared" si="10"/>
        <v>2.2949717342964568E-2</v>
      </c>
      <c r="AX15" s="129">
        <f t="shared" si="11"/>
        <v>0.99999999999999989</v>
      </c>
      <c r="AY15" s="129">
        <f>SUMPRODUCT(AN15:AW15,幕後結果_最佳化!$Z$1005:$AI$1005)</f>
        <v>-5.3069034314462873E-2</v>
      </c>
      <c r="AZ15" s="129">
        <f>(SUMPRODUCT(AN15:AW15,MMULT(AN15:AW15,幕後結果!$AB$9:$AK$18)))*252</f>
        <v>4.7924692157327475E-2</v>
      </c>
      <c r="BA15" s="129">
        <f t="shared" si="12"/>
        <v>0.21891708968768855</v>
      </c>
      <c r="BB15" s="102">
        <f t="shared" si="13"/>
        <v>-0.43838073332408267</v>
      </c>
      <c r="BC15" s="60"/>
      <c r="BD15" s="60"/>
    </row>
    <row r="16" spans="1:56" ht="16.5">
      <c r="A16" s="95">
        <v>15</v>
      </c>
      <c r="B16" s="129">
        <v>0.90207321202592605</v>
      </c>
      <c r="C16" s="129">
        <v>2.3033350040224443E-2</v>
      </c>
      <c r="D16" s="129">
        <v>0.48263634118735421</v>
      </c>
      <c r="E16" s="129">
        <v>0.36429801315448151</v>
      </c>
      <c r="F16" s="129">
        <v>0.38189781592314653</v>
      </c>
      <c r="G16" s="129">
        <v>6.9736027880513918E-2</v>
      </c>
      <c r="H16" s="129">
        <v>0.62323706155651126</v>
      </c>
      <c r="I16" s="129">
        <v>0.47163801321118015</v>
      </c>
      <c r="J16" s="129">
        <v>0.68174991036739163</v>
      </c>
      <c r="K16" s="104">
        <v>0.53927919598981888</v>
      </c>
      <c r="L16" s="105"/>
      <c r="M16" s="106">
        <v>15</v>
      </c>
      <c r="N16" s="140">
        <v>1.2934554695264695</v>
      </c>
      <c r="O16" s="140">
        <v>-1.9947816453267679</v>
      </c>
      <c r="P16" s="140">
        <v>-4.3537989007007151E-2</v>
      </c>
      <c r="Q16" s="140">
        <v>-0.34699373386499843</v>
      </c>
      <c r="R16" s="140">
        <v>-0.30050021579556879</v>
      </c>
      <c r="S16" s="140">
        <v>-1.4777598975152115</v>
      </c>
      <c r="T16" s="140">
        <v>0.31399362990165741</v>
      </c>
      <c r="U16" s="129">
        <v>-7.1152950619809863E-2</v>
      </c>
      <c r="V16" s="129">
        <v>0.47259776227619577</v>
      </c>
      <c r="W16" s="98">
        <v>9.8617961884716027E-2</v>
      </c>
      <c r="X16" s="60"/>
      <c r="Y16" s="99">
        <v>15</v>
      </c>
      <c r="Z16" s="129">
        <f>(幕後結果!$AB$2+幕後結果!$AB$4*幕後結果_最佳化!$N1017)*12/3</f>
        <v>1.743171602440895</v>
      </c>
      <c r="AA16" s="129">
        <f>(幕後結果!$AC$2+幕後結果!$AC$4*幕後結果_最佳化!$O1017)*12/3</f>
        <v>-0.66832380215895804</v>
      </c>
      <c r="AB16" s="129">
        <f>(幕後結果!$AD$2+幕後結果!$AD$4*幕後結果_最佳化!$P1017)*12/3</f>
        <v>-1.2259499409616841</v>
      </c>
      <c r="AC16" s="129">
        <f>(幕後結果!$AE$2+幕後結果!$AE$4*幕後結果_最佳化!$Q1017)*12/3</f>
        <v>-0.9567074541493833</v>
      </c>
      <c r="AD16" s="129">
        <f>(幕後結果!$AF$2+幕後結果!$AF$4*幕後結果_最佳化!$R1017)*12/3</f>
        <v>-1.5416213243298851</v>
      </c>
      <c r="AE16" s="129">
        <f>(幕後結果!$AG$2+幕後結果!$AG$4*幕後結果_最佳化!$S1017)*12/3</f>
        <v>-0.42272607732979783</v>
      </c>
      <c r="AF16" s="129">
        <f>(幕後結果!$AH$2+幕後結果!$AH$4*幕後結果_最佳化!$T1017)*12/3</f>
        <v>1.0713188589608893</v>
      </c>
      <c r="AG16" s="129">
        <f>(幕後結果!$AI$2+幕後結果!$AI$4*幕後結果_最佳化!$U1017)*12/3</f>
        <v>-0.24622930132584231</v>
      </c>
      <c r="AH16" s="129">
        <f>(幕後結果!$AJ$2+幕後結果!$AJ$4*幕後結果_最佳化!$V1017)*12/3</f>
        <v>-0.43718651720692753</v>
      </c>
      <c r="AI16" s="100">
        <f>(幕後結果!$AK$2+幕後結果!$AK$4*幕後結果_最佳化!$W1017)*12/3</f>
        <v>-0.25155038565648186</v>
      </c>
      <c r="AJ16" s="60"/>
      <c r="AK16" s="60"/>
      <c r="AL16" s="60"/>
      <c r="AM16" s="101">
        <v>15</v>
      </c>
      <c r="AN16" s="129">
        <f t="shared" si="1"/>
        <v>0.22524545665844339</v>
      </c>
      <c r="AO16" s="129">
        <f t="shared" si="2"/>
        <v>7.5945146028588331E-2</v>
      </c>
      <c r="AP16" s="129">
        <f t="shared" si="3"/>
        <v>5.2917177321511431E-2</v>
      </c>
      <c r="AQ16" s="129">
        <f t="shared" si="4"/>
        <v>3.7686829252754184E-2</v>
      </c>
      <c r="AR16" s="129">
        <f t="shared" si="5"/>
        <v>0.15743275196333895</v>
      </c>
      <c r="AS16" s="129">
        <f t="shared" si="6"/>
        <v>0.12004872053234404</v>
      </c>
      <c r="AT16" s="129">
        <f t="shared" si="7"/>
        <v>1.5375827514704824E-2</v>
      </c>
      <c r="AU16" s="129">
        <f t="shared" si="8"/>
        <v>0.14319703783875068</v>
      </c>
      <c r="AV16" s="129">
        <f t="shared" si="9"/>
        <v>6.6696481136011787E-2</v>
      </c>
      <c r="AW16" s="129">
        <f t="shared" si="10"/>
        <v>0.10545457175355244</v>
      </c>
      <c r="AX16" s="129">
        <f t="shared" si="11"/>
        <v>1</v>
      </c>
      <c r="AY16" s="129">
        <f>SUMPRODUCT(AN16:AW16,幕後結果_最佳化!$Z$1005:$AI$1005)</f>
        <v>0.16201920923645158</v>
      </c>
      <c r="AZ16" s="129">
        <f>(SUMPRODUCT(AN16:AW16,MMULT(AN16:AW16,幕後結果!$AB$9:$AK$18)))*252</f>
        <v>3.9870417798225317E-2</v>
      </c>
      <c r="BA16" s="129">
        <f t="shared" si="12"/>
        <v>0.19967578170180109</v>
      </c>
      <c r="BB16" s="102">
        <f t="shared" si="13"/>
        <v>0.5965631295954863</v>
      </c>
      <c r="BC16" s="60"/>
      <c r="BD16" s="60"/>
    </row>
    <row r="17" spans="1:56" ht="16.5">
      <c r="A17" s="95">
        <v>16</v>
      </c>
      <c r="B17" s="129">
        <v>0.32347702880591389</v>
      </c>
      <c r="C17" s="129">
        <v>0.67649701476397128</v>
      </c>
      <c r="D17" s="129">
        <v>0.73754577573293179</v>
      </c>
      <c r="E17" s="129">
        <v>0.81369039508421093</v>
      </c>
      <c r="F17" s="129">
        <v>0.53215000417529157</v>
      </c>
      <c r="G17" s="129">
        <v>0.91192368795669254</v>
      </c>
      <c r="H17" s="129">
        <v>0.47558478375937252</v>
      </c>
      <c r="I17" s="129">
        <v>0.99554973483083531</v>
      </c>
      <c r="J17" s="129">
        <v>1.9056437536326465E-2</v>
      </c>
      <c r="K17" s="104">
        <v>0.20955921026030833</v>
      </c>
      <c r="L17" s="105"/>
      <c r="M17" s="106">
        <v>16</v>
      </c>
      <c r="N17" s="140">
        <v>-0.45799775020376354</v>
      </c>
      <c r="O17" s="140">
        <v>0.45792549370115032</v>
      </c>
      <c r="P17" s="140">
        <v>0.63579745184964176</v>
      </c>
      <c r="Q17" s="140">
        <v>0.89157791911305273</v>
      </c>
      <c r="R17" s="140">
        <v>8.0675537482481144E-2</v>
      </c>
      <c r="S17" s="140">
        <v>1.3526964529523255</v>
      </c>
      <c r="T17" s="140">
        <v>-6.1238124768831247E-2</v>
      </c>
      <c r="U17" s="129">
        <v>2.6158513250984887</v>
      </c>
      <c r="V17" s="129">
        <v>-2.0736387337865425</v>
      </c>
      <c r="W17" s="98">
        <v>-0.80795164259298546</v>
      </c>
      <c r="X17" s="60"/>
      <c r="Y17" s="99">
        <v>16</v>
      </c>
      <c r="Z17" s="129">
        <f>(幕後結果!$AB$2+幕後結果!$AB$4*幕後結果_最佳化!$N1018)*12/3</f>
        <v>0.58500397340904675</v>
      </c>
      <c r="AA17" s="129">
        <f>(幕後結果!$AC$2+幕後結果!$AC$4*幕後結果_最佳化!$O1018)*12/3</f>
        <v>0.68042364878259998</v>
      </c>
      <c r="AB17" s="129">
        <f>(幕後結果!$AD$2+幕後結果!$AD$4*幕後結果_最佳化!$P1018)*12/3</f>
        <v>-0.7463131430644957</v>
      </c>
      <c r="AC17" s="129">
        <f>(幕後結果!$AE$2+幕後結果!$AE$4*幕後結果_最佳化!$Q1018)*12/3</f>
        <v>0.96816862199370191</v>
      </c>
      <c r="AD17" s="129">
        <f>(幕後結果!$AF$2+幕後結果!$AF$4*幕後結果_最佳化!$R1018)*12/3</f>
        <v>-0.36077633778781842</v>
      </c>
      <c r="AE17" s="129">
        <f>(幕後結果!$AG$2+幕後結果!$AG$4*幕後結果_最佳化!$S1018)*12/3</f>
        <v>2.496533625851062</v>
      </c>
      <c r="AF17" s="129">
        <f>(幕後結果!$AH$2+幕後結果!$AH$4*幕後結果_最佳化!$T1018)*12/3</f>
        <v>0.24013364824071029</v>
      </c>
      <c r="AG17" s="129">
        <f>(幕後結果!$AI$2+幕後結果!$AI$4*幕後結果_最佳化!$U1018)*12/3</f>
        <v>1.4744638610761907</v>
      </c>
      <c r="AH17" s="129">
        <f>(幕後結果!$AJ$2+幕後結果!$AJ$4*幕後結果_最佳化!$V1018)*12/3</f>
        <v>-0.58930502746114632</v>
      </c>
      <c r="AI17" s="100">
        <f>(幕後結果!$AK$2+幕後結果!$AK$4*幕後結果_最佳化!$W1018)*12/3</f>
        <v>9.1794115132087864E-2</v>
      </c>
      <c r="AJ17" s="60"/>
      <c r="AK17" s="60"/>
      <c r="AL17" s="60"/>
      <c r="AM17" s="101">
        <v>16</v>
      </c>
      <c r="AN17" s="129">
        <f t="shared" si="1"/>
        <v>0.13813047113342183</v>
      </c>
      <c r="AO17" s="129">
        <f t="shared" si="2"/>
        <v>3.2224076538233531E-2</v>
      </c>
      <c r="AP17" s="129">
        <f t="shared" si="3"/>
        <v>1.8555135516055869E-2</v>
      </c>
      <c r="AQ17" s="129">
        <f t="shared" si="4"/>
        <v>0.17522315865939611</v>
      </c>
      <c r="AR17" s="129">
        <f t="shared" si="5"/>
        <v>0.17970043578769412</v>
      </c>
      <c r="AS17" s="129">
        <f t="shared" si="6"/>
        <v>5.8440993386436338E-2</v>
      </c>
      <c r="AT17" s="129">
        <f t="shared" si="7"/>
        <v>0.14730919328482442</v>
      </c>
      <c r="AU17" s="129">
        <f t="shared" si="8"/>
        <v>7.4228762291455877E-2</v>
      </c>
      <c r="AV17" s="129">
        <f t="shared" si="9"/>
        <v>0.14395092238741028</v>
      </c>
      <c r="AW17" s="129">
        <f t="shared" si="10"/>
        <v>3.223685101507151E-2</v>
      </c>
      <c r="AX17" s="129">
        <f t="shared" si="11"/>
        <v>1</v>
      </c>
      <c r="AY17" s="129">
        <f>SUMPRODUCT(AN17:AW17,幕後結果_最佳化!$Z$1005:$AI$1005)</f>
        <v>2.2674158212381539E-2</v>
      </c>
      <c r="AZ17" s="129">
        <f>(SUMPRODUCT(AN17:AW17,MMULT(AN17:AW17,幕後結果!$AB$9:$AK$18)))*252</f>
        <v>5.4842767708429031E-2</v>
      </c>
      <c r="BA17" s="129">
        <f t="shared" si="12"/>
        <v>0.234185327696739</v>
      </c>
      <c r="BB17" s="102">
        <f t="shared" si="13"/>
        <v>-8.6366818905965578E-2</v>
      </c>
      <c r="BC17" s="60"/>
      <c r="BD17" s="60"/>
    </row>
    <row r="18" spans="1:56" ht="16.5">
      <c r="A18" s="95">
        <v>17</v>
      </c>
      <c r="B18" s="129">
        <v>0.89831088386252578</v>
      </c>
      <c r="C18" s="129">
        <v>0.14859876229063107</v>
      </c>
      <c r="D18" s="129">
        <v>0.51888861093840255</v>
      </c>
      <c r="E18" s="129">
        <v>0.99933910762910716</v>
      </c>
      <c r="F18" s="129">
        <v>0.14413597539807244</v>
      </c>
      <c r="G18" s="129">
        <v>1.5939868685502567E-2</v>
      </c>
      <c r="H18" s="129">
        <v>0.29929023887931927</v>
      </c>
      <c r="I18" s="129">
        <v>0.88723109492278596</v>
      </c>
      <c r="J18" s="129">
        <v>0.70542434158555567</v>
      </c>
      <c r="K18" s="104">
        <v>0.57950975400807003</v>
      </c>
      <c r="L18" s="105"/>
      <c r="M18" s="106">
        <v>17</v>
      </c>
      <c r="N18" s="140">
        <v>1.2719856095957409</v>
      </c>
      <c r="O18" s="140">
        <v>-1.0424620213876419</v>
      </c>
      <c r="P18" s="140">
        <v>4.7364429763995679E-2</v>
      </c>
      <c r="Q18" s="140">
        <v>3.2112074579088858</v>
      </c>
      <c r="R18" s="140">
        <v>-1.0619201187913934</v>
      </c>
      <c r="S18" s="140">
        <v>-2.1459152940900883</v>
      </c>
      <c r="T18" s="140">
        <v>-0.52644295407879727</v>
      </c>
      <c r="U18" s="129">
        <v>1.2119335709935659</v>
      </c>
      <c r="V18" s="129">
        <v>0.54006629065274225</v>
      </c>
      <c r="W18" s="98">
        <v>0.20063947129005286</v>
      </c>
      <c r="X18" s="60"/>
      <c r="Y18" s="99">
        <v>17</v>
      </c>
      <c r="Z18" s="129">
        <f>(幕後結果!$AB$2+幕後結果!$AB$4*幕後結果_最佳化!$N1019)*12/3</f>
        <v>1.7289744223555212</v>
      </c>
      <c r="AA18" s="129">
        <f>(幕後結果!$AC$2+幕後結果!$AC$4*幕後結果_最佳化!$O1019)*12/3</f>
        <v>2.5082111578876076E-2</v>
      </c>
      <c r="AB18" s="129">
        <f>(幕後結果!$AD$2+幕後結果!$AD$4*幕後結果_最佳化!$P1019)*12/3</f>
        <v>-1.0629477741866487</v>
      </c>
      <c r="AC18" s="129">
        <f>(幕後結果!$AE$2+幕後結果!$AE$4*幕後結果_最佳化!$Q1019)*12/3</f>
        <v>2.8799990459981921</v>
      </c>
      <c r="AD18" s="129">
        <f>(幕後結果!$AF$2+幕後結果!$AF$4*幕後結果_最佳化!$R1019)*12/3</f>
        <v>-0.71073108836213184</v>
      </c>
      <c r="AE18" s="129">
        <f>(幕後結果!$AG$2+幕後結果!$AG$4*幕後結果_最佳化!$S1019)*12/3</f>
        <v>-0.28259695140179963</v>
      </c>
      <c r="AF18" s="129">
        <f>(幕後結果!$AH$2+幕後結果!$AH$4*幕後結果_最佳化!$T1019)*12/3</f>
        <v>1.0265047825807452</v>
      </c>
      <c r="AG18" s="129">
        <f>(幕後結果!$AI$2+幕後結果!$AI$4*幕後結果_最佳化!$U1019)*12/3</f>
        <v>6.7902382723065868E-2</v>
      </c>
      <c r="AH18" s="129">
        <f>(幕後結果!$AJ$2+幕後結果!$AJ$4*幕後結果_最佳化!$V1019)*12/3</f>
        <v>0.26355618800965525</v>
      </c>
      <c r="AI18" s="100">
        <f>(幕後結果!$AK$2+幕後結果!$AK$4*幕後結果_最佳化!$W1019)*12/3</f>
        <v>0.181523789460174</v>
      </c>
      <c r="AJ18" s="60"/>
      <c r="AK18" s="60"/>
      <c r="AL18" s="60"/>
      <c r="AM18" s="101">
        <v>17</v>
      </c>
      <c r="AN18" s="129">
        <f t="shared" si="1"/>
        <v>0.12316524761713732</v>
      </c>
      <c r="AO18" s="129">
        <f t="shared" si="2"/>
        <v>0.17786221500766936</v>
      </c>
      <c r="AP18" s="129">
        <f t="shared" si="3"/>
        <v>0.15340423461535946</v>
      </c>
      <c r="AQ18" s="129">
        <f t="shared" si="4"/>
        <v>1.9271659100813139E-2</v>
      </c>
      <c r="AR18" s="129">
        <f t="shared" si="5"/>
        <v>1.743887386364541E-3</v>
      </c>
      <c r="AS18" s="129">
        <f t="shared" si="6"/>
        <v>0.18111134425839026</v>
      </c>
      <c r="AT18" s="129">
        <f t="shared" si="7"/>
        <v>2.0238569424449394E-2</v>
      </c>
      <c r="AU18" s="129">
        <f t="shared" si="8"/>
        <v>0.1388088311120248</v>
      </c>
      <c r="AV18" s="129">
        <f t="shared" si="9"/>
        <v>0.1164278861811604</v>
      </c>
      <c r="AW18" s="129">
        <f t="shared" si="10"/>
        <v>6.7966125296631125E-2</v>
      </c>
      <c r="AX18" s="129">
        <f t="shared" si="11"/>
        <v>0.99999999999999978</v>
      </c>
      <c r="AY18" s="129">
        <f>SUMPRODUCT(AN18:AW18,幕後結果_最佳化!$Z$1005:$AI$1005)</f>
        <v>0.14194323881950149</v>
      </c>
      <c r="AZ18" s="129">
        <f>(SUMPRODUCT(AN18:AW18,MMULT(AN18:AW18,幕後結果!$AB$9:$AK$18)))*252</f>
        <v>4.3838278752907425E-2</v>
      </c>
      <c r="BA18" s="129">
        <f t="shared" si="12"/>
        <v>0.20937592687056319</v>
      </c>
      <c r="BB18" s="102">
        <f t="shared" si="13"/>
        <v>0.47304024058472738</v>
      </c>
      <c r="BC18" s="60"/>
      <c r="BD18" s="60"/>
    </row>
    <row r="19" spans="1:56" ht="16.5">
      <c r="A19" s="95">
        <v>18</v>
      </c>
      <c r="B19" s="129">
        <v>0.61406663370049253</v>
      </c>
      <c r="C19" s="129">
        <v>0.2863059539368038</v>
      </c>
      <c r="D19" s="129">
        <v>0.19346546925892327</v>
      </c>
      <c r="E19" s="129">
        <v>0.87536565854675885</v>
      </c>
      <c r="F19" s="129">
        <v>0.19122532021367644</v>
      </c>
      <c r="G19" s="129">
        <v>0.70822312836179568</v>
      </c>
      <c r="H19" s="129">
        <v>0.87360498995045233</v>
      </c>
      <c r="I19" s="129">
        <v>0.48871001649454193</v>
      </c>
      <c r="J19" s="129">
        <v>0.27257824881058812</v>
      </c>
      <c r="K19" s="104">
        <v>0.8364224124292059</v>
      </c>
      <c r="L19" s="105"/>
      <c r="M19" s="106">
        <v>18</v>
      </c>
      <c r="N19" s="140">
        <v>0.28993399661422259</v>
      </c>
      <c r="O19" s="140">
        <v>-0.56420899356550569</v>
      </c>
      <c r="P19" s="140">
        <v>-0.86519651381185991</v>
      </c>
      <c r="Q19" s="140">
        <v>1.152127503088427</v>
      </c>
      <c r="R19" s="140">
        <v>-0.87338981523881132</v>
      </c>
      <c r="S19" s="140">
        <v>0.54820122178956376</v>
      </c>
      <c r="T19" s="140">
        <v>1.1435988951364955</v>
      </c>
      <c r="U19" s="129">
        <v>-2.8303570381936385E-2</v>
      </c>
      <c r="V19" s="129">
        <v>-0.60503386182954433</v>
      </c>
      <c r="W19" s="98">
        <v>0.97986011122816474</v>
      </c>
      <c r="X19" s="60"/>
      <c r="Y19" s="99">
        <v>18</v>
      </c>
      <c r="Z19" s="129">
        <f>(幕後結果!$AB$2+幕後結果!$AB$4*幕後結果_最佳化!$N1020)*12/3</f>
        <v>1.0795820347193319</v>
      </c>
      <c r="AA19" s="129">
        <f>(幕後結果!$AC$2+幕後結果!$AC$4*幕後結果_最佳化!$O1020)*12/3</f>
        <v>0.12299843685482398</v>
      </c>
      <c r="AB19" s="129">
        <f>(幕後結果!$AD$2+幕後結果!$AD$4*幕後結果_最佳化!$P1020)*12/3</f>
        <v>-2.3206667669717804</v>
      </c>
      <c r="AC19" s="129">
        <f>(幕後結果!$AE$2+幕後結果!$AE$4*幕後結果_最佳化!$Q1020)*12/3</f>
        <v>0.89993874020446929</v>
      </c>
      <c r="AD19" s="129">
        <f>(幕後結果!$AF$2+幕後結果!$AF$4*幕後結果_最佳化!$R1020)*12/3</f>
        <v>-1.2848171129722188</v>
      </c>
      <c r="AE19" s="129">
        <f>(幕後結果!$AG$2+幕後結果!$AG$4*幕後結果_最佳化!$S1020)*12/3</f>
        <v>1.668935306261331</v>
      </c>
      <c r="AF19" s="129">
        <f>(幕後結果!$AH$2+幕後結果!$AH$4*幕後結果_最佳化!$T1020)*12/3</f>
        <v>1.180829482069409</v>
      </c>
      <c r="AG19" s="129">
        <f>(幕後結果!$AI$2+幕後結果!$AI$4*幕後結果_最佳化!$U1020)*12/3</f>
        <v>-0.13008062403303813</v>
      </c>
      <c r="AH19" s="129">
        <f>(幕後結果!$AJ$2+幕後結果!$AJ$4*幕後結果_最佳化!$V1020)*12/3</f>
        <v>-0.46727534605901105</v>
      </c>
      <c r="AI19" s="100">
        <f>(幕後結果!$AK$2+幕後結果!$AK$4*幕後結果_最佳化!$W1020)*12/3</f>
        <v>0.52386980547495243</v>
      </c>
      <c r="AJ19" s="60"/>
      <c r="AK19" s="60"/>
      <c r="AL19" s="60"/>
      <c r="AM19" s="101">
        <v>18</v>
      </c>
      <c r="AN19" s="129">
        <f t="shared" si="1"/>
        <v>4.458361184610847E-2</v>
      </c>
      <c r="AO19" s="129">
        <f t="shared" si="2"/>
        <v>0.14752628966675299</v>
      </c>
      <c r="AP19" s="129">
        <f t="shared" si="3"/>
        <v>8.7771911864062885E-2</v>
      </c>
      <c r="AQ19" s="129">
        <f t="shared" si="4"/>
        <v>0.11657118331728246</v>
      </c>
      <c r="AR19" s="129">
        <f t="shared" si="5"/>
        <v>7.6350334850752904E-2</v>
      </c>
      <c r="AS19" s="129">
        <f t="shared" si="6"/>
        <v>3.7464604861360447E-2</v>
      </c>
      <c r="AT19" s="129">
        <f t="shared" si="7"/>
        <v>0.12772421482852597</v>
      </c>
      <c r="AU19" s="129">
        <f t="shared" si="8"/>
        <v>2.3848257363726297E-2</v>
      </c>
      <c r="AV19" s="129">
        <f t="shared" si="9"/>
        <v>0.13640768534264797</v>
      </c>
      <c r="AW19" s="129">
        <f t="shared" si="10"/>
        <v>0.20175190605877952</v>
      </c>
      <c r="AX19" s="129">
        <f t="shared" si="11"/>
        <v>1</v>
      </c>
      <c r="AY19" s="129">
        <f>SUMPRODUCT(AN19:AW19,幕後結果_最佳化!$Z$1005:$AI$1005)</f>
        <v>-2.3084760404915687E-2</v>
      </c>
      <c r="AZ19" s="129">
        <f>(SUMPRODUCT(AN19:AW19,MMULT(AN19:AW19,幕後結果!$AB$9:$AK$18)))*252</f>
        <v>5.1300924361884367E-2</v>
      </c>
      <c r="BA19" s="129">
        <f t="shared" si="12"/>
        <v>0.22649707362763954</v>
      </c>
      <c r="BB19" s="102">
        <f t="shared" si="13"/>
        <v>-0.29132720943403628</v>
      </c>
      <c r="BC19" s="60"/>
      <c r="BD19" s="60"/>
    </row>
    <row r="20" spans="1:56" ht="16.5">
      <c r="A20" s="95">
        <v>19</v>
      </c>
      <c r="B20" s="129">
        <v>0.90423921207126767</v>
      </c>
      <c r="C20" s="129">
        <v>0.48731251595837377</v>
      </c>
      <c r="D20" s="129">
        <v>0.2510426838911779</v>
      </c>
      <c r="E20" s="129">
        <v>0.77203051996494021</v>
      </c>
      <c r="F20" s="129">
        <v>0.96855031185332896</v>
      </c>
      <c r="G20" s="129">
        <v>0.45444860615211002</v>
      </c>
      <c r="H20" s="129">
        <v>0.71761056675388213</v>
      </c>
      <c r="I20" s="129">
        <v>8.5261181499413086E-2</v>
      </c>
      <c r="J20" s="129">
        <v>0.80134773955043581</v>
      </c>
      <c r="K20" s="104">
        <v>0.56705785928003571</v>
      </c>
      <c r="L20" s="105"/>
      <c r="M20" s="106">
        <v>19</v>
      </c>
      <c r="N20" s="140">
        <v>1.3060911098586705</v>
      </c>
      <c r="O20" s="140">
        <v>-3.1808169122283923E-2</v>
      </c>
      <c r="P20" s="140">
        <v>-0.67121218429433227</v>
      </c>
      <c r="Q20" s="140">
        <v>0.74555055668921666</v>
      </c>
      <c r="R20" s="140">
        <v>1.8599021134152502</v>
      </c>
      <c r="S20" s="140">
        <v>-0.11442964842936598</v>
      </c>
      <c r="T20" s="140">
        <v>0.57575785109285349</v>
      </c>
      <c r="U20" s="129">
        <v>-1.3705272886055249</v>
      </c>
      <c r="V20" s="129">
        <v>0.8464450411139911</v>
      </c>
      <c r="W20" s="98">
        <v>0.16888858071580456</v>
      </c>
      <c r="X20" s="60"/>
      <c r="Y20" s="99">
        <v>19</v>
      </c>
      <c r="Z20" s="129">
        <f>(幕後結果!$AB$2+幕後結果!$AB$4*幕後結果_最佳化!$N1021)*12/3</f>
        <v>1.7515270580362767</v>
      </c>
      <c r="AA20" s="129">
        <f>(幕後結果!$AC$2+幕後結果!$AC$4*幕後結果_最佳化!$O1021)*12/3</f>
        <v>0.77562405990212469</v>
      </c>
      <c r="AB20" s="129">
        <f>(幕後結果!$AD$2+幕後結果!$AD$4*幕後結果_最佳化!$P1021)*12/3</f>
        <v>-1.7980550596405578</v>
      </c>
      <c r="AC20" s="129">
        <f>(幕後結果!$AE$2+幕後結果!$AE$4*幕後結果_最佳化!$Q1021)*12/3</f>
        <v>0.76248646486904681</v>
      </c>
      <c r="AD20" s="129">
        <f>(幕後結果!$AF$2+幕後結果!$AF$4*幕後結果_最佳化!$R1021)*12/3</f>
        <v>1.3121501022736233</v>
      </c>
      <c r="AE20" s="129">
        <f>(幕後結果!$AG$2+幕後結果!$AG$4*幕後結果_最佳化!$S1021)*12/3</f>
        <v>1.1965283248809198</v>
      </c>
      <c r="AF20" s="129">
        <f>(幕後結果!$AH$2+幕後結果!$AH$4*幕後結果_最佳化!$T1021)*12/3</f>
        <v>1.4799785456724097</v>
      </c>
      <c r="AG20" s="129">
        <f>(幕後結果!$AI$2+幕後結果!$AI$4*幕後結果_最佳化!$U1021)*12/3</f>
        <v>-0.58988932620791845</v>
      </c>
      <c r="AH20" s="129">
        <f>(幕後結果!$AJ$2+幕後結果!$AJ$4*幕後結果_最佳化!$V1021)*12/3</f>
        <v>3.0061482667556372E-2</v>
      </c>
      <c r="AI20" s="100">
        <f>(幕後結果!$AK$2+幕後結果!$AK$4*幕後結果_最佳化!$W1021)*12/3</f>
        <v>0.49686933319112087</v>
      </c>
      <c r="AJ20" s="60"/>
      <c r="AK20" s="60"/>
      <c r="AL20" s="60"/>
      <c r="AM20" s="101">
        <v>19</v>
      </c>
      <c r="AN20" s="129">
        <f t="shared" si="1"/>
        <v>0.12691277917577301</v>
      </c>
      <c r="AO20" s="129">
        <f t="shared" si="2"/>
        <v>3.9872641720276998E-2</v>
      </c>
      <c r="AP20" s="129">
        <f t="shared" si="3"/>
        <v>7.2430485044216064E-2</v>
      </c>
      <c r="AQ20" s="129">
        <f t="shared" si="4"/>
        <v>4.4440875283797664E-2</v>
      </c>
      <c r="AR20" s="129">
        <f t="shared" si="5"/>
        <v>0.16002785397734981</v>
      </c>
      <c r="AS20" s="129">
        <f t="shared" si="6"/>
        <v>0.15594025540815321</v>
      </c>
      <c r="AT20" s="129">
        <f t="shared" si="7"/>
        <v>0.14607971930773536</v>
      </c>
      <c r="AU20" s="129">
        <f t="shared" si="8"/>
        <v>1.8262712669194815E-2</v>
      </c>
      <c r="AV20" s="129">
        <f t="shared" si="9"/>
        <v>0.12632507563007148</v>
      </c>
      <c r="AW20" s="129">
        <f t="shared" si="10"/>
        <v>0.10970760178343168</v>
      </c>
      <c r="AX20" s="129">
        <f t="shared" si="11"/>
        <v>0.99999999999999989</v>
      </c>
      <c r="AY20" s="129">
        <f>SUMPRODUCT(AN20:AW20,幕後結果_最佳化!$Z$1005:$AI$1005)</f>
        <v>9.6219350831942746E-2</v>
      </c>
      <c r="AZ20" s="129">
        <f>(SUMPRODUCT(AN20:AW20,MMULT(AN20:AW20,幕後結果!$AB$9:$AK$18)))*252</f>
        <v>4.6747519820095715E-2</v>
      </c>
      <c r="BA20" s="129">
        <f t="shared" si="12"/>
        <v>0.21621174764590317</v>
      </c>
      <c r="BB20" s="102">
        <f t="shared" si="13"/>
        <v>0.24660709426050953</v>
      </c>
      <c r="BC20" s="60"/>
      <c r="BD20" s="60"/>
    </row>
    <row r="21" spans="1:56" ht="16.5">
      <c r="A21" s="95">
        <v>20</v>
      </c>
      <c r="B21" s="129">
        <v>4.12107002278983E-3</v>
      </c>
      <c r="C21" s="129">
        <v>0.32578637126937782</v>
      </c>
      <c r="D21" s="129">
        <v>0.96747804480732724</v>
      </c>
      <c r="E21" s="129">
        <v>0.65488360866941075</v>
      </c>
      <c r="F21" s="129">
        <v>0.30576592441042938</v>
      </c>
      <c r="G21" s="129">
        <v>0.12877546803299555</v>
      </c>
      <c r="H21" s="129">
        <v>0.60122140855524808</v>
      </c>
      <c r="I21" s="129">
        <v>0.41809935996926728</v>
      </c>
      <c r="J21" s="129">
        <v>0.27336709741925391</v>
      </c>
      <c r="K21" s="104">
        <v>0.22099529891750991</v>
      </c>
      <c r="L21" s="105"/>
      <c r="M21" s="106">
        <v>20</v>
      </c>
      <c r="N21" s="140">
        <v>-2.6419862558561351</v>
      </c>
      <c r="O21" s="140">
        <v>-0.45157838763089231</v>
      </c>
      <c r="P21" s="140">
        <v>1.8449561996735808</v>
      </c>
      <c r="Q21" s="140">
        <v>0.39853918125370819</v>
      </c>
      <c r="R21" s="140">
        <v>-0.50788805977971485</v>
      </c>
      <c r="S21" s="140">
        <v>-1.1321986297718298</v>
      </c>
      <c r="T21" s="140">
        <v>0.25650984057881543</v>
      </c>
      <c r="U21" s="129">
        <v>-0.20675817738610805</v>
      </c>
      <c r="V21" s="129">
        <v>-0.60266105468207543</v>
      </c>
      <c r="W21" s="98">
        <v>-0.76883612936166035</v>
      </c>
      <c r="X21" s="60"/>
      <c r="Y21" s="99">
        <v>20</v>
      </c>
      <c r="Z21" s="129">
        <f>(幕後結果!$AB$2+幕後結果!$AB$4*幕後結果_最佳化!$N1022)*12/3</f>
        <v>-0.85918235194071657</v>
      </c>
      <c r="AA21" s="129">
        <f>(幕後結果!$AC$2+幕後結果!$AC$4*幕後結果_最佳化!$O1022)*12/3</f>
        <v>-0.54993814691494458</v>
      </c>
      <c r="AB21" s="129">
        <f>(幕後結果!$AD$2+幕後結果!$AD$4*幕後結果_最佳化!$P1022)*12/3</f>
        <v>-1.1897700449116533E-2</v>
      </c>
      <c r="AC21" s="129">
        <f>(幕後結果!$AE$2+幕後結果!$AE$4*幕後結果_最佳化!$Q1022)*12/3</f>
        <v>3.8019227116906446E-2</v>
      </c>
      <c r="AD21" s="129">
        <f>(幕後結果!$AF$2+幕後結果!$AF$4*幕後結果_最佳化!$R1022)*12/3</f>
        <v>-1.3138381182759959</v>
      </c>
      <c r="AE21" s="129">
        <f>(幕後結果!$AG$2+幕後結果!$AG$4*幕後結果_最佳化!$S1022)*12/3</f>
        <v>0.37504462624536861</v>
      </c>
      <c r="AF21" s="129">
        <f>(幕後結果!$AH$2+幕後結果!$AH$4*幕後結果_最佳化!$T1022)*12/3</f>
        <v>-0.71511611624950311</v>
      </c>
      <c r="AG21" s="129">
        <f>(幕後結果!$AI$2+幕後結果!$AI$4*幕後結果_最佳化!$U1022)*12/3</f>
        <v>-0.57133319779127645</v>
      </c>
      <c r="AH21" s="129">
        <f>(幕後結果!$AJ$2+幕後結果!$AJ$4*幕後結果_最佳化!$V1022)*12/3</f>
        <v>-0.78813516013920104</v>
      </c>
      <c r="AI21" s="100">
        <f>(幕後結果!$AK$2+幕後結果!$AK$4*幕後結果_最佳化!$W1022)*12/3</f>
        <v>-0.48111172975583089</v>
      </c>
      <c r="AJ21" s="60"/>
      <c r="AK21" s="60"/>
      <c r="AL21" s="60"/>
      <c r="AM21" s="101">
        <v>20</v>
      </c>
      <c r="AN21" s="129">
        <f t="shared" si="1"/>
        <v>5.8625689527181446E-2</v>
      </c>
      <c r="AO21" s="129">
        <f t="shared" si="2"/>
        <v>0.18640131078279726</v>
      </c>
      <c r="AP21" s="129">
        <f t="shared" si="3"/>
        <v>0.15629995712913045</v>
      </c>
      <c r="AQ21" s="129">
        <f t="shared" si="4"/>
        <v>8.4760960937056165E-2</v>
      </c>
      <c r="AR21" s="129">
        <f t="shared" si="5"/>
        <v>7.6518640103954413E-2</v>
      </c>
      <c r="AS21" s="129">
        <f t="shared" si="6"/>
        <v>0.15984481282687085</v>
      </c>
      <c r="AT21" s="129">
        <f t="shared" si="7"/>
        <v>2.283707387550199E-2</v>
      </c>
      <c r="AU21" s="129">
        <f t="shared" si="8"/>
        <v>0.12610035834292141</v>
      </c>
      <c r="AV21" s="129">
        <f t="shared" si="9"/>
        <v>0.11181991679126367</v>
      </c>
      <c r="AW21" s="129">
        <f t="shared" si="10"/>
        <v>1.6791279683322211E-2</v>
      </c>
      <c r="AX21" s="129">
        <f t="shared" si="11"/>
        <v>0.99999999999999989</v>
      </c>
      <c r="AY21" s="129">
        <f>SUMPRODUCT(AN21:AW21,幕後結果_最佳化!$Z$1005:$AI$1005)</f>
        <v>-7.9539083995670661E-3</v>
      </c>
      <c r="AZ21" s="129">
        <f>(SUMPRODUCT(AN21:AW21,MMULT(AN21:AW21,幕後結果!$AB$9:$AK$18)))*252</f>
        <v>4.5775916112058619E-2</v>
      </c>
      <c r="BA21" s="129">
        <f t="shared" si="12"/>
        <v>0.21395306988229595</v>
      </c>
      <c r="BB21" s="102">
        <f t="shared" si="13"/>
        <v>-0.23768721069318524</v>
      </c>
      <c r="BC21" s="60"/>
      <c r="BD21" s="60"/>
    </row>
    <row r="22" spans="1:56" ht="16.5">
      <c r="A22" s="95">
        <v>21</v>
      </c>
      <c r="B22" s="129">
        <v>0.56437533247693494</v>
      </c>
      <c r="C22" s="129">
        <v>0.1840027358587395</v>
      </c>
      <c r="D22" s="129">
        <v>4.5425906763523649E-2</v>
      </c>
      <c r="E22" s="129">
        <v>0.67864039084473227</v>
      </c>
      <c r="F22" s="129">
        <v>5.1929777333108662E-2</v>
      </c>
      <c r="G22" s="129">
        <v>0.44174041845346923</v>
      </c>
      <c r="H22" s="129">
        <v>0.86264909336870477</v>
      </c>
      <c r="I22" s="129">
        <v>0.81232752053777624</v>
      </c>
      <c r="J22" s="129">
        <v>3.329121437300242E-2</v>
      </c>
      <c r="K22" s="104">
        <v>0.25463928009737669</v>
      </c>
      <c r="L22" s="105"/>
      <c r="M22" s="106">
        <v>21</v>
      </c>
      <c r="N22" s="140">
        <v>0.16207177189118896</v>
      </c>
      <c r="O22" s="140">
        <v>-0.90021570176935173</v>
      </c>
      <c r="P22" s="140">
        <v>-1.6909214103213945</v>
      </c>
      <c r="Q22" s="140">
        <v>0.46390024357371418</v>
      </c>
      <c r="R22" s="140">
        <v>-1.6264236898467139</v>
      </c>
      <c r="S22" s="140">
        <v>-0.14655808849440197</v>
      </c>
      <c r="T22" s="140">
        <v>1.0922987416722287</v>
      </c>
      <c r="U22" s="129">
        <v>0.88650593219995233</v>
      </c>
      <c r="V22" s="129">
        <v>-1.8344823275444939</v>
      </c>
      <c r="W22" s="98">
        <v>-0.65996146256248467</v>
      </c>
      <c r="X22" s="60"/>
      <c r="Y22" s="99">
        <v>21</v>
      </c>
      <c r="Z22" s="129">
        <f>(幕後結果!$AB$2+幕後結果!$AB$4*幕後結果_最佳化!$N1023)*12/3</f>
        <v>0.99503173786754273</v>
      </c>
      <c r="AA22" s="129">
        <f>(幕後結果!$AC$2+幕後結果!$AC$4*幕後結果_最佳化!$O1023)*12/3</f>
        <v>-0.15656007007543404</v>
      </c>
      <c r="AB22" s="129">
        <f>(幕後結果!$AD$2+幕後結果!$AD$4*幕後結果_最佳化!$P1023)*12/3</f>
        <v>-3.3124298407295067</v>
      </c>
      <c r="AC22" s="129">
        <f>(幕後結果!$AE$2+幕後結果!$AE$4*幕後結果_最佳化!$Q1023)*12/3</f>
        <v>7.3167569453984102E-2</v>
      </c>
      <c r="AD22" s="129">
        <f>(幕後結果!$AF$2+幕後結果!$AF$4*幕後結果_最佳化!$R1023)*12/3</f>
        <v>-2.3308395551673051</v>
      </c>
      <c r="AE22" s="129">
        <f>(幕後結果!$AG$2+幕後結果!$AG$4*幕後結果_最佳化!$S1023)*12/3</f>
        <v>0.92943773024773713</v>
      </c>
      <c r="AF22" s="129">
        <f>(幕後結果!$AH$2+幕後結果!$AH$4*幕後結果_最佳化!$T1023)*12/3</f>
        <v>0.86771466152423937</v>
      </c>
      <c r="AG22" s="129">
        <f>(幕後結果!$AI$2+幕後結果!$AI$4*幕後結果_最佳化!$U1023)*12/3</f>
        <v>0.16483215427750444</v>
      </c>
      <c r="AH22" s="129">
        <f>(幕後結果!$AJ$2+幕後結果!$AJ$4*幕後結果_最佳化!$V1023)*12/3</f>
        <v>-1.1573158643373096</v>
      </c>
      <c r="AI22" s="100">
        <f>(幕後結果!$AK$2+幕後結果!$AK$4*幕後結果_最佳化!$W1023)*12/3</f>
        <v>-1.025595773956079</v>
      </c>
      <c r="AJ22" s="60"/>
      <c r="AK22" s="60"/>
      <c r="AL22" s="60"/>
      <c r="AM22" s="101">
        <v>21</v>
      </c>
      <c r="AN22" s="129">
        <f t="shared" si="1"/>
        <v>0.18441347292655949</v>
      </c>
      <c r="AO22" s="129">
        <f t="shared" si="2"/>
        <v>8.8706283301308544E-2</v>
      </c>
      <c r="AP22" s="129">
        <f t="shared" si="3"/>
        <v>7.9111402437592307E-2</v>
      </c>
      <c r="AQ22" s="129">
        <f t="shared" si="4"/>
        <v>0.1709300806968341</v>
      </c>
      <c r="AR22" s="129">
        <f t="shared" si="5"/>
        <v>0.15652715596672562</v>
      </c>
      <c r="AS22" s="129">
        <f t="shared" si="6"/>
        <v>9.6666833752787729E-2</v>
      </c>
      <c r="AT22" s="129">
        <f t="shared" si="7"/>
        <v>1.8725430026566708E-2</v>
      </c>
      <c r="AU22" s="129">
        <f t="shared" si="8"/>
        <v>8.3170572441240598E-2</v>
      </c>
      <c r="AV22" s="129">
        <f t="shared" si="9"/>
        <v>3.8110901848785815E-2</v>
      </c>
      <c r="AW22" s="129">
        <f t="shared" si="10"/>
        <v>8.3637866601599123E-2</v>
      </c>
      <c r="AX22" s="129">
        <f t="shared" si="11"/>
        <v>1</v>
      </c>
      <c r="AY22" s="129">
        <f>SUMPRODUCT(AN22:AW22,幕後結果_最佳化!$Z$1005:$AI$1005)</f>
        <v>7.201446573850627E-2</v>
      </c>
      <c r="AZ22" s="129">
        <f>(SUMPRODUCT(AN22:AW22,MMULT(AN22:AW22,幕後結果!$AB$9:$AK$18)))*252</f>
        <v>5.0330256063480711E-2</v>
      </c>
      <c r="BA22" s="129">
        <f t="shared" si="12"/>
        <v>0.22434405733934812</v>
      </c>
      <c r="BB22" s="102">
        <f t="shared" si="13"/>
        <v>0.12977596145757067</v>
      </c>
      <c r="BC22" s="60"/>
      <c r="BD22" s="60"/>
    </row>
    <row r="23" spans="1:56" ht="16.5">
      <c r="A23" s="95">
        <v>22</v>
      </c>
      <c r="B23" s="129">
        <v>0.72771733040145525</v>
      </c>
      <c r="C23" s="129">
        <v>0.26667562687986934</v>
      </c>
      <c r="D23" s="129">
        <v>0.59226619581984963</v>
      </c>
      <c r="E23" s="129">
        <v>0.77325450592513922</v>
      </c>
      <c r="F23" s="129">
        <v>0.15615833498672327</v>
      </c>
      <c r="G23" s="129">
        <v>0.74310934574838416</v>
      </c>
      <c r="H23" s="129">
        <v>0.98238402653465884</v>
      </c>
      <c r="I23" s="129">
        <v>0.20431080573931015</v>
      </c>
      <c r="J23" s="129">
        <v>0.83931119502630835</v>
      </c>
      <c r="K23" s="104">
        <v>0.62265864948262806</v>
      </c>
      <c r="L23" s="105"/>
      <c r="M23" s="106">
        <v>22</v>
      </c>
      <c r="N23" s="140">
        <v>0.6059238229085987</v>
      </c>
      <c r="O23" s="140">
        <v>-0.62289845443466829</v>
      </c>
      <c r="P23" s="140">
        <v>0.23337836918445468</v>
      </c>
      <c r="Q23" s="140">
        <v>0.74960773948739035</v>
      </c>
      <c r="R23" s="140">
        <v>-1.010372892700345</v>
      </c>
      <c r="S23" s="140">
        <v>0.65296117525771724</v>
      </c>
      <c r="T23" s="140">
        <v>2.1056824312310631</v>
      </c>
      <c r="U23" s="129">
        <v>-0.82632172740569043</v>
      </c>
      <c r="V23" s="129">
        <v>0.99163090035250068</v>
      </c>
      <c r="W23" s="98">
        <v>0.3124708658977145</v>
      </c>
      <c r="X23" s="60"/>
      <c r="Y23" s="99">
        <v>22</v>
      </c>
      <c r="Z23" s="129">
        <f>(幕後結果!$AB$2+幕後結果!$AB$4*幕後結果_最佳化!$N1024)*12/3</f>
        <v>1.2885337690819041</v>
      </c>
      <c r="AA23" s="129">
        <f>(幕後結果!$AC$2+幕後結果!$AC$4*幕後結果_最佳化!$O1024)*12/3</f>
        <v>0.16135962007737059</v>
      </c>
      <c r="AB23" s="129">
        <f>(幕後結果!$AD$2+幕後結果!$AD$4*幕後結果_最佳化!$P1024)*12/3</f>
        <v>-0.99785313724415803</v>
      </c>
      <c r="AC23" s="129">
        <f>(幕後結果!$AE$2+幕後結果!$AE$4*幕後結果_最佳化!$Q1024)*12/3</f>
        <v>0.53937608707735518</v>
      </c>
      <c r="AD23" s="129">
        <f>(幕後結果!$AF$2+幕後結果!$AF$4*幕後結果_最佳化!$R1024)*12/3</f>
        <v>-1.6189613794217266</v>
      </c>
      <c r="AE23" s="129">
        <f>(幕後結果!$AG$2+幕後結果!$AG$4*幕後結果_最佳化!$S1024)*12/3</f>
        <v>1.6698642829162431</v>
      </c>
      <c r="AF23" s="129">
        <f>(幕後結果!$AH$2+幕後結果!$AH$4*幕後結果_最佳化!$T1024)*12/3</f>
        <v>2.0041317050918046</v>
      </c>
      <c r="AG23" s="129">
        <f>(幕後結果!$AI$2+幕後結果!$AI$4*幕後結果_最佳化!$U1024)*12/3</f>
        <v>-0.36147826322847348</v>
      </c>
      <c r="AH23" s="129">
        <f>(幕後結果!$AJ$2+幕後結果!$AJ$4*幕後結果_最佳化!$V1024)*12/3</f>
        <v>0.18968503862207423</v>
      </c>
      <c r="AI23" s="100">
        <f>(幕後結果!$AK$2+幕後結果!$AK$4*幕後結果_最佳化!$W1024)*12/3</f>
        <v>0.48033305198007531</v>
      </c>
      <c r="AJ23" s="60"/>
      <c r="AK23" s="60"/>
      <c r="AL23" s="60"/>
      <c r="AM23" s="101">
        <v>22</v>
      </c>
      <c r="AN23" s="129">
        <f t="shared" si="1"/>
        <v>8.3913566590460537E-2</v>
      </c>
      <c r="AO23" s="129">
        <f t="shared" si="2"/>
        <v>0.10095248863523575</v>
      </c>
      <c r="AP23" s="129">
        <f t="shared" si="3"/>
        <v>0.26236099879320152</v>
      </c>
      <c r="AQ23" s="129">
        <f t="shared" si="4"/>
        <v>5.8817016556821936E-2</v>
      </c>
      <c r="AR23" s="129">
        <f t="shared" si="5"/>
        <v>0.15472362925860611</v>
      </c>
      <c r="AS23" s="129">
        <f t="shared" si="6"/>
        <v>5.5837523243021492E-2</v>
      </c>
      <c r="AT23" s="129">
        <f t="shared" si="7"/>
        <v>2.8156111425764251E-2</v>
      </c>
      <c r="AU23" s="129">
        <f t="shared" si="8"/>
        <v>0.15958491611642178</v>
      </c>
      <c r="AV23" s="129">
        <f t="shared" si="9"/>
        <v>4.2799692855297576E-2</v>
      </c>
      <c r="AW23" s="129">
        <f t="shared" si="10"/>
        <v>5.285405652516912E-2</v>
      </c>
      <c r="AX23" s="129">
        <f t="shared" si="11"/>
        <v>1.0000000000000002</v>
      </c>
      <c r="AY23" s="129">
        <f>SUMPRODUCT(AN23:AW23,幕後結果_最佳化!$Z$1005:$AI$1005)</f>
        <v>-0.32232348530540378</v>
      </c>
      <c r="AZ23" s="129">
        <f>(SUMPRODUCT(AN23:AW23,MMULT(AN23:AW23,幕後結果!$AB$9:$AK$18)))*252</f>
        <v>5.7425794902517618E-2</v>
      </c>
      <c r="BA23" s="129">
        <f t="shared" si="12"/>
        <v>0.23963679788905046</v>
      </c>
      <c r="BB23" s="102">
        <f t="shared" si="13"/>
        <v>-1.5240709629015272</v>
      </c>
      <c r="BC23" s="60"/>
      <c r="BD23" s="60"/>
    </row>
    <row r="24" spans="1:56" ht="16.5">
      <c r="A24" s="95">
        <v>23</v>
      </c>
      <c r="B24" s="129">
        <v>0.89451921878756435</v>
      </c>
      <c r="C24" s="129">
        <v>5.1937126128732025E-2</v>
      </c>
      <c r="D24" s="129">
        <v>0.22498755910668433</v>
      </c>
      <c r="E24" s="129">
        <v>0.40428816124368239</v>
      </c>
      <c r="F24" s="129">
        <v>0.4728008090435567</v>
      </c>
      <c r="G24" s="129">
        <v>3.3684511151983898E-2</v>
      </c>
      <c r="H24" s="129">
        <v>0.90248153099118822</v>
      </c>
      <c r="I24" s="129">
        <v>0.94670545159944042</v>
      </c>
      <c r="J24" s="129">
        <v>6.3683487377877324E-2</v>
      </c>
      <c r="K24" s="104">
        <v>0.2627937179000972</v>
      </c>
      <c r="L24" s="105"/>
      <c r="M24" s="106">
        <v>23</v>
      </c>
      <c r="N24" s="140">
        <v>1.2509257658022819</v>
      </c>
      <c r="O24" s="140">
        <v>-1.6263545559081649</v>
      </c>
      <c r="P24" s="140">
        <v>-0.75545650875161086</v>
      </c>
      <c r="Q24" s="140">
        <v>-0.24226307632781094</v>
      </c>
      <c r="R24" s="140">
        <v>-6.8231165756103759E-2</v>
      </c>
      <c r="S24" s="140">
        <v>-1.8292042079949087</v>
      </c>
      <c r="T24" s="140">
        <v>1.295821648110641</v>
      </c>
      <c r="U24" s="129">
        <v>1.6137157466573386</v>
      </c>
      <c r="V24" s="129">
        <v>-1.5245676364508682</v>
      </c>
      <c r="W24" s="98">
        <v>-0.63475619676699935</v>
      </c>
      <c r="X24" s="60"/>
      <c r="Y24" s="99">
        <v>23</v>
      </c>
      <c r="Z24" s="129">
        <f>(幕後結果!$AB$2+幕後結果!$AB$4*幕後結果_最佳化!$N1025)*12/3</f>
        <v>1.7150483699327177</v>
      </c>
      <c r="AA24" s="129">
        <f>(幕後結果!$AC$2+幕後結果!$AC$4*幕後結果_最佳化!$O1025)*12/3</f>
        <v>-0.40888346174572376</v>
      </c>
      <c r="AB24" s="129">
        <f>(幕後結果!$AD$2+幕後結果!$AD$4*幕後結果_最佳化!$P1025)*12/3</f>
        <v>-2.0178906935683507</v>
      </c>
      <c r="AC24" s="129">
        <f>(幕後結果!$AE$2+幕後結果!$AE$4*幕後結果_最佳化!$Q1025)*12/3</f>
        <v>-0.7539945767829378</v>
      </c>
      <c r="AD24" s="129">
        <f>(幕後結果!$AF$2+幕後結果!$AF$4*幕後結果_最佳化!$R1025)*12/3</f>
        <v>-1.2017147043030043</v>
      </c>
      <c r="AE24" s="129">
        <f>(幕後結果!$AG$2+幕後結果!$AG$4*幕後結果_最佳化!$S1025)*12/3</f>
        <v>-0.62965979107894277</v>
      </c>
      <c r="AF24" s="129">
        <f>(幕後結果!$AH$2+幕後結果!$AH$4*幕後結果_最佳化!$T1025)*12/3</f>
        <v>1.6258670941395879</v>
      </c>
      <c r="AG24" s="129">
        <f>(幕後結果!$AI$2+幕後結果!$AI$4*幕後結果_最佳化!$U1025)*12/3</f>
        <v>0.66668138054228898</v>
      </c>
      <c r="AH24" s="129">
        <f>(幕後結果!$AJ$2+幕後結果!$AJ$4*幕後結果_最佳化!$V1025)*12/3</f>
        <v>-0.96033027118362435</v>
      </c>
      <c r="AI24" s="100">
        <f>(幕後結果!$AK$2+幕後結果!$AK$4*幕後結果_最佳化!$W1025)*12/3</f>
        <v>-0.91899855285410881</v>
      </c>
      <c r="AJ24" s="60"/>
      <c r="AK24" s="60"/>
      <c r="AL24" s="60"/>
      <c r="AM24" s="101">
        <v>23</v>
      </c>
      <c r="AN24" s="129">
        <f t="shared" si="1"/>
        <v>0.17722796567378055</v>
      </c>
      <c r="AO24" s="129">
        <f t="shared" si="2"/>
        <v>0.11064762310706319</v>
      </c>
      <c r="AP24" s="129">
        <f t="shared" si="3"/>
        <v>8.6826326986406202E-2</v>
      </c>
      <c r="AQ24" s="129">
        <f t="shared" si="4"/>
        <v>0.16021724568675155</v>
      </c>
      <c r="AR24" s="129">
        <f t="shared" si="5"/>
        <v>6.3866076865708471E-2</v>
      </c>
      <c r="AS24" s="129">
        <f t="shared" si="6"/>
        <v>8.9878559638327457E-2</v>
      </c>
      <c r="AT24" s="129">
        <f t="shared" si="7"/>
        <v>1.280082709145126E-3</v>
      </c>
      <c r="AU24" s="129">
        <f t="shared" si="8"/>
        <v>0.16100609528857068</v>
      </c>
      <c r="AV24" s="129">
        <f t="shared" si="9"/>
        <v>0.10681852657656392</v>
      </c>
      <c r="AW24" s="129">
        <f t="shared" si="10"/>
        <v>4.2231497467683052E-2</v>
      </c>
      <c r="AX24" s="129">
        <f t="shared" si="11"/>
        <v>1</v>
      </c>
      <c r="AY24" s="129">
        <f>SUMPRODUCT(AN24:AW24,幕後結果_最佳化!$Z$1005:$AI$1005)</f>
        <v>8.551527211201268E-2</v>
      </c>
      <c r="AZ24" s="129">
        <f>(SUMPRODUCT(AN24:AW24,MMULT(AN24:AW24,幕後結果!$AB$9:$AK$18)))*252</f>
        <v>4.1985393158814027E-2</v>
      </c>
      <c r="BA24" s="129">
        <f t="shared" si="12"/>
        <v>0.20490337517672574</v>
      </c>
      <c r="BB24" s="102">
        <f t="shared" si="13"/>
        <v>0.20797740435099088</v>
      </c>
      <c r="BC24" s="60"/>
      <c r="BD24" s="60"/>
    </row>
    <row r="25" spans="1:56" ht="16.5">
      <c r="A25" s="95">
        <v>24</v>
      </c>
      <c r="B25" s="129">
        <v>1.9715118801754139E-2</v>
      </c>
      <c r="C25" s="129">
        <v>0.45567567061358005</v>
      </c>
      <c r="D25" s="129">
        <v>0.12180732710727549</v>
      </c>
      <c r="E25" s="129">
        <v>0.47420822348119773</v>
      </c>
      <c r="F25" s="129">
        <v>0.12532715055356225</v>
      </c>
      <c r="G25" s="129">
        <v>0.11247163889778422</v>
      </c>
      <c r="H25" s="129">
        <v>7.4390399420158015E-2</v>
      </c>
      <c r="I25" s="129">
        <v>0.67369846089282026</v>
      </c>
      <c r="J25" s="129">
        <v>0.52588370009950847</v>
      </c>
      <c r="K25" s="104">
        <v>0.30802584921029741</v>
      </c>
      <c r="L25" s="105"/>
      <c r="M25" s="106">
        <v>24</v>
      </c>
      <c r="N25" s="140">
        <v>-2.0596685538972341</v>
      </c>
      <c r="O25" s="140">
        <v>-0.11133419378546319</v>
      </c>
      <c r="P25" s="140">
        <v>-1.1659994837206813</v>
      </c>
      <c r="Q25" s="140">
        <v>-6.4695498537672674E-2</v>
      </c>
      <c r="R25" s="140">
        <v>-1.1487615911873361</v>
      </c>
      <c r="S25" s="140">
        <v>-1.2134880569719768</v>
      </c>
      <c r="T25" s="140">
        <v>-1.4438513327786529</v>
      </c>
      <c r="U25" s="129">
        <v>0.45014890142768577</v>
      </c>
      <c r="V25" s="129">
        <v>6.4926401224450758E-2</v>
      </c>
      <c r="W25" s="98">
        <v>-0.5014539225218938</v>
      </c>
      <c r="X25" s="60"/>
      <c r="Y25" s="99">
        <v>24</v>
      </c>
      <c r="Z25" s="129">
        <f>(幕後結果!$AB$2+幕後結果!$AB$4*幕後結果_最佳化!$N1026)*12/3</f>
        <v>-0.47411839212516838</v>
      </c>
      <c r="AA25" s="129">
        <f>(幕後結果!$AC$2+幕後結果!$AC$4*幕後結果_最佳化!$O1026)*12/3</f>
        <v>-0.15014959955394624</v>
      </c>
      <c r="AB25" s="129">
        <f>(幕後結果!$AD$2+幕後結果!$AD$4*幕後結果_最佳化!$P1026)*12/3</f>
        <v>-3.245623763111483</v>
      </c>
      <c r="AC25" s="129">
        <f>(幕後結果!$AE$2+幕後結果!$AE$4*幕後結果_最佳化!$Q1026)*12/3</f>
        <v>-0.34705463757296034</v>
      </c>
      <c r="AD25" s="129">
        <f>(幕後結果!$AF$2+幕後結果!$AF$4*幕後結果_最佳化!$R1026)*12/3</f>
        <v>-2.0017470476291077</v>
      </c>
      <c r="AE25" s="129">
        <f>(幕後結果!$AG$2+幕後結果!$AG$4*幕後結果_最佳化!$S1026)*12/3</f>
        <v>0.22093895702714994</v>
      </c>
      <c r="AF25" s="129">
        <f>(幕後結果!$AH$2+幕後結果!$AH$4*幕後結果_最佳化!$T1026)*12/3</f>
        <v>-1.8385275318259489</v>
      </c>
      <c r="AG25" s="129">
        <f>(幕後結果!$AI$2+幕後結果!$AI$4*幕後結果_最佳化!$U1026)*12/3</f>
        <v>-0.49586589213038623</v>
      </c>
      <c r="AH25" s="129">
        <f>(幕後結果!$AJ$2+幕後結果!$AJ$4*幕後結果_最佳化!$V1026)*12/3</f>
        <v>-0.96308481094677367</v>
      </c>
      <c r="AI25" s="100">
        <f>(幕後結果!$AK$2+幕後結果!$AK$4*幕後結果_最佳化!$W1026)*12/3</f>
        <v>-1.0513570881775816</v>
      </c>
      <c r="AJ25" s="60"/>
      <c r="AK25" s="60"/>
      <c r="AL25" s="60"/>
      <c r="AM25" s="101">
        <v>24</v>
      </c>
      <c r="AN25" s="129">
        <f t="shared" si="1"/>
        <v>0.1735779803968987</v>
      </c>
      <c r="AO25" s="129">
        <f t="shared" si="2"/>
        <v>0.12236103947773826</v>
      </c>
      <c r="AP25" s="129">
        <f t="shared" si="3"/>
        <v>5.5365693228785684E-3</v>
      </c>
      <c r="AQ25" s="129">
        <f t="shared" si="4"/>
        <v>4.2493773519779891E-2</v>
      </c>
      <c r="AR25" s="129">
        <f t="shared" si="5"/>
        <v>8.998964053139244E-2</v>
      </c>
      <c r="AS25" s="129">
        <f t="shared" si="6"/>
        <v>0.17699410409419353</v>
      </c>
      <c r="AT25" s="129">
        <f t="shared" si="7"/>
        <v>2.9969181444295161E-2</v>
      </c>
      <c r="AU25" s="129">
        <f t="shared" si="8"/>
        <v>0.15989490385672739</v>
      </c>
      <c r="AV25" s="129">
        <f t="shared" si="9"/>
        <v>4.0640930466292961E-2</v>
      </c>
      <c r="AW25" s="129">
        <f t="shared" si="10"/>
        <v>0.1585418768898032</v>
      </c>
      <c r="AX25" s="129">
        <f t="shared" si="11"/>
        <v>1</v>
      </c>
      <c r="AY25" s="129">
        <f>SUMPRODUCT(AN25:AW25,幕後結果_最佳化!$Z$1005:$AI$1005)</f>
        <v>0.34873631186302789</v>
      </c>
      <c r="AZ25" s="129">
        <f>(SUMPRODUCT(AN25:AW25,MMULT(AN25:AW25,幕後結果!$AB$9:$AK$18)))*252</f>
        <v>3.9571226035734215E-2</v>
      </c>
      <c r="BA25" s="129">
        <f t="shared" si="12"/>
        <v>0.19892517697801407</v>
      </c>
      <c r="BB25" s="102">
        <f t="shared" si="13"/>
        <v>1.5374439601319547</v>
      </c>
      <c r="BC25" s="60"/>
      <c r="BD25" s="60"/>
    </row>
    <row r="26" spans="1:56" ht="16.5">
      <c r="A26" s="95">
        <v>25</v>
      </c>
      <c r="B26" s="129">
        <v>0.54654082621552358</v>
      </c>
      <c r="C26" s="129">
        <v>0.27525833921565157</v>
      </c>
      <c r="D26" s="129">
        <v>0.23730666345697848</v>
      </c>
      <c r="E26" s="129">
        <v>0.52097675439981384</v>
      </c>
      <c r="F26" s="129">
        <v>0.13170856698871636</v>
      </c>
      <c r="G26" s="129">
        <v>0.68998238706303505</v>
      </c>
      <c r="H26" s="129">
        <v>0.97689776536722639</v>
      </c>
      <c r="I26" s="129">
        <v>3.9453026118160039E-2</v>
      </c>
      <c r="J26" s="129">
        <v>0.40197213163404011</v>
      </c>
      <c r="K26" s="104">
        <v>0.18818721542193662</v>
      </c>
      <c r="L26" s="105"/>
      <c r="M26" s="106">
        <v>25</v>
      </c>
      <c r="N26" s="140">
        <v>0.11692643773312479</v>
      </c>
      <c r="O26" s="140">
        <v>-0.59698607379833513</v>
      </c>
      <c r="P26" s="140">
        <v>-0.71499306762026571</v>
      </c>
      <c r="Q26" s="140">
        <v>5.2605178047230146E-2</v>
      </c>
      <c r="R26" s="140">
        <v>-1.1183509511344067</v>
      </c>
      <c r="S26" s="140">
        <v>0.49580042375794897</v>
      </c>
      <c r="T26" s="140">
        <v>1.9935206076347018</v>
      </c>
      <c r="U26" s="129">
        <v>-1.7570689803891206</v>
      </c>
      <c r="V26" s="129">
        <v>-0.24824575941452159</v>
      </c>
      <c r="W26" s="98">
        <v>-0.8845962483145362</v>
      </c>
      <c r="X26" s="60"/>
      <c r="Y26" s="99">
        <v>25</v>
      </c>
      <c r="Z26" s="129">
        <f>(幕後結果!$AB$2+幕後結果!$AB$4*幕後結果_最佳化!$N1027)*12/3</f>
        <v>0.96517889108026234</v>
      </c>
      <c r="AA26" s="129">
        <f>(幕後結果!$AC$2+幕後結果!$AC$4*幕後結果_最佳化!$O1027)*12/3</f>
        <v>5.435559945712154E-2</v>
      </c>
      <c r="AB26" s="129">
        <f>(幕後結果!$AD$2+幕後結果!$AD$4*幕後結果_最佳化!$P1027)*12/3</f>
        <v>-2.1981545518870047</v>
      </c>
      <c r="AC26" s="129">
        <f>(幕後結果!$AE$2+幕後結果!$AE$4*幕後結果_最佳化!$Q1027)*12/3</f>
        <v>-0.20732550061469049</v>
      </c>
      <c r="AD26" s="129">
        <f>(幕後結果!$AF$2+幕後結果!$AF$4*幕後結果_最佳化!$R1027)*12/3</f>
        <v>-1.9846967154721666</v>
      </c>
      <c r="AE26" s="129">
        <f>(幕後結果!$AG$2+幕後結果!$AG$4*幕後結果_最佳化!$S1027)*12/3</f>
        <v>1.449436720591657</v>
      </c>
      <c r="AF26" s="129">
        <f>(幕後結果!$AH$2+幕後結果!$AH$4*幕後結果_最佳化!$T1027)*12/3</f>
        <v>1.4819893484793323</v>
      </c>
      <c r="AG26" s="129">
        <f>(幕後結果!$AI$2+幕後結果!$AI$4*幕後結果_最佳化!$U1027)*12/3</f>
        <v>-0.97436619000915436</v>
      </c>
      <c r="AH26" s="129">
        <f>(幕後結果!$AJ$2+幕後結果!$AJ$4*幕後結果_最佳化!$V1027)*12/3</f>
        <v>-0.68037952220010534</v>
      </c>
      <c r="AI26" s="100">
        <f>(幕後結果!$AK$2+幕後結果!$AK$4*幕後結果_最佳化!$W1027)*12/3</f>
        <v>-0.70491650020354657</v>
      </c>
      <c r="AJ26" s="60"/>
      <c r="AK26" s="60"/>
      <c r="AL26" s="60"/>
      <c r="AM26" s="101">
        <v>25</v>
      </c>
      <c r="AN26" s="129">
        <f t="shared" si="1"/>
        <v>6.5639046598495898E-2</v>
      </c>
      <c r="AO26" s="129">
        <f t="shared" si="2"/>
        <v>0.11435540524312877</v>
      </c>
      <c r="AP26" s="129">
        <f t="shared" si="3"/>
        <v>0.18123628692064128</v>
      </c>
      <c r="AQ26" s="129">
        <f t="shared" si="4"/>
        <v>0.11146102267147837</v>
      </c>
      <c r="AR26" s="129">
        <f t="shared" si="5"/>
        <v>7.874696132058541E-2</v>
      </c>
      <c r="AS26" s="129">
        <f t="shared" si="6"/>
        <v>9.8988130861130508E-2</v>
      </c>
      <c r="AT26" s="129">
        <f t="shared" si="7"/>
        <v>0.17986707688971768</v>
      </c>
      <c r="AU26" s="129">
        <f t="shared" si="8"/>
        <v>1.7034262521986494E-2</v>
      </c>
      <c r="AV26" s="129">
        <f t="shared" si="9"/>
        <v>0.15052451802772762</v>
      </c>
      <c r="AW26" s="129">
        <f t="shared" si="10"/>
        <v>2.1472889451079565E-3</v>
      </c>
      <c r="AX26" s="129">
        <f t="shared" si="11"/>
        <v>1</v>
      </c>
      <c r="AY26" s="129">
        <f>SUMPRODUCT(AN26:AW26,幕後結果_最佳化!$Z$1005:$AI$1005)</f>
        <v>-0.10338240623276049</v>
      </c>
      <c r="AZ26" s="129">
        <f>(SUMPRODUCT(AN26:AW26,MMULT(AN26:AW26,幕後結果!$AB$9:$AK$18)))*252</f>
        <v>5.5130061994109969E-2</v>
      </c>
      <c r="BA26" s="129">
        <f t="shared" si="12"/>
        <v>0.23479791735471159</v>
      </c>
      <c r="BB26" s="102">
        <f t="shared" si="13"/>
        <v>-0.623014070485856</v>
      </c>
      <c r="BC26" s="60"/>
      <c r="BD26" s="60"/>
    </row>
    <row r="27" spans="1:56" ht="16.5">
      <c r="A27" s="95">
        <v>26</v>
      </c>
      <c r="B27" s="129">
        <v>0.27862831256308729</v>
      </c>
      <c r="C27" s="129">
        <v>0.98174362518868552</v>
      </c>
      <c r="D27" s="129">
        <v>0.87034272746482144</v>
      </c>
      <c r="E27" s="129">
        <v>0.63647099193428924</v>
      </c>
      <c r="F27" s="129">
        <v>0.50795755823046362</v>
      </c>
      <c r="G27" s="129">
        <v>0.22446893407718305</v>
      </c>
      <c r="H27" s="129">
        <v>0.27015264878355438</v>
      </c>
      <c r="I27" s="129">
        <v>0.6275653970308952</v>
      </c>
      <c r="J27" s="129">
        <v>0.87899819180890093</v>
      </c>
      <c r="K27" s="104">
        <v>0.26850585520602088</v>
      </c>
      <c r="L27" s="105"/>
      <c r="M27" s="106">
        <v>26</v>
      </c>
      <c r="N27" s="140">
        <v>-0.5869212085860247</v>
      </c>
      <c r="O27" s="140">
        <v>2.0911708697008389</v>
      </c>
      <c r="P27" s="140">
        <v>1.1280127250962795</v>
      </c>
      <c r="Q27" s="140">
        <v>0.34904168358782645</v>
      </c>
      <c r="R27" s="140">
        <v>1.9947963331596145E-2</v>
      </c>
      <c r="S27" s="140">
        <v>-0.75718694876964632</v>
      </c>
      <c r="T27" s="140">
        <v>-0.6123513873039218</v>
      </c>
      <c r="U27" s="129">
        <v>0.32541209078146721</v>
      </c>
      <c r="V27" s="129">
        <v>1.1699934210939875</v>
      </c>
      <c r="W27" s="98">
        <v>-0.61733814696558731</v>
      </c>
      <c r="X27" s="60"/>
      <c r="Y27" s="99">
        <v>26</v>
      </c>
      <c r="Z27" s="129">
        <f>(幕後結果!$AB$2+幕後結果!$AB$4*幕後結果_最佳化!$N1028)*12/3</f>
        <v>0.49975192417408759</v>
      </c>
      <c r="AA27" s="129">
        <f>(幕後結果!$AC$2+幕後結果!$AC$4*幕後結果_最佳化!$O1028)*12/3</f>
        <v>1.8458911926238268</v>
      </c>
      <c r="AB27" s="129">
        <f>(幕後結果!$AD$2+幕後結果!$AD$4*幕後結果_最佳化!$P1028)*12/3</f>
        <v>-0.11003022627287118</v>
      </c>
      <c r="AC27" s="129">
        <f>(幕後結果!$AE$2+幕後結果!$AE$4*幕後結果_最佳化!$Q1028)*12/3</f>
        <v>0.9819920068785416</v>
      </c>
      <c r="AD27" s="129">
        <f>(幕後結果!$AF$2+幕後結果!$AF$4*幕後結果_最佳化!$R1028)*12/3</f>
        <v>-0.43523771277228618</v>
      </c>
      <c r="AE27" s="129">
        <f>(幕後結果!$AG$2+幕後結果!$AG$4*幕後結果_最佳化!$S1028)*12/3</f>
        <v>0.96294302796624709</v>
      </c>
      <c r="AF27" s="129">
        <f>(幕後結果!$AH$2+幕後結果!$AH$4*幕後結果_最佳化!$T1028)*12/3</f>
        <v>-7.8930331516431695E-2</v>
      </c>
      <c r="AG27" s="129">
        <f>(幕後結果!$AI$2+幕後結果!$AI$4*幕後結果_最佳化!$U1028)*12/3</f>
        <v>3.3642347748455315E-2</v>
      </c>
      <c r="AH27" s="129">
        <f>(幕後結果!$AJ$2+幕後結果!$AJ$4*幕後結果_最佳化!$V1028)*12/3</f>
        <v>0.17531698122206421</v>
      </c>
      <c r="AI27" s="100">
        <f>(幕後結果!$AK$2+幕後結果!$AK$4*幕後結果_最佳化!$W1028)*12/3</f>
        <v>0.25286467335172441</v>
      </c>
      <c r="AJ27" s="60"/>
      <c r="AK27" s="60"/>
      <c r="AL27" s="60"/>
      <c r="AM27" s="101">
        <v>26</v>
      </c>
      <c r="AN27" s="129">
        <f t="shared" si="1"/>
        <v>0.1592820134611293</v>
      </c>
      <c r="AO27" s="129">
        <f t="shared" si="2"/>
        <v>5.5953841888098356E-2</v>
      </c>
      <c r="AP27" s="129">
        <f t="shared" si="3"/>
        <v>0.10121186330133279</v>
      </c>
      <c r="AQ27" s="129">
        <f t="shared" si="4"/>
        <v>0.17600001708666235</v>
      </c>
      <c r="AR27" s="129">
        <f t="shared" si="5"/>
        <v>8.5163341608380502E-2</v>
      </c>
      <c r="AS27" s="129">
        <f t="shared" si="6"/>
        <v>5.0493931166147622E-2</v>
      </c>
      <c r="AT27" s="129">
        <f t="shared" si="7"/>
        <v>0.11996170430270313</v>
      </c>
      <c r="AU27" s="129">
        <f t="shared" si="8"/>
        <v>1.9950366924937932E-4</v>
      </c>
      <c r="AV27" s="129">
        <f t="shared" si="9"/>
        <v>0.10576278441355746</v>
      </c>
      <c r="AW27" s="129">
        <f t="shared" si="10"/>
        <v>0.1459709991027392</v>
      </c>
      <c r="AX27" s="129">
        <f t="shared" si="11"/>
        <v>1</v>
      </c>
      <c r="AY27" s="129">
        <f>SUMPRODUCT(AN27:AW27,幕後結果_最佳化!$Z$1005:$AI$1005)</f>
        <v>2.5743934591942581E-2</v>
      </c>
      <c r="AZ27" s="129">
        <f>(SUMPRODUCT(AN27:AW27,MMULT(AN27:AW27,幕後結果!$AB$9:$AK$18)))*252</f>
        <v>5.4457246405486347E-2</v>
      </c>
      <c r="BA27" s="129">
        <f t="shared" si="12"/>
        <v>0.23336076449456183</v>
      </c>
      <c r="BB27" s="102">
        <f t="shared" si="13"/>
        <v>-7.3517351750264845E-2</v>
      </c>
      <c r="BC27" s="60"/>
      <c r="BD27" s="60"/>
    </row>
    <row r="28" spans="1:56" ht="16.5">
      <c r="A28" s="95">
        <v>27</v>
      </c>
      <c r="B28" s="129">
        <v>0.86625386301246077</v>
      </c>
      <c r="C28" s="129">
        <v>0.6136608445891123</v>
      </c>
      <c r="D28" s="129">
        <v>0.34292293417065012</v>
      </c>
      <c r="E28" s="129">
        <v>0.25211884181690625</v>
      </c>
      <c r="F28" s="129">
        <v>0.99875085592888468</v>
      </c>
      <c r="G28" s="129">
        <v>0.48880787656396407</v>
      </c>
      <c r="H28" s="129">
        <v>0.16646147611156903</v>
      </c>
      <c r="I28" s="129">
        <v>0.56841597327531024</v>
      </c>
      <c r="J28" s="129">
        <v>0.50361516993310151</v>
      </c>
      <c r="K28" s="104">
        <v>0.19256057876676147</v>
      </c>
      <c r="L28" s="105"/>
      <c r="M28" s="106">
        <v>27</v>
      </c>
      <c r="N28" s="140">
        <v>1.1088560783492805</v>
      </c>
      <c r="O28" s="140">
        <v>0.28887333366924178</v>
      </c>
      <c r="P28" s="140">
        <v>-0.40449892485663796</v>
      </c>
      <c r="Q28" s="140">
        <v>-0.66783694039903241</v>
      </c>
      <c r="R28" s="140">
        <v>3.0235487010939806</v>
      </c>
      <c r="S28" s="140">
        <v>-2.8058174141563419E-2</v>
      </c>
      <c r="T28" s="140">
        <v>-0.96824314448963222</v>
      </c>
      <c r="U28" s="129">
        <v>0.17234278057178573</v>
      </c>
      <c r="V28" s="129">
        <v>9.0620111991779068E-3</v>
      </c>
      <c r="W28" s="98">
        <v>-0.86849911324809803</v>
      </c>
      <c r="X28" s="60"/>
      <c r="Y28" s="99">
        <v>27</v>
      </c>
      <c r="Z28" s="129">
        <f>(幕後結果!$AB$2+幕後結果!$AB$4*幕後結果_最佳化!$N1029)*12/3</f>
        <v>1.6211032327054262</v>
      </c>
      <c r="AA28" s="129">
        <f>(幕後結果!$AC$2+幕後結果!$AC$4*幕後結果_最佳化!$O1029)*12/3</f>
        <v>0.96015243875703182</v>
      </c>
      <c r="AB28" s="129">
        <f>(幕後結果!$AD$2+幕後結果!$AD$4*幕後結果_最佳化!$P1029)*12/3</f>
        <v>-1.5255695025774767</v>
      </c>
      <c r="AC28" s="129">
        <f>(幕後結果!$AE$2+幕後結果!$AE$4*幕後結果_最佳化!$Q1029)*12/3</f>
        <v>-0.53540124062828154</v>
      </c>
      <c r="AD28" s="129">
        <f>(幕後結果!$AF$2+幕後結果!$AF$4*幕後結果_最佳化!$R1029)*12/3</f>
        <v>1.9139612342480483</v>
      </c>
      <c r="AE28" s="129">
        <f>(幕後結果!$AG$2+幕後結果!$AG$4*幕後結果_最佳化!$S1029)*12/3</f>
        <v>1.1382822164521453</v>
      </c>
      <c r="AF28" s="129">
        <f>(幕後結果!$AH$2+幕後結果!$AH$4*幕後結果_最佳化!$T1029)*12/3</f>
        <v>0.32655285042267146</v>
      </c>
      <c r="AG28" s="129">
        <f>(幕後結果!$AI$2+幕後結果!$AI$4*幕後結果_最佳化!$U1029)*12/3</f>
        <v>0.33340435442939292</v>
      </c>
      <c r="AH28" s="129">
        <f>(幕後結果!$AJ$2+幕後結果!$AJ$4*幕後結果_最佳化!$V1029)*12/3</f>
        <v>-0.38232697788841574</v>
      </c>
      <c r="AI28" s="100">
        <f>(幕後結果!$AK$2+幕後結果!$AK$4*幕後結果_最佳化!$W1029)*12/3</f>
        <v>-5.3935802622822965E-2</v>
      </c>
      <c r="AJ28" s="60"/>
      <c r="AK28" s="60"/>
      <c r="AL28" s="60"/>
      <c r="AM28" s="101">
        <v>27</v>
      </c>
      <c r="AN28" s="129">
        <f t="shared" si="1"/>
        <v>0.13722444153776164</v>
      </c>
      <c r="AO28" s="129">
        <f t="shared" si="2"/>
        <v>0.17996909569008945</v>
      </c>
      <c r="AP28" s="129">
        <f t="shared" si="3"/>
        <v>2.5080060057125408E-3</v>
      </c>
      <c r="AQ28" s="129">
        <f t="shared" si="4"/>
        <v>3.8181700725153651E-2</v>
      </c>
      <c r="AR28" s="129">
        <f t="shared" si="5"/>
        <v>0.11788681061466626</v>
      </c>
      <c r="AS28" s="129">
        <f t="shared" si="6"/>
        <v>0.11017407377491635</v>
      </c>
      <c r="AT28" s="129">
        <f t="shared" si="7"/>
        <v>0.11355969264815734</v>
      </c>
      <c r="AU28" s="129">
        <f t="shared" si="8"/>
        <v>5.3066491871530556E-2</v>
      </c>
      <c r="AV28" s="129">
        <f t="shared" si="9"/>
        <v>4.2105919377731379E-2</v>
      </c>
      <c r="AW28" s="129">
        <f t="shared" si="10"/>
        <v>0.20532376775428077</v>
      </c>
      <c r="AX28" s="129">
        <f t="shared" si="11"/>
        <v>0.99999999999999989</v>
      </c>
      <c r="AY28" s="129">
        <f>SUMPRODUCT(AN28:AW28,幕後結果_最佳化!$Z$1005:$AI$1005)</f>
        <v>0.28669104323579508</v>
      </c>
      <c r="AZ28" s="129">
        <f>(SUMPRODUCT(AN28:AW28,MMULT(AN28:AW28,幕後結果!$AB$9:$AK$18)))*252</f>
        <v>4.6052938270234808E-2</v>
      </c>
      <c r="BA28" s="129">
        <f t="shared" si="12"/>
        <v>0.2145994833876233</v>
      </c>
      <c r="BB28" s="102">
        <f t="shared" si="13"/>
        <v>1.1360280993568104</v>
      </c>
      <c r="BC28" s="60"/>
      <c r="BD28" s="60"/>
    </row>
    <row r="29" spans="1:56" ht="16.5">
      <c r="A29" s="95">
        <v>28</v>
      </c>
      <c r="B29" s="129">
        <v>0.29088262934154785</v>
      </c>
      <c r="C29" s="129">
        <v>0.6808783348553602</v>
      </c>
      <c r="D29" s="129">
        <v>5.9883861356092583E-2</v>
      </c>
      <c r="E29" s="129">
        <v>0.30990458105857543</v>
      </c>
      <c r="F29" s="129">
        <v>0.94306462935217605</v>
      </c>
      <c r="G29" s="129">
        <v>0.20541916069814214</v>
      </c>
      <c r="H29" s="129">
        <v>0.26879166794252685</v>
      </c>
      <c r="I29" s="129">
        <v>0.13644977138282899</v>
      </c>
      <c r="J29" s="129">
        <v>0.89862446801209228</v>
      </c>
      <c r="K29" s="104">
        <v>0.74493750337911502</v>
      </c>
      <c r="L29" s="105"/>
      <c r="M29" s="106">
        <v>28</v>
      </c>
      <c r="N29" s="140">
        <v>-0.55080805952390588</v>
      </c>
      <c r="O29" s="140">
        <v>0.47015633183262079</v>
      </c>
      <c r="P29" s="140">
        <v>-1.5557492819801979</v>
      </c>
      <c r="Q29" s="140">
        <v>-0.49612083230700266</v>
      </c>
      <c r="R29" s="140">
        <v>1.5810319120477292</v>
      </c>
      <c r="S29" s="140">
        <v>-0.82241926012571609</v>
      </c>
      <c r="T29" s="140">
        <v>-0.61647156111561574</v>
      </c>
      <c r="U29" s="129">
        <v>-1.0964096500628813</v>
      </c>
      <c r="V29" s="129">
        <v>1.2737527256611743</v>
      </c>
      <c r="W29" s="98">
        <v>0.65864307827657209</v>
      </c>
      <c r="X29" s="60"/>
      <c r="Y29" s="99">
        <v>28</v>
      </c>
      <c r="Z29" s="129">
        <f>(幕後結果!$AB$2+幕後結果!$AB$4*幕後結果_最佳化!$N1030)*12/3</f>
        <v>0.52363213961746102</v>
      </c>
      <c r="AA29" s="129">
        <f>(幕後結果!$AC$2+幕後結果!$AC$4*幕後結果_最佳化!$O1030)*12/3</f>
        <v>0.6654816552928251</v>
      </c>
      <c r="AB29" s="129">
        <f>(幕後結果!$AD$2+幕後結果!$AD$4*幕後結果_最佳化!$P1030)*12/3</f>
        <v>-3.2515959086271118</v>
      </c>
      <c r="AC29" s="129">
        <f>(幕後結果!$AE$2+幕後結果!$AE$4*幕後結果_最佳化!$Q1030)*12/3</f>
        <v>-0.47038491199454957</v>
      </c>
      <c r="AD29" s="129">
        <f>(幕後結果!$AF$2+幕後結果!$AF$4*幕後結果_最佳化!$R1030)*12/3</f>
        <v>0.60784516043160375</v>
      </c>
      <c r="AE29" s="129">
        <f>(幕後結果!$AG$2+幕後結果!$AG$4*幕後結果_最佳化!$S1030)*12/3</f>
        <v>0.57230816151563213</v>
      </c>
      <c r="AF29" s="129">
        <f>(幕後結果!$AH$2+幕後結果!$AH$4*幕後結果_最佳化!$T1030)*12/3</f>
        <v>-0.48382218419794221</v>
      </c>
      <c r="AG29" s="129">
        <f>(幕後結果!$AI$2+幕後結果!$AI$4*幕後結果_最佳化!$U1030)*12/3</f>
        <v>-0.80697761351409258</v>
      </c>
      <c r="AH29" s="129">
        <f>(幕後結果!$AJ$2+幕後結果!$AJ$4*幕後結果_最佳化!$V1030)*12/3</f>
        <v>-0.39756409022545486</v>
      </c>
      <c r="AI29" s="100">
        <f>(幕後結果!$AK$2+幕後結果!$AK$4*幕後結果_最佳化!$W1030)*12/3</f>
        <v>0.14141113470829436</v>
      </c>
      <c r="AJ29" s="60"/>
      <c r="AK29" s="60"/>
      <c r="AL29" s="60"/>
      <c r="AM29" s="101">
        <v>28</v>
      </c>
      <c r="AN29" s="129">
        <f t="shared" si="1"/>
        <v>9.2455940791466532E-2</v>
      </c>
      <c r="AO29" s="129">
        <f t="shared" si="2"/>
        <v>2.615957638001901E-2</v>
      </c>
      <c r="AP29" s="129">
        <f t="shared" si="3"/>
        <v>0.15791617653009923</v>
      </c>
      <c r="AQ29" s="129">
        <f t="shared" si="4"/>
        <v>0.1522877893810663</v>
      </c>
      <c r="AR29" s="129">
        <f t="shared" si="5"/>
        <v>0.12543517633770129</v>
      </c>
      <c r="AS29" s="129">
        <f t="shared" si="6"/>
        <v>0.12604405858107789</v>
      </c>
      <c r="AT29" s="129">
        <f t="shared" si="7"/>
        <v>8.7872143698621979E-2</v>
      </c>
      <c r="AU29" s="129">
        <f t="shared" si="8"/>
        <v>0.12000227855804009</v>
      </c>
      <c r="AV29" s="129">
        <f t="shared" si="9"/>
        <v>6.027968381957894E-2</v>
      </c>
      <c r="AW29" s="129">
        <f t="shared" si="10"/>
        <v>5.1547175922328818E-2</v>
      </c>
      <c r="AX29" s="129">
        <f t="shared" si="11"/>
        <v>1</v>
      </c>
      <c r="AY29" s="129">
        <f>SUMPRODUCT(AN29:AW29,幕後結果_最佳化!$Z$1005:$AI$1005)</f>
        <v>-8.233829792989078E-2</v>
      </c>
      <c r="AZ29" s="129">
        <f>(SUMPRODUCT(AN29:AW29,MMULT(AN29:AW29,幕後結果!$AB$9:$AK$18)))*252</f>
        <v>5.1002848346842392E-2</v>
      </c>
      <c r="BA29" s="129">
        <f t="shared" si="12"/>
        <v>0.2258381020705815</v>
      </c>
      <c r="BB29" s="102">
        <f t="shared" si="13"/>
        <v>-0.55454901888411134</v>
      </c>
      <c r="BC29" s="60"/>
      <c r="BD29" s="60"/>
    </row>
    <row r="30" spans="1:56" ht="16.5">
      <c r="A30" s="95">
        <v>29</v>
      </c>
      <c r="B30" s="129">
        <v>0.38021006925884326</v>
      </c>
      <c r="C30" s="129">
        <v>0.71025907181330461</v>
      </c>
      <c r="D30" s="129">
        <v>0.83154005465721981</v>
      </c>
      <c r="E30" s="129">
        <v>0.90024269426619163</v>
      </c>
      <c r="F30" s="129">
        <v>0.10100925352907031</v>
      </c>
      <c r="G30" s="129">
        <v>0.76963181019659932</v>
      </c>
      <c r="H30" s="129">
        <v>0.60349121075255874</v>
      </c>
      <c r="I30" s="129">
        <v>0.31527581832960605</v>
      </c>
      <c r="J30" s="129">
        <v>0.61162133829073206</v>
      </c>
      <c r="K30" s="104">
        <v>0.7033306089864364</v>
      </c>
      <c r="L30" s="105"/>
      <c r="M30" s="106">
        <v>29</v>
      </c>
      <c r="N30" s="140">
        <v>-0.30492911764963576</v>
      </c>
      <c r="O30" s="140">
        <v>0.55414172519100058</v>
      </c>
      <c r="P30" s="140">
        <v>0.96026891468616549</v>
      </c>
      <c r="Q30" s="140">
        <v>1.2829356792955222</v>
      </c>
      <c r="R30" s="140">
        <v>-1.2758218351342578</v>
      </c>
      <c r="S30" s="140">
        <v>0.73763483737896063</v>
      </c>
      <c r="T30" s="140">
        <v>0.26239415500222474</v>
      </c>
      <c r="U30" s="129">
        <v>-0.48095056091350669</v>
      </c>
      <c r="V30" s="129">
        <v>0.28354730665258754</v>
      </c>
      <c r="W30" s="98">
        <v>0.53400397773869612</v>
      </c>
      <c r="X30" s="60"/>
      <c r="Y30" s="99">
        <v>29</v>
      </c>
      <c r="Z30" s="129">
        <f>(幕後結果!$AB$2+幕後結果!$AB$4*幕後結果_最佳化!$N1031)*12/3</f>
        <v>0.68622228357988124</v>
      </c>
      <c r="AA30" s="129">
        <f>(幕後結果!$AC$2+幕後結果!$AC$4*幕後結果_最佳化!$O1031)*12/3</f>
        <v>0.79048802641109761</v>
      </c>
      <c r="AB30" s="129">
        <f>(幕後結果!$AD$2+幕後結果!$AD$4*幕後結果_最佳化!$P1031)*12/3</f>
        <v>-0.33212888474003588</v>
      </c>
      <c r="AC30" s="129">
        <f>(幕後結果!$AE$2+幕後結果!$AE$4*幕後結果_最佳化!$Q1031)*12/3</f>
        <v>1.4087796916764965</v>
      </c>
      <c r="AD30" s="129">
        <f>(幕後結果!$AF$2+幕後結果!$AF$4*幕後結果_最佳化!$R1031)*12/3</f>
        <v>-1.5295273348464218</v>
      </c>
      <c r="AE30" s="129">
        <f>(幕後結果!$AG$2+幕後結果!$AG$4*幕後結果_最佳化!$S1031)*12/3</f>
        <v>2.0297911462003304</v>
      </c>
      <c r="AF30" s="129">
        <f>(幕後結果!$AH$2+幕後結果!$AH$4*幕後結果_最佳化!$T1031)*12/3</f>
        <v>0.56915891453783651</v>
      </c>
      <c r="AG30" s="129">
        <f>(幕後結果!$AI$2+幕後結果!$AI$4*幕後結果_最佳化!$U1031)*12/3</f>
        <v>-0.35026121932278431</v>
      </c>
      <c r="AH30" s="129">
        <f>(幕後結果!$AJ$2+幕後結果!$AJ$4*幕後結果_最佳化!$V1031)*12/3</f>
        <v>-4.3525325520035352E-2</v>
      </c>
      <c r="AI30" s="100">
        <f>(幕後結果!$AK$2+幕後結果!$AK$4*幕後結果_最佳化!$W1031)*12/3</f>
        <v>0.85610921894709036</v>
      </c>
      <c r="AJ30" s="60"/>
      <c r="AK30" s="60"/>
      <c r="AL30" s="60"/>
      <c r="AM30" s="101">
        <v>29</v>
      </c>
      <c r="AN30" s="129">
        <f t="shared" si="1"/>
        <v>0.10455179103223673</v>
      </c>
      <c r="AO30" s="129">
        <f t="shared" si="2"/>
        <v>0.11970232909763395</v>
      </c>
      <c r="AP30" s="129">
        <f t="shared" si="3"/>
        <v>0.12586830849628217</v>
      </c>
      <c r="AQ30" s="129">
        <f t="shared" si="4"/>
        <v>0.10687718776255845</v>
      </c>
      <c r="AR30" s="129">
        <f t="shared" si="5"/>
        <v>6.9652857090830467E-2</v>
      </c>
      <c r="AS30" s="129">
        <f t="shared" si="6"/>
        <v>0.15351504616721032</v>
      </c>
      <c r="AT30" s="129">
        <f t="shared" si="7"/>
        <v>1.0414521585667337E-2</v>
      </c>
      <c r="AU30" s="129">
        <f t="shared" si="8"/>
        <v>6.7265585684245843E-2</v>
      </c>
      <c r="AV30" s="129">
        <f t="shared" si="9"/>
        <v>0.12806462087483597</v>
      </c>
      <c r="AW30" s="129">
        <f t="shared" si="10"/>
        <v>0.11408775220849876</v>
      </c>
      <c r="AX30" s="129">
        <f t="shared" si="11"/>
        <v>0.99999999999999989</v>
      </c>
      <c r="AY30" s="129">
        <f>SUMPRODUCT(AN30:AW30,幕後結果_最佳化!$Z$1005:$AI$1005)</f>
        <v>5.0579432595594429E-2</v>
      </c>
      <c r="AZ30" s="129">
        <f>(SUMPRODUCT(AN30:AW30,MMULT(AN30:AW30,幕後結果!$AB$9:$AK$18)))*252</f>
        <v>4.5148753866775922E-2</v>
      </c>
      <c r="BA30" s="129">
        <f t="shared" si="12"/>
        <v>0.21248236130741752</v>
      </c>
      <c r="BB30" s="102">
        <f t="shared" si="13"/>
        <v>3.6141506280061977E-2</v>
      </c>
      <c r="BC30" s="60"/>
      <c r="BD30" s="60"/>
    </row>
    <row r="31" spans="1:56" ht="16.5">
      <c r="A31" s="95">
        <v>30</v>
      </c>
      <c r="B31" s="129">
        <v>0.83670169808479122</v>
      </c>
      <c r="C31" s="129">
        <v>0.20322443174652594</v>
      </c>
      <c r="D31" s="129">
        <v>0.99805235015684501</v>
      </c>
      <c r="E31" s="129">
        <v>0.73278827000565583</v>
      </c>
      <c r="F31" s="129">
        <v>0.30841345372347062</v>
      </c>
      <c r="G31" s="129">
        <v>2.7217430959824096E-2</v>
      </c>
      <c r="H31" s="129">
        <v>0.33764218948508673</v>
      </c>
      <c r="I31" s="129">
        <v>0.65795941553036874</v>
      </c>
      <c r="J31" s="129">
        <v>0.12377888474916565</v>
      </c>
      <c r="K31" s="104">
        <v>0.95314157868564875</v>
      </c>
      <c r="L31" s="105"/>
      <c r="M31" s="106">
        <v>30</v>
      </c>
      <c r="N31" s="140">
        <v>0.98099216793971056</v>
      </c>
      <c r="O31" s="140">
        <v>-0.83015905174068838</v>
      </c>
      <c r="P31" s="140">
        <v>2.8865184010828533</v>
      </c>
      <c r="Q31" s="140">
        <v>0.62126776394268668</v>
      </c>
      <c r="R31" s="140">
        <v>-0.5003524798676251</v>
      </c>
      <c r="S31" s="140">
        <v>-1.9233599381229978</v>
      </c>
      <c r="T31" s="140">
        <v>-0.41890661972105409</v>
      </c>
      <c r="U31" s="129">
        <v>0.4069003635647454</v>
      </c>
      <c r="V31" s="129">
        <v>-1.1563017091472381</v>
      </c>
      <c r="W31" s="98">
        <v>1.6761090080368402</v>
      </c>
      <c r="X31" s="60"/>
      <c r="Y31" s="99">
        <v>30</v>
      </c>
      <c r="Z31" s="129">
        <f>(幕後結果!$AB$2+幕後結果!$AB$4*幕後結果_最佳化!$N1032)*12/3</f>
        <v>1.5365518211749478</v>
      </c>
      <c r="AA31" s="129">
        <f>(幕後結果!$AC$2+幕後結果!$AC$4*幕後結果_最佳化!$O1032)*12/3</f>
        <v>0.1059049314455735</v>
      </c>
      <c r="AB31" s="129">
        <f>(幕後結果!$AD$2+幕後結果!$AD$4*幕後結果_最佳化!$P1032)*12/3</f>
        <v>2.090654070899852</v>
      </c>
      <c r="AC31" s="129">
        <f>(幕後結果!$AE$2+幕後結果!$AE$4*幕後結果_最佳化!$Q1032)*12/3</f>
        <v>0.44990606282859708</v>
      </c>
      <c r="AD31" s="129">
        <f>(幕後結果!$AF$2+幕後結果!$AF$4*幕後結果_最佳化!$R1032)*12/3</f>
        <v>-1.2662369242492639</v>
      </c>
      <c r="AE31" s="129">
        <f>(幕後結果!$AG$2+幕後結果!$AG$4*幕後結果_最佳化!$S1032)*12/3</f>
        <v>-0.43162423569580288</v>
      </c>
      <c r="AF31" s="129">
        <f>(幕後結果!$AH$2+幕後結果!$AH$4*幕後結果_最佳化!$T1032)*12/3</f>
        <v>0.94296170281742864</v>
      </c>
      <c r="AG31" s="129">
        <f>(幕後結果!$AI$2+幕後結果!$AI$4*幕後結果_最佳化!$U1032)*12/3</f>
        <v>3.4649858069733169E-2</v>
      </c>
      <c r="AH31" s="129">
        <f>(幕後結果!$AJ$2+幕後結果!$AJ$4*幕後結果_最佳化!$V1032)*12/3</f>
        <v>-0.58809670686284277</v>
      </c>
      <c r="AI31" s="100">
        <f>(幕後結果!$AK$2+幕後結果!$AK$4*幕後結果_最佳化!$W1032)*12/3</f>
        <v>1.4443869110728362</v>
      </c>
      <c r="AJ31" s="60"/>
      <c r="AK31" s="60"/>
      <c r="AL31" s="60"/>
      <c r="AM31" s="101">
        <v>30</v>
      </c>
      <c r="AN31" s="129">
        <f t="shared" si="1"/>
        <v>0.18089177009488266</v>
      </c>
      <c r="AO31" s="129">
        <f t="shared" si="2"/>
        <v>4.5321197037365958E-2</v>
      </c>
      <c r="AP31" s="129">
        <f t="shared" si="3"/>
        <v>0.11620464893699174</v>
      </c>
      <c r="AQ31" s="129">
        <f t="shared" si="4"/>
        <v>0.14721021343006038</v>
      </c>
      <c r="AR31" s="129">
        <f t="shared" si="5"/>
        <v>5.9764461374885722E-4</v>
      </c>
      <c r="AS31" s="129">
        <f t="shared" si="6"/>
        <v>2.8468221993344197E-2</v>
      </c>
      <c r="AT31" s="129">
        <f t="shared" si="7"/>
        <v>0.15980069167250932</v>
      </c>
      <c r="AU31" s="129">
        <f t="shared" si="8"/>
        <v>7.5025760871447578E-2</v>
      </c>
      <c r="AV31" s="129">
        <f t="shared" si="9"/>
        <v>0.15123425287144057</v>
      </c>
      <c r="AW31" s="129">
        <f t="shared" si="10"/>
        <v>9.5245598478208668E-2</v>
      </c>
      <c r="AX31" s="129">
        <f t="shared" si="11"/>
        <v>0.99999999999999989</v>
      </c>
      <c r="AY31" s="129">
        <f>SUMPRODUCT(AN31:AW31,幕後結果_最佳化!$Z$1005:$AI$1005)</f>
        <v>4.517061358072727E-2</v>
      </c>
      <c r="AZ31" s="129">
        <f>(SUMPRODUCT(AN31:AW31,MMULT(AN31:AW31,幕後結果!$AB$9:$AK$18)))*252</f>
        <v>5.0970275123780599E-2</v>
      </c>
      <c r="BA31" s="129">
        <f t="shared" si="12"/>
        <v>0.22576597423832626</v>
      </c>
      <c r="BB31" s="102">
        <f t="shared" si="13"/>
        <v>1.0057377283657158E-2</v>
      </c>
      <c r="BC31" s="60"/>
      <c r="BD31" s="60"/>
    </row>
    <row r="32" spans="1:56" ht="16.5">
      <c r="A32" s="95">
        <v>31</v>
      </c>
      <c r="B32" s="129">
        <v>0.45531036197250363</v>
      </c>
      <c r="C32" s="129">
        <v>0.91314738904466775</v>
      </c>
      <c r="D32" s="129">
        <v>1.0930016552081145E-2</v>
      </c>
      <c r="E32" s="129">
        <v>0.72518735667283085</v>
      </c>
      <c r="F32" s="129">
        <v>0.34373610746459704</v>
      </c>
      <c r="G32" s="129">
        <v>0.90173559721209573</v>
      </c>
      <c r="H32" s="129">
        <v>0.34218584002181696</v>
      </c>
      <c r="I32" s="129">
        <v>0.53312280799028744</v>
      </c>
      <c r="J32" s="129">
        <v>0.66991019810959451</v>
      </c>
      <c r="K32" s="104">
        <v>0.73802338282415292</v>
      </c>
      <c r="L32" s="105"/>
      <c r="M32" s="106">
        <v>31</v>
      </c>
      <c r="N32" s="140">
        <v>-0.11225562691489314</v>
      </c>
      <c r="O32" s="140">
        <v>1.3603941715268821</v>
      </c>
      <c r="P32" s="140">
        <v>-2.2927911270397314</v>
      </c>
      <c r="Q32" s="140">
        <v>0.5983217200352321</v>
      </c>
      <c r="R32" s="140">
        <v>-0.40228782343446362</v>
      </c>
      <c r="S32" s="140">
        <v>1.2915044715458566</v>
      </c>
      <c r="T32" s="140">
        <v>-0.40650486914895084</v>
      </c>
      <c r="U32" s="129">
        <v>8.3122187249369123E-2</v>
      </c>
      <c r="V32" s="129">
        <v>0.43966520954545141</v>
      </c>
      <c r="W32" s="98">
        <v>0.63726348062872806</v>
      </c>
      <c r="X32" s="60"/>
      <c r="Y32" s="99">
        <v>31</v>
      </c>
      <c r="Z32" s="129">
        <f>(幕後結果!$AB$2+幕後結果!$AB$4*幕後結果_最佳化!$N1033)*12/3</f>
        <v>0.8136297401009962</v>
      </c>
      <c r="AA32" s="129">
        <f>(幕後結果!$AC$2+幕後結果!$AC$4*幕後結果_最佳化!$O1033)*12/3</f>
        <v>1.4318783453714541</v>
      </c>
      <c r="AB32" s="129">
        <f>(幕後結果!$AD$2+幕後結果!$AD$4*幕後結果_最佳化!$P1033)*12/3</f>
        <v>-3.909962448726688</v>
      </c>
      <c r="AC32" s="129">
        <f>(幕後結果!$AE$2+幕後結果!$AE$4*幕後結果_最佳化!$Q1033)*12/3</f>
        <v>0.92268934906382061</v>
      </c>
      <c r="AD32" s="129">
        <f>(幕後結果!$AF$2+幕後結果!$AF$4*幕後結果_最佳化!$R1033)*12/3</f>
        <v>-0.75190433112195831</v>
      </c>
      <c r="AE32" s="129">
        <f>(幕後結果!$AG$2+幕後結果!$AG$4*幕後結果_最佳化!$S1033)*12/3</f>
        <v>2.4835463120699837</v>
      </c>
      <c r="AF32" s="129">
        <f>(幕後結果!$AH$2+幕後結果!$AH$4*幕後結果_最佳化!$T1033)*12/3</f>
        <v>-0.10525111149725075</v>
      </c>
      <c r="AG32" s="129">
        <f>(幕後結果!$AI$2+幕後結果!$AI$4*幕後結果_最佳化!$U1033)*12/3</f>
        <v>-6.5197480033150415E-2</v>
      </c>
      <c r="AH32" s="129">
        <f>(幕後結果!$AJ$2+幕後結果!$AJ$4*幕後結果_最佳化!$V1033)*12/3</f>
        <v>-0.27927527935327701</v>
      </c>
      <c r="AI32" s="100">
        <f>(幕後結果!$AK$2+幕後結果!$AK$4*幕後結果_最佳化!$W1033)*12/3</f>
        <v>0.36574759755280056</v>
      </c>
      <c r="AJ32" s="60"/>
      <c r="AK32" s="60"/>
      <c r="AL32" s="60"/>
      <c r="AM32" s="101">
        <v>31</v>
      </c>
      <c r="AN32" s="129">
        <f t="shared" si="1"/>
        <v>5.6114125451683122E-2</v>
      </c>
      <c r="AO32" s="129">
        <f t="shared" si="2"/>
        <v>1.9349733876814632E-2</v>
      </c>
      <c r="AP32" s="129">
        <f t="shared" si="3"/>
        <v>0.1116561777042633</v>
      </c>
      <c r="AQ32" s="129">
        <f t="shared" si="4"/>
        <v>0.13101317545900359</v>
      </c>
      <c r="AR32" s="129">
        <f t="shared" si="5"/>
        <v>2.0425624749247077E-2</v>
      </c>
      <c r="AS32" s="129">
        <f t="shared" si="6"/>
        <v>0.23579967218912615</v>
      </c>
      <c r="AT32" s="129">
        <f t="shared" si="7"/>
        <v>2.7978753469479142E-2</v>
      </c>
      <c r="AU32" s="129">
        <f t="shared" si="8"/>
        <v>2.0295385777720748E-2</v>
      </c>
      <c r="AV32" s="129">
        <f t="shared" si="9"/>
        <v>0.28045613610624709</v>
      </c>
      <c r="AW32" s="129">
        <f t="shared" si="10"/>
        <v>9.6911215216415172E-2</v>
      </c>
      <c r="AX32" s="129">
        <f t="shared" si="11"/>
        <v>1</v>
      </c>
      <c r="AY32" s="129">
        <f>SUMPRODUCT(AN32:AW32,幕後結果_最佳化!$Z$1005:$AI$1005)</f>
        <v>5.8163625507353087E-2</v>
      </c>
      <c r="AZ32" s="129">
        <f>(SUMPRODUCT(AN32:AW32,MMULT(AN32:AW32,幕後結果!$AB$9:$AK$18)))*252</f>
        <v>4.8890252629134837E-2</v>
      </c>
      <c r="BA32" s="129">
        <f t="shared" si="12"/>
        <v>0.22111140320918513</v>
      </c>
      <c r="BB32" s="102">
        <f t="shared" si="13"/>
        <v>6.9031380950139179E-2</v>
      </c>
      <c r="BC32" s="60"/>
      <c r="BD32" s="60"/>
    </row>
    <row r="33" spans="1:56" ht="16.5">
      <c r="A33" s="95">
        <v>32</v>
      </c>
      <c r="B33" s="129">
        <v>1.3826375713967165E-2</v>
      </c>
      <c r="C33" s="129">
        <v>0.84410123140176729</v>
      </c>
      <c r="D33" s="129">
        <v>1.9814456542020187E-2</v>
      </c>
      <c r="E33" s="129">
        <v>0.95581412543170696</v>
      </c>
      <c r="F33" s="129">
        <v>0.47755971894653326</v>
      </c>
      <c r="G33" s="129">
        <v>0.61049914197767996</v>
      </c>
      <c r="H33" s="129">
        <v>0.42159394488833768</v>
      </c>
      <c r="I33" s="129">
        <v>5.7859626573087075E-2</v>
      </c>
      <c r="J33" s="129">
        <v>0.26719040136048511</v>
      </c>
      <c r="K33" s="104">
        <v>0.42845658315686075</v>
      </c>
      <c r="L33" s="105"/>
      <c r="M33" s="106">
        <v>32</v>
      </c>
      <c r="N33" s="140">
        <v>-2.2021778020153215</v>
      </c>
      <c r="O33" s="140">
        <v>1.0114574484940493</v>
      </c>
      <c r="P33" s="140">
        <v>-2.0575961860230936</v>
      </c>
      <c r="Q33" s="140">
        <v>1.7040499861102065</v>
      </c>
      <c r="R33" s="140">
        <v>-5.6279138076895184E-2</v>
      </c>
      <c r="S33" s="140">
        <v>0.28062020644267421</v>
      </c>
      <c r="T33" s="140">
        <v>-0.19781745390513658</v>
      </c>
      <c r="U33" s="129">
        <v>-1.5729981216533566</v>
      </c>
      <c r="V33" s="129">
        <v>-0.62133260869432094</v>
      </c>
      <c r="W33" s="98">
        <v>-0.18030495446753131</v>
      </c>
      <c r="X33" s="60"/>
      <c r="Y33" s="99">
        <v>32</v>
      </c>
      <c r="Z33" s="129">
        <f>(幕後結果!$AB$2+幕後結果!$AB$4*幕後結果_最佳化!$N1034)*12/3</f>
        <v>-0.56835419365771411</v>
      </c>
      <c r="AA33" s="129">
        <f>(幕後結果!$AC$2+幕後結果!$AC$4*幕後結果_最佳化!$O1034)*12/3</f>
        <v>0.6371777234807311</v>
      </c>
      <c r="AB33" s="129">
        <f>(幕後結果!$AD$2+幕後結果!$AD$4*幕後結果_最佳化!$P1034)*12/3</f>
        <v>-4.2152023140271808</v>
      </c>
      <c r="AC33" s="129">
        <f>(幕後結果!$AE$2+幕後結果!$AE$4*幕後結果_最佳化!$Q1034)*12/3</f>
        <v>1.7396525186100515</v>
      </c>
      <c r="AD33" s="129">
        <f>(幕後結果!$AF$2+幕後結果!$AF$4*幕後結果_最佳化!$R1034)*12/3</f>
        <v>-2.9938998328119415E-2</v>
      </c>
      <c r="AE33" s="129">
        <f>(幕後結果!$AG$2+幕後結果!$AG$4*幕後結果_最佳化!$S1034)*12/3</f>
        <v>1.8991924662944459</v>
      </c>
      <c r="AF33" s="129">
        <f>(幕後結果!$AH$2+幕後結果!$AH$4*幕後結果_最佳化!$T1034)*12/3</f>
        <v>-0.93181505648982199</v>
      </c>
      <c r="AG33" s="129">
        <f>(幕後結果!$AI$2+幕後結果!$AI$4*幕後結果_最佳化!$U1034)*12/3</f>
        <v>-1.3405625159569794</v>
      </c>
      <c r="AH33" s="129">
        <f>(幕後結果!$AJ$2+幕後結果!$AJ$4*幕後結果_最佳化!$V1034)*12/3</f>
        <v>-0.91466969727251135</v>
      </c>
      <c r="AI33" s="100">
        <f>(幕後結果!$AK$2+幕後結果!$AK$4*幕後結果_最佳化!$W1034)*12/3</f>
        <v>-0.44846886886955523</v>
      </c>
      <c r="AJ33" s="60"/>
      <c r="AK33" s="60"/>
      <c r="AL33" s="60"/>
      <c r="AM33" s="101">
        <v>32</v>
      </c>
      <c r="AN33" s="129">
        <f t="shared" si="1"/>
        <v>9.5566574896596673E-2</v>
      </c>
      <c r="AO33" s="129">
        <f t="shared" si="2"/>
        <v>0.14296390401975648</v>
      </c>
      <c r="AP33" s="129">
        <f t="shared" si="3"/>
        <v>0.1468758923549586</v>
      </c>
      <c r="AQ33" s="129">
        <f t="shared" si="4"/>
        <v>5.0660030168165155E-3</v>
      </c>
      <c r="AR33" s="129">
        <f t="shared" si="5"/>
        <v>0.122541927317703</v>
      </c>
      <c r="AS33" s="129">
        <f t="shared" si="6"/>
        <v>0.14616785167951349</v>
      </c>
      <c r="AT33" s="129">
        <f t="shared" si="7"/>
        <v>0.10303785994512263</v>
      </c>
      <c r="AU33" s="129">
        <f t="shared" si="8"/>
        <v>2.2293017824587563E-2</v>
      </c>
      <c r="AV33" s="129">
        <f t="shared" si="9"/>
        <v>0.12337570916167863</v>
      </c>
      <c r="AW33" s="129">
        <f t="shared" si="10"/>
        <v>9.2111259783266258E-2</v>
      </c>
      <c r="AX33" s="129">
        <f t="shared" si="11"/>
        <v>0.99999999999999989</v>
      </c>
      <c r="AY33" s="129">
        <f>SUMPRODUCT(AN33:AW33,幕後結果_最佳化!$Z$1005:$AI$1005)</f>
        <v>1.0162566839601136E-2</v>
      </c>
      <c r="AZ33" s="129">
        <f>(SUMPRODUCT(AN33:AW33,MMULT(AN33:AW33,幕後結果!$AB$9:$AK$18)))*252</f>
        <v>4.6758789005258684E-2</v>
      </c>
      <c r="BA33" s="129">
        <f t="shared" si="12"/>
        <v>0.21623780660480879</v>
      </c>
      <c r="BB33" s="102">
        <f t="shared" si="13"/>
        <v>-0.15139551068527549</v>
      </c>
      <c r="BC33" s="60"/>
      <c r="BD33" s="60"/>
    </row>
    <row r="34" spans="1:56" ht="16.5">
      <c r="A34" s="95">
        <v>33</v>
      </c>
      <c r="B34" s="129">
        <v>0.39178267609199113</v>
      </c>
      <c r="C34" s="129">
        <v>0.64493001203501454</v>
      </c>
      <c r="D34" s="129">
        <v>0.52921902959826372</v>
      </c>
      <c r="E34" s="129">
        <v>0.58591263848680719</v>
      </c>
      <c r="F34" s="129">
        <v>8.0803720112329946E-2</v>
      </c>
      <c r="G34" s="129">
        <v>0.9471241660495171</v>
      </c>
      <c r="H34" s="129">
        <v>0.17896720982027037</v>
      </c>
      <c r="I34" s="129">
        <v>0.19342357612868755</v>
      </c>
      <c r="J34" s="129">
        <v>0.4137320606724515</v>
      </c>
      <c r="K34" s="104">
        <v>0.79709034752237029</v>
      </c>
      <c r="L34" s="105"/>
      <c r="M34" s="106">
        <v>33</v>
      </c>
      <c r="N34" s="140">
        <v>-0.27467576472300231</v>
      </c>
      <c r="O34" s="140">
        <v>0.37166810378563125</v>
      </c>
      <c r="P34" s="140">
        <v>7.3306850067108298E-2</v>
      </c>
      <c r="Q34" s="140">
        <v>0.21704314293006413</v>
      </c>
      <c r="R34" s="140">
        <v>-1.3996857588688358</v>
      </c>
      <c r="S34" s="140">
        <v>1.6175868361134296</v>
      </c>
      <c r="T34" s="140">
        <v>-0.91930814330635524</v>
      </c>
      <c r="U34" s="129">
        <v>-0.86534920369407431</v>
      </c>
      <c r="V34" s="129">
        <v>-0.21795506666793271</v>
      </c>
      <c r="W34" s="98">
        <v>0.83127321042290825</v>
      </c>
      <c r="X34" s="60"/>
      <c r="Y34" s="99">
        <v>33</v>
      </c>
      <c r="Z34" s="129">
        <f>(幕後結果!$AB$2+幕後結果!$AB$4*幕後結果_最佳化!$N1035)*12/3</f>
        <v>0.70622764463354359</v>
      </c>
      <c r="AA34" s="129">
        <f>(幕後結果!$AC$2+幕後結果!$AC$4*幕後結果_最佳化!$O1035)*12/3</f>
        <v>0.66436131559829481</v>
      </c>
      <c r="AB34" s="129">
        <f>(幕後結果!$AD$2+幕後結果!$AD$4*幕後結果_最佳化!$P1035)*12/3</f>
        <v>-1.3412269902187204</v>
      </c>
      <c r="AC34" s="129">
        <f>(幕後結果!$AE$2+幕後結果!$AE$4*幕後結果_最佳化!$Q1035)*12/3</f>
        <v>0.27081808515585776</v>
      </c>
      <c r="AD34" s="129">
        <f>(幕後結果!$AF$2+幕後結果!$AF$4*幕後結果_最佳化!$R1035)*12/3</f>
        <v>-2.0873510518106717</v>
      </c>
      <c r="AE34" s="129">
        <f>(幕後結果!$AG$2+幕後結果!$AG$4*幕後結果_最佳化!$S1035)*12/3</f>
        <v>2.5305680599709066</v>
      </c>
      <c r="AF34" s="129">
        <f>(幕後結果!$AH$2+幕後結果!$AH$4*幕後結果_最佳化!$T1035)*12/3</f>
        <v>-0.39870288808846938</v>
      </c>
      <c r="AG34" s="129">
        <f>(幕後結果!$AI$2+幕後結果!$AI$4*幕後結果_最佳化!$U1035)*12/3</f>
        <v>-0.53671183827526481</v>
      </c>
      <c r="AH34" s="129">
        <f>(幕後結果!$AJ$2+幕後結果!$AJ$4*幕後結果_最佳化!$V1035)*12/3</f>
        <v>-0.59973129178058748</v>
      </c>
      <c r="AI34" s="100">
        <f>(幕後結果!$AK$2+幕後結果!$AK$4*幕後結果_最佳化!$W1035)*12/3</f>
        <v>0.77024297604098102</v>
      </c>
      <c r="AJ34" s="60"/>
      <c r="AK34" s="60"/>
      <c r="AL34" s="60"/>
      <c r="AM34" s="101">
        <v>33</v>
      </c>
      <c r="AN34" s="129">
        <f t="shared" si="1"/>
        <v>6.8215805393502679E-2</v>
      </c>
      <c r="AO34" s="129">
        <f t="shared" si="2"/>
        <v>0.20636847881615938</v>
      </c>
      <c r="AP34" s="129">
        <f t="shared" si="3"/>
        <v>4.605212679323311E-2</v>
      </c>
      <c r="AQ34" s="129">
        <f t="shared" si="4"/>
        <v>6.332697388159314E-2</v>
      </c>
      <c r="AR34" s="129">
        <f t="shared" si="5"/>
        <v>3.2027413921008496E-2</v>
      </c>
      <c r="AS34" s="129">
        <f t="shared" si="6"/>
        <v>0.17399177147662417</v>
      </c>
      <c r="AT34" s="129">
        <f t="shared" si="7"/>
        <v>9.9106056823181993E-2</v>
      </c>
      <c r="AU34" s="129">
        <f t="shared" si="8"/>
        <v>5.4232338078538944E-2</v>
      </c>
      <c r="AV34" s="129">
        <f t="shared" si="9"/>
        <v>0.19093352993198259</v>
      </c>
      <c r="AW34" s="129">
        <f t="shared" si="10"/>
        <v>6.5745504884175493E-2</v>
      </c>
      <c r="AX34" s="129">
        <f t="shared" si="11"/>
        <v>1</v>
      </c>
      <c r="AY34" s="129">
        <f>SUMPRODUCT(AN34:AW34,幕後結果_最佳化!$Z$1005:$AI$1005)</f>
        <v>0.22491835820308295</v>
      </c>
      <c r="AZ34" s="129">
        <f>(SUMPRODUCT(AN34:AW34,MMULT(AN34:AW34,幕後結果!$AB$9:$AK$18)))*252</f>
        <v>4.2642361636032154E-2</v>
      </c>
      <c r="BA34" s="129">
        <f t="shared" si="12"/>
        <v>0.20650027030498569</v>
      </c>
      <c r="BB34" s="102">
        <f t="shared" si="13"/>
        <v>0.88144368011845819</v>
      </c>
      <c r="BC34" s="60"/>
      <c r="BD34" s="60"/>
    </row>
    <row r="35" spans="1:56" ht="16.5">
      <c r="A35" s="95">
        <v>34</v>
      </c>
      <c r="B35" s="129">
        <v>0.13108995833935899</v>
      </c>
      <c r="C35" s="129">
        <v>0.77438330586952864</v>
      </c>
      <c r="D35" s="129">
        <v>0.84872654135449266</v>
      </c>
      <c r="E35" s="129">
        <v>0.33665344123267493</v>
      </c>
      <c r="F35" s="129">
        <v>0.18925640396568233</v>
      </c>
      <c r="G35" s="129">
        <v>0.87167362580809837</v>
      </c>
      <c r="H35" s="129">
        <v>0.26979351699880638</v>
      </c>
      <c r="I35" s="129">
        <v>0.56866651501219811</v>
      </c>
      <c r="J35" s="129">
        <v>0.42493090930230926</v>
      </c>
      <c r="K35" s="104">
        <v>0.20427958401816282</v>
      </c>
      <c r="L35" s="105"/>
      <c r="M35" s="106">
        <v>34</v>
      </c>
      <c r="N35" s="140">
        <v>-1.1212536315554376</v>
      </c>
      <c r="O35" s="140">
        <v>0.7533603735289488</v>
      </c>
      <c r="P35" s="140">
        <v>1.0309869974869821</v>
      </c>
      <c r="Q35" s="140">
        <v>-0.42161386764719738</v>
      </c>
      <c r="R35" s="140">
        <v>-0.88063980306680756</v>
      </c>
      <c r="S35" s="140">
        <v>1.134338111605929</v>
      </c>
      <c r="T35" s="140">
        <v>-0.61343759507736817</v>
      </c>
      <c r="U35" s="129">
        <v>0.17298022689081013</v>
      </c>
      <c r="V35" s="129">
        <v>-0.18929473881014747</v>
      </c>
      <c r="W35" s="98">
        <v>-0.82643183982865398</v>
      </c>
      <c r="X35" s="60"/>
      <c r="Y35" s="99">
        <v>34</v>
      </c>
      <c r="Z35" s="129">
        <f>(幕後結果!$AB$2+幕後結果!$AB$4*幕後結果_最佳化!$N1036)*12/3</f>
        <v>0.1464187557777058</v>
      </c>
      <c r="AA35" s="129">
        <f>(幕後結果!$AC$2+幕後結果!$AC$4*幕後結果_最佳化!$O1036)*12/3</f>
        <v>0.72632211275408221</v>
      </c>
      <c r="AB35" s="129">
        <f>(幕後結果!$AD$2+幕後結果!$AD$4*幕後結果_最佳化!$P1036)*12/3</f>
        <v>-0.45216456009651268</v>
      </c>
      <c r="AC35" s="129">
        <f>(幕後結果!$AE$2+幕後結果!$AE$4*幕後結果_最佳化!$Q1036)*12/3</f>
        <v>-0.2724548466984012</v>
      </c>
      <c r="AD35" s="129">
        <f>(幕後結果!$AF$2+幕後結果!$AF$4*幕後結果_最佳化!$R1036)*12/3</f>
        <v>-1.8184723194969798</v>
      </c>
      <c r="AE35" s="129">
        <f>(幕後結果!$AG$2+幕後結果!$AG$4*幕後結果_最佳化!$S1036)*12/3</f>
        <v>2.1578400267502515</v>
      </c>
      <c r="AF35" s="129">
        <f>(幕後結果!$AH$2+幕後結果!$AH$4*幕後結果_最佳化!$T1036)*12/3</f>
        <v>-0.59854075633958626</v>
      </c>
      <c r="AG35" s="129">
        <f>(幕後結果!$AI$2+幕後結果!$AI$4*幕後結果_最佳化!$U1036)*12/3</f>
        <v>5.1710381608998268E-2</v>
      </c>
      <c r="AH35" s="129">
        <f>(幕後結果!$AJ$2+幕後結果!$AJ$4*幕後結果_最佳化!$V1036)*12/3</f>
        <v>-0.51839013201178497</v>
      </c>
      <c r="AI35" s="100">
        <f>(幕後結果!$AK$2+幕後結果!$AK$4*幕後結果_最佳化!$W1036)*12/3</f>
        <v>-7.6907591538630998E-2</v>
      </c>
      <c r="AJ35" s="60"/>
      <c r="AK35" s="60"/>
      <c r="AL35" s="60"/>
      <c r="AM35" s="101">
        <v>34</v>
      </c>
      <c r="AN35" s="129">
        <f t="shared" si="1"/>
        <v>0.15188680783716582</v>
      </c>
      <c r="AO35" s="129">
        <f t="shared" si="2"/>
        <v>6.6587810083803323E-2</v>
      </c>
      <c r="AP35" s="129">
        <f t="shared" si="3"/>
        <v>6.1949648771316979E-2</v>
      </c>
      <c r="AQ35" s="129">
        <f t="shared" si="4"/>
        <v>0.16661491991800473</v>
      </c>
      <c r="AR35" s="129">
        <f t="shared" si="5"/>
        <v>1.8936297938513268E-2</v>
      </c>
      <c r="AS35" s="129">
        <f t="shared" si="6"/>
        <v>0.17840198411406077</v>
      </c>
      <c r="AT35" s="129">
        <f t="shared" si="7"/>
        <v>0.12280803020577402</v>
      </c>
      <c r="AU35" s="129">
        <f t="shared" si="8"/>
        <v>2.8026290490117716E-2</v>
      </c>
      <c r="AV35" s="129">
        <f t="shared" si="9"/>
        <v>9.0691369390682369E-2</v>
      </c>
      <c r="AW35" s="129">
        <f t="shared" si="10"/>
        <v>0.11409684125056101</v>
      </c>
      <c r="AX35" s="129">
        <f t="shared" si="11"/>
        <v>1</v>
      </c>
      <c r="AY35" s="129">
        <f>SUMPRODUCT(AN35:AW35,幕後結果_最佳化!$Z$1005:$AI$1005)</f>
        <v>0.28380327674007766</v>
      </c>
      <c r="AZ35" s="129">
        <f>(SUMPRODUCT(AN35:AW35,MMULT(AN35:AW35,幕後結果!$AB$9:$AK$18)))*252</f>
        <v>4.9053820297858673E-2</v>
      </c>
      <c r="BA35" s="129">
        <f t="shared" si="12"/>
        <v>0.22148097050956472</v>
      </c>
      <c r="BB35" s="102">
        <f t="shared" si="13"/>
        <v>1.0876928893070485</v>
      </c>
      <c r="BC35" s="60"/>
      <c r="BD35" s="60"/>
    </row>
    <row r="36" spans="1:56" ht="16.5">
      <c r="A36" s="95">
        <v>35</v>
      </c>
      <c r="B36" s="129">
        <v>0.56327605234737077</v>
      </c>
      <c r="C36" s="129">
        <v>0.50766414499830459</v>
      </c>
      <c r="D36" s="129">
        <v>0.95236343050807348</v>
      </c>
      <c r="E36" s="129">
        <v>0.75876839321370371</v>
      </c>
      <c r="F36" s="129">
        <v>6.4549772342154199E-2</v>
      </c>
      <c r="G36" s="129">
        <v>0.24380562723619592</v>
      </c>
      <c r="H36" s="129">
        <v>0.49817395264168773</v>
      </c>
      <c r="I36" s="129">
        <v>0.27712416272344975</v>
      </c>
      <c r="J36" s="129">
        <v>0.39646124482162803</v>
      </c>
      <c r="K36" s="104">
        <v>0.83441124676386647</v>
      </c>
      <c r="L36" s="105"/>
      <c r="M36" s="106">
        <v>35</v>
      </c>
      <c r="N36" s="140">
        <v>0.15928048484461929</v>
      </c>
      <c r="O36" s="140">
        <v>1.9212344412970546E-2</v>
      </c>
      <c r="P36" s="140">
        <v>1.6682145730227103</v>
      </c>
      <c r="Q36" s="140">
        <v>0.7023463193232371</v>
      </c>
      <c r="R36" s="140">
        <v>-1.5176623314721247</v>
      </c>
      <c r="S36" s="140">
        <v>-0.69411314687021253</v>
      </c>
      <c r="T36" s="140">
        <v>-4.5772379221441185E-3</v>
      </c>
      <c r="U36" s="129">
        <v>-0.59140614288695892</v>
      </c>
      <c r="V36" s="129">
        <v>-0.26251750731835133</v>
      </c>
      <c r="W36" s="98">
        <v>0.97174483382748278</v>
      </c>
      <c r="X36" s="60"/>
      <c r="Y36" s="99">
        <v>35</v>
      </c>
      <c r="Z36" s="129">
        <f>(幕後結果!$AB$2+幕後結果!$AB$4*幕後結果_最佳化!$N1037)*12/3</f>
        <v>0.99318596872894671</v>
      </c>
      <c r="AA36" s="129">
        <f>(幕後結果!$AC$2+幕後結果!$AC$4*幕後結果_最佳化!$O1037)*12/3</f>
        <v>0.51751937074744581</v>
      </c>
      <c r="AB36" s="129">
        <f>(幕後結果!$AD$2+幕後結果!$AD$4*幕後結果_最佳化!$P1037)*12/3</f>
        <v>0.55430043860386835</v>
      </c>
      <c r="AC36" s="129">
        <f>(幕後結果!$AE$2+幕後結果!$AE$4*幕後結果_最佳化!$Q1037)*12/3</f>
        <v>0.71341736171074377</v>
      </c>
      <c r="AD36" s="129">
        <f>(幕後結果!$AF$2+幕後結果!$AF$4*幕後結果_最佳化!$R1037)*12/3</f>
        <v>-2.0923439412060025</v>
      </c>
      <c r="AE36" s="129">
        <f>(幕後結果!$AG$2+幕後結果!$AG$4*幕後結果_最佳化!$S1037)*12/3</f>
        <v>0.68714682214554212</v>
      </c>
      <c r="AF36" s="129">
        <f>(幕後結果!$AH$2+幕後結果!$AH$4*幕後結果_最佳化!$T1037)*12/3</f>
        <v>0.63358589862373726</v>
      </c>
      <c r="AG36" s="129">
        <f>(幕後結果!$AI$2+幕後結果!$AI$4*幕後結果_最佳化!$U1037)*12/3</f>
        <v>-0.53158374820941279</v>
      </c>
      <c r="AH36" s="129">
        <f>(幕後結果!$AJ$2+幕後結果!$AJ$4*幕後結果_最佳化!$V1037)*12/3</f>
        <v>-0.42898082967998824</v>
      </c>
      <c r="AI36" s="100">
        <f>(幕後結果!$AK$2+幕後結果!$AK$4*幕後結果_最佳化!$W1037)*12/3</f>
        <v>0.89765273318809446</v>
      </c>
      <c r="AJ36" s="60"/>
      <c r="AK36" s="60"/>
      <c r="AL36" s="60"/>
      <c r="AM36" s="101">
        <v>35</v>
      </c>
      <c r="AN36" s="129">
        <f t="shared" si="1"/>
        <v>0.10194182071439729</v>
      </c>
      <c r="AO36" s="129">
        <f t="shared" si="2"/>
        <v>0.13574629233775118</v>
      </c>
      <c r="AP36" s="129">
        <f t="shared" si="3"/>
        <v>8.0900730985897257E-2</v>
      </c>
      <c r="AQ36" s="129">
        <f t="shared" si="4"/>
        <v>7.5986869694356723E-2</v>
      </c>
      <c r="AR36" s="129">
        <f t="shared" si="5"/>
        <v>9.948834427596287E-2</v>
      </c>
      <c r="AS36" s="129">
        <f t="shared" si="6"/>
        <v>0.14449921258021547</v>
      </c>
      <c r="AT36" s="129">
        <f t="shared" si="7"/>
        <v>0.16963694163217413</v>
      </c>
      <c r="AU36" s="129">
        <f t="shared" si="8"/>
        <v>3.1014099220809797E-2</v>
      </c>
      <c r="AV36" s="129">
        <f t="shared" si="9"/>
        <v>0.13807778984127114</v>
      </c>
      <c r="AW36" s="129">
        <f t="shared" si="10"/>
        <v>2.2707898717164214E-2</v>
      </c>
      <c r="AX36" s="129">
        <f t="shared" si="11"/>
        <v>1.0000000000000002</v>
      </c>
      <c r="AY36" s="129">
        <f>SUMPRODUCT(AN36:AW36,幕後結果_最佳化!$Z$1005:$AI$1005)</f>
        <v>0.12589324150562722</v>
      </c>
      <c r="AZ36" s="129">
        <f>(SUMPRODUCT(AN36:AW36,MMULT(AN36:AW36,幕後結果!$AB$9:$AK$18)))*252</f>
        <v>4.6459429114003956E-2</v>
      </c>
      <c r="BA36" s="129">
        <f t="shared" si="12"/>
        <v>0.21554449451100335</v>
      </c>
      <c r="BB36" s="102">
        <f t="shared" si="13"/>
        <v>0.38503995053972717</v>
      </c>
      <c r="BC36" s="60"/>
      <c r="BD36" s="60"/>
    </row>
    <row r="37" spans="1:56" ht="16.5">
      <c r="A37" s="95">
        <v>36</v>
      </c>
      <c r="B37" s="129">
        <v>0.34775569365197545</v>
      </c>
      <c r="C37" s="129">
        <v>0.67799753956392084</v>
      </c>
      <c r="D37" s="129">
        <v>0.7066899907005384</v>
      </c>
      <c r="E37" s="129">
        <v>0.38511662970918281</v>
      </c>
      <c r="F37" s="129">
        <v>0.88774202688127701</v>
      </c>
      <c r="G37" s="129">
        <v>0.49862872791283785</v>
      </c>
      <c r="H37" s="129">
        <v>0.33793396084725846</v>
      </c>
      <c r="I37" s="129">
        <v>0.63208508450004475</v>
      </c>
      <c r="J37" s="129">
        <v>0.47955156452329506</v>
      </c>
      <c r="K37" s="104">
        <v>0.83252982173852685</v>
      </c>
      <c r="L37" s="105"/>
      <c r="M37" s="106">
        <v>36</v>
      </c>
      <c r="N37" s="140">
        <v>-0.3913867465717264</v>
      </c>
      <c r="O37" s="140">
        <v>0.46210653942638286</v>
      </c>
      <c r="P37" s="140">
        <v>0.54374055786988273</v>
      </c>
      <c r="Q37" s="140">
        <v>-0.29206979624753671</v>
      </c>
      <c r="R37" s="140">
        <v>1.2146071874871778</v>
      </c>
      <c r="S37" s="140">
        <v>-3.4372761543745452E-3</v>
      </c>
      <c r="T37" s="140">
        <v>-0.41810832065581904</v>
      </c>
      <c r="U37" s="129">
        <v>0.33738083378153977</v>
      </c>
      <c r="V37" s="129">
        <v>-5.1279091124281022E-2</v>
      </c>
      <c r="W37" s="98">
        <v>0.96421058912025337</v>
      </c>
      <c r="X37" s="60"/>
      <c r="Y37" s="99">
        <v>36</v>
      </c>
      <c r="Z37" s="129">
        <f>(幕後結果!$AB$2+幕後結果!$AB$4*幕後結果_最佳化!$N1038)*12/3</f>
        <v>0.62905122929626411</v>
      </c>
      <c r="AA37" s="129">
        <f>(幕後結果!$AC$2+幕後結果!$AC$4*幕後結果_最佳化!$O1038)*12/3</f>
        <v>0.70065891426959892</v>
      </c>
      <c r="AB37" s="129">
        <f>(幕後結果!$AD$2+幕後結果!$AD$4*幕後結果_最佳化!$P1038)*12/3</f>
        <v>-0.83282360065031769</v>
      </c>
      <c r="AC37" s="129">
        <f>(幕後結果!$AE$2+幕後結果!$AE$4*幕後結果_最佳化!$Q1038)*12/3</f>
        <v>-0.1978599731778401</v>
      </c>
      <c r="AD37" s="129">
        <f>(幕後結果!$AF$2+幕後結果!$AF$4*幕後結果_最佳化!$R1038)*12/3</f>
        <v>0.27452283236239583</v>
      </c>
      <c r="AE37" s="129">
        <f>(幕後結果!$AG$2+幕後結果!$AG$4*幕後結果_最佳化!$S1038)*12/3</f>
        <v>1.2553741637742486</v>
      </c>
      <c r="AF37" s="129">
        <f>(幕後結果!$AH$2+幕後結果!$AH$4*幕後結果_最佳化!$T1038)*12/3</f>
        <v>-4.8102682879750669E-2</v>
      </c>
      <c r="AG37" s="129">
        <f>(幕後結果!$AI$2+幕後結果!$AI$4*幕後結果_最佳化!$U1038)*12/3</f>
        <v>0.20276474823815285</v>
      </c>
      <c r="AH37" s="129">
        <f>(幕後結果!$AJ$2+幕後結果!$AJ$4*幕後結果_最佳化!$V1038)*12/3</f>
        <v>-0.39229267453423877</v>
      </c>
      <c r="AI37" s="100">
        <f>(幕後結果!$AK$2+幕後結果!$AK$4*幕後結果_最佳化!$W1038)*12/3</f>
        <v>0.93559727396766945</v>
      </c>
      <c r="AJ37" s="60"/>
      <c r="AK37" s="60"/>
      <c r="AL37" s="60"/>
      <c r="AM37" s="101">
        <v>36</v>
      </c>
      <c r="AN37" s="129">
        <f t="shared" si="1"/>
        <v>0.15269191007171784</v>
      </c>
      <c r="AO37" s="129">
        <f t="shared" si="2"/>
        <v>6.6098678127718649E-2</v>
      </c>
      <c r="AP37" s="129">
        <f t="shared" si="3"/>
        <v>8.3515314891555517E-2</v>
      </c>
      <c r="AQ37" s="129">
        <f t="shared" si="4"/>
        <v>4.1392511975785501E-2</v>
      </c>
      <c r="AR37" s="129">
        <f t="shared" si="5"/>
        <v>3.3201104202833344E-3</v>
      </c>
      <c r="AS37" s="129">
        <f t="shared" si="6"/>
        <v>0.18003536357216127</v>
      </c>
      <c r="AT37" s="129">
        <f t="shared" si="7"/>
        <v>8.5910055925536827E-2</v>
      </c>
      <c r="AU37" s="129">
        <f t="shared" si="8"/>
        <v>8.4019073141892817E-2</v>
      </c>
      <c r="AV37" s="129">
        <f t="shared" si="9"/>
        <v>0.17066444555756302</v>
      </c>
      <c r="AW37" s="129">
        <f t="shared" si="10"/>
        <v>0.13235253631578522</v>
      </c>
      <c r="AX37" s="129">
        <f t="shared" si="11"/>
        <v>0.99999999999999989</v>
      </c>
      <c r="AY37" s="129">
        <f>SUMPRODUCT(AN37:AW37,幕後結果_最佳化!$Z$1005:$AI$1005)</f>
        <v>0.22828933698474282</v>
      </c>
      <c r="AZ37" s="129">
        <f>(SUMPRODUCT(AN37:AW37,MMULT(AN37:AW37,幕後結果!$AB$9:$AK$18)))*252</f>
        <v>4.0447058441469702E-2</v>
      </c>
      <c r="BA37" s="129">
        <f t="shared" si="12"/>
        <v>0.20111454060179165</v>
      </c>
      <c r="BB37" s="102">
        <f t="shared" si="13"/>
        <v>0.92180971316149218</v>
      </c>
      <c r="BC37" s="60"/>
      <c r="BD37" s="60"/>
    </row>
    <row r="38" spans="1:56" ht="16.5">
      <c r="A38" s="95">
        <v>37</v>
      </c>
      <c r="B38" s="129">
        <v>0.58006647496939756</v>
      </c>
      <c r="C38" s="129">
        <v>0.14607727015165262</v>
      </c>
      <c r="D38" s="129">
        <v>0.84369397129451063</v>
      </c>
      <c r="E38" s="129">
        <v>0.93999258503410932</v>
      </c>
      <c r="F38" s="129">
        <v>0.7081789417332649</v>
      </c>
      <c r="G38" s="129">
        <v>0.62745501379036628</v>
      </c>
      <c r="H38" s="129">
        <v>0.98372748982414349</v>
      </c>
      <c r="I38" s="129">
        <v>0.95895903644349301</v>
      </c>
      <c r="J38" s="129">
        <v>0.93627229163932424</v>
      </c>
      <c r="K38" s="104">
        <v>0.5866213040019963</v>
      </c>
      <c r="L38" s="105"/>
      <c r="M38" s="106">
        <v>37</v>
      </c>
      <c r="N38" s="140">
        <v>0.20206354090273387</v>
      </c>
      <c r="O38" s="140">
        <v>-1.0534069062185796</v>
      </c>
      <c r="P38" s="140">
        <v>1.0097563087761763</v>
      </c>
      <c r="Q38" s="140">
        <v>1.5547113512913713</v>
      </c>
      <c r="R38" s="140">
        <v>0.54807250844886968</v>
      </c>
      <c r="S38" s="140">
        <v>0.32512037035142827</v>
      </c>
      <c r="T38" s="140">
        <v>2.1376517244632161</v>
      </c>
      <c r="U38" s="129">
        <v>1.738731928515342</v>
      </c>
      <c r="V38" s="129">
        <v>1.5242133799826061</v>
      </c>
      <c r="W38" s="98">
        <v>0.21886220080243232</v>
      </c>
      <c r="X38" s="60"/>
      <c r="Y38" s="99">
        <v>37</v>
      </c>
      <c r="Z38" s="129">
        <f>(幕後結果!$AB$2+幕後結果!$AB$4*幕後結果_最佳化!$N1039)*12/3</f>
        <v>1.0214767332434538</v>
      </c>
      <c r="AA38" s="129">
        <f>(幕後結果!$AC$2+幕後結果!$AC$4*幕後結果_最佳化!$O1039)*12/3</f>
        <v>-0.25868570573771277</v>
      </c>
      <c r="AB38" s="129">
        <f>(幕後結果!$AD$2+幕後結果!$AD$4*幕後結果_最佳化!$P1039)*12/3</f>
        <v>-0.25414281988482657</v>
      </c>
      <c r="AC38" s="129">
        <f>(幕後結果!$AE$2+幕後結果!$AE$4*幕後結果_最佳化!$Q1039)*12/3</f>
        <v>1.181659215898536</v>
      </c>
      <c r="AD38" s="129">
        <f>(幕後結果!$AF$2+幕後結果!$AF$4*幕後結果_最佳化!$R1039)*12/3</f>
        <v>0.16029319917269147</v>
      </c>
      <c r="AE38" s="129">
        <f>(幕後結果!$AG$2+幕後結果!$AG$4*幕後結果_最佳化!$S1039)*12/3</f>
        <v>1.5438381612795411</v>
      </c>
      <c r="AF38" s="129">
        <f>(幕後結果!$AH$2+幕後結果!$AH$4*幕後結果_最佳化!$T1039)*12/3</f>
        <v>2.0275389143078852</v>
      </c>
      <c r="AG38" s="129">
        <f>(幕後結果!$AI$2+幕後結果!$AI$4*幕後結果_最佳化!$U1039)*12/3</f>
        <v>1.0527938418300713</v>
      </c>
      <c r="AH38" s="129">
        <f>(幕後結果!$AJ$2+幕後結果!$AJ$4*幕後結果_最佳化!$V1039)*12/3</f>
        <v>0.91530486303893577</v>
      </c>
      <c r="AI38" s="100">
        <f>(幕後結果!$AK$2+幕後結果!$AK$4*幕後結果_最佳化!$W1039)*12/3</f>
        <v>0.78246370037835999</v>
      </c>
      <c r="AJ38" s="60"/>
      <c r="AK38" s="60"/>
      <c r="AL38" s="60"/>
      <c r="AM38" s="101">
        <v>37</v>
      </c>
      <c r="AN38" s="129">
        <f t="shared" si="1"/>
        <v>0.15807993697134601</v>
      </c>
      <c r="AO38" s="129">
        <f t="shared" si="2"/>
        <v>9.888864721433431E-2</v>
      </c>
      <c r="AP38" s="129">
        <f t="shared" si="3"/>
        <v>0.15612185994118902</v>
      </c>
      <c r="AQ38" s="129">
        <f t="shared" si="4"/>
        <v>0.16872566159781166</v>
      </c>
      <c r="AR38" s="129">
        <f t="shared" si="5"/>
        <v>1.0636158983562356E-2</v>
      </c>
      <c r="AS38" s="129">
        <f t="shared" si="6"/>
        <v>2.2304725598382053E-2</v>
      </c>
      <c r="AT38" s="129">
        <f t="shared" si="7"/>
        <v>1.4523833271634579E-2</v>
      </c>
      <c r="AU38" s="129">
        <f t="shared" si="8"/>
        <v>0.23487824366453317</v>
      </c>
      <c r="AV38" s="129">
        <f t="shared" si="9"/>
        <v>0.13157561257826278</v>
      </c>
      <c r="AW38" s="129">
        <f t="shared" si="10"/>
        <v>4.26532017894409E-3</v>
      </c>
      <c r="AX38" s="129">
        <f t="shared" si="11"/>
        <v>1</v>
      </c>
      <c r="AY38" s="129">
        <f>SUMPRODUCT(AN38:AW38,幕後結果_最佳化!$Z$1005:$AI$1005)</f>
        <v>-8.8283056763876891E-2</v>
      </c>
      <c r="AZ38" s="129">
        <f>(SUMPRODUCT(AN38:AW38,MMULT(AN38:AW38,幕後結果!$AB$9:$AK$18)))*252</f>
        <v>4.5661073791551827E-2</v>
      </c>
      <c r="BA38" s="129">
        <f t="shared" si="12"/>
        <v>0.21368451930720631</v>
      </c>
      <c r="BB38" s="102">
        <f t="shared" si="13"/>
        <v>-0.61390996965615408</v>
      </c>
      <c r="BC38" s="60"/>
      <c r="BD38" s="60"/>
    </row>
    <row r="39" spans="1:56" ht="16.5">
      <c r="A39" s="95">
        <v>38</v>
      </c>
      <c r="B39" s="129">
        <v>0.19658558486250355</v>
      </c>
      <c r="C39" s="129">
        <v>0.54010337560444621</v>
      </c>
      <c r="D39" s="129">
        <v>2.8470566069771497E-3</v>
      </c>
      <c r="E39" s="129">
        <v>0.45786374876461933</v>
      </c>
      <c r="F39" s="129">
        <v>0.67202942428264478</v>
      </c>
      <c r="G39" s="129">
        <v>0.31631359825949956</v>
      </c>
      <c r="H39" s="129">
        <v>0.22863118377397806</v>
      </c>
      <c r="I39" s="129">
        <v>0.66627921651311239</v>
      </c>
      <c r="J39" s="129">
        <v>0.85585893064802887</v>
      </c>
      <c r="K39" s="104">
        <v>2.0127714797541163E-2</v>
      </c>
      <c r="L39" s="105"/>
      <c r="M39" s="106">
        <v>38</v>
      </c>
      <c r="N39" s="140">
        <v>-0.85388056386471789</v>
      </c>
      <c r="O39" s="140">
        <v>0.10069415831884443</v>
      </c>
      <c r="P39" s="140">
        <v>-2.7648949372138794</v>
      </c>
      <c r="Q39" s="140">
        <v>-0.10581706420177538</v>
      </c>
      <c r="R39" s="140">
        <v>0.44552395605769385</v>
      </c>
      <c r="S39" s="140">
        <v>-0.4780323270921778</v>
      </c>
      <c r="T39" s="140">
        <v>-0.74336229176355639</v>
      </c>
      <c r="U39" s="129">
        <v>0.42966194842099636</v>
      </c>
      <c r="V39" s="129">
        <v>1.0618976793965034</v>
      </c>
      <c r="W39" s="98">
        <v>-2.0511182794967713</v>
      </c>
      <c r="X39" s="60"/>
      <c r="Y39" s="99">
        <v>38</v>
      </c>
      <c r="Z39" s="129">
        <f>(幕後結果!$AB$2+幕後結果!$AB$4*幕後結果_最佳化!$N1040)*12/3</f>
        <v>0.32322212590826993</v>
      </c>
      <c r="AA39" s="129">
        <f>(幕後結果!$AC$2+幕後結果!$AC$4*幕後結果_最佳化!$O1040)*12/3</f>
        <v>0.31621474736255412</v>
      </c>
      <c r="AB39" s="129">
        <f>(幕後結果!$AD$2+幕後結果!$AD$4*幕後結果_最佳化!$P1040)*12/3</f>
        <v>-4.7257720901238098</v>
      </c>
      <c r="AC39" s="129">
        <f>(幕後結果!$AE$2+幕後結果!$AE$4*幕後結果_最佳化!$Q1040)*12/3</f>
        <v>-0.26723895504362427</v>
      </c>
      <c r="AD39" s="129">
        <f>(幕後結果!$AF$2+幕後結果!$AF$4*幕後結果_最佳化!$R1040)*12/3</f>
        <v>-0.3693868896226124</v>
      </c>
      <c r="AE39" s="129">
        <f>(幕後結果!$AG$2+幕後結果!$AG$4*幕後結果_最佳化!$S1040)*12/3</f>
        <v>0.82477075333554006</v>
      </c>
      <c r="AF39" s="129">
        <f>(幕後結果!$AH$2+幕後結果!$AH$4*幕後結果_最佳化!$T1040)*12/3</f>
        <v>-0.86990401093044734</v>
      </c>
      <c r="AG39" s="129">
        <f>(幕後結果!$AI$2+幕後結果!$AI$4*幕後結果_最佳化!$U1040)*12/3</f>
        <v>-0.19059233729018751</v>
      </c>
      <c r="AH39" s="129">
        <f>(幕後結果!$AJ$2+幕後結果!$AJ$4*幕後結果_最佳化!$V1040)*12/3</f>
        <v>-0.44210621257542887</v>
      </c>
      <c r="AI39" s="100">
        <f>(幕後結果!$AK$2+幕後結果!$AK$4*幕後結果_最佳化!$W1040)*12/3</f>
        <v>-1.8227806868262697</v>
      </c>
      <c r="AJ39" s="60"/>
      <c r="AK39" s="60"/>
      <c r="AL39" s="60"/>
      <c r="AM39" s="101">
        <v>38</v>
      </c>
      <c r="AN39" s="129">
        <f t="shared" si="1"/>
        <v>6.1874447781232161E-2</v>
      </c>
      <c r="AO39" s="129">
        <f t="shared" si="2"/>
        <v>0.15192269592371954</v>
      </c>
      <c r="AP39" s="129">
        <f t="shared" si="3"/>
        <v>0.11646922518862864</v>
      </c>
      <c r="AQ39" s="129">
        <f t="shared" si="4"/>
        <v>8.1754686195252926E-4</v>
      </c>
      <c r="AR39" s="129">
        <f t="shared" si="5"/>
        <v>9.9209940330043503E-2</v>
      </c>
      <c r="AS39" s="129">
        <f t="shared" si="6"/>
        <v>0.14687067731646089</v>
      </c>
      <c r="AT39" s="129">
        <f t="shared" si="7"/>
        <v>0.1009447558319117</v>
      </c>
      <c r="AU39" s="129">
        <f t="shared" si="8"/>
        <v>0.10106544117405962</v>
      </c>
      <c r="AV39" s="129">
        <f t="shared" si="9"/>
        <v>0.10779607973408352</v>
      </c>
      <c r="AW39" s="129">
        <f t="shared" si="10"/>
        <v>0.11302918985790779</v>
      </c>
      <c r="AX39" s="129">
        <f t="shared" si="11"/>
        <v>0.99999999999999978</v>
      </c>
      <c r="AY39" s="129">
        <f>SUMPRODUCT(AN39:AW39,幕後結果_最佳化!$Z$1005:$AI$1005)</f>
        <v>5.4059781082376995E-2</v>
      </c>
      <c r="AZ39" s="129">
        <f>(SUMPRODUCT(AN39:AW39,MMULT(AN39:AW39,幕後結果!$AB$9:$AK$18)))*252</f>
        <v>4.3059298898962123E-2</v>
      </c>
      <c r="BA39" s="129">
        <f t="shared" si="12"/>
        <v>0.20750734661443224</v>
      </c>
      <c r="BB39" s="102">
        <f t="shared" si="13"/>
        <v>5.3780173398452709E-2</v>
      </c>
      <c r="BC39" s="60"/>
      <c r="BD39" s="60"/>
    </row>
    <row r="40" spans="1:56" ht="16.5">
      <c r="A40" s="95">
        <v>39</v>
      </c>
      <c r="B40" s="129">
        <v>0.23101075686868078</v>
      </c>
      <c r="C40" s="129">
        <v>0.78350070942011851</v>
      </c>
      <c r="D40" s="129">
        <v>0.8065112641475698</v>
      </c>
      <c r="E40" s="129">
        <v>1.1907543042946278E-2</v>
      </c>
      <c r="F40" s="129">
        <v>0.64031001481827454</v>
      </c>
      <c r="G40" s="129">
        <v>0.68710085581424796</v>
      </c>
      <c r="H40" s="129">
        <v>0.96308022358513878</v>
      </c>
      <c r="I40" s="129">
        <v>0.85690897469659899</v>
      </c>
      <c r="J40" s="129">
        <v>0.57531171508176038</v>
      </c>
      <c r="K40" s="104">
        <v>7.1707026663617057E-2</v>
      </c>
      <c r="L40" s="105"/>
      <c r="M40" s="106">
        <v>39</v>
      </c>
      <c r="N40" s="140">
        <v>-0.73552221819696029</v>
      </c>
      <c r="O40" s="140">
        <v>0.78407077760373023</v>
      </c>
      <c r="P40" s="140">
        <v>0.86511172166474781</v>
      </c>
      <c r="Q40" s="140">
        <v>-2.2600993403055964</v>
      </c>
      <c r="R40" s="140">
        <v>0.35928757233629177</v>
      </c>
      <c r="S40" s="140">
        <v>0.48764927285886378</v>
      </c>
      <c r="T40" s="140">
        <v>1.7876062722373387</v>
      </c>
      <c r="U40" s="129">
        <v>1.0665345908979083</v>
      </c>
      <c r="V40" s="129">
        <v>0.18991393858217784</v>
      </c>
      <c r="W40" s="98">
        <v>-1.4631949095005843</v>
      </c>
      <c r="X40" s="60"/>
      <c r="Y40" s="99">
        <v>39</v>
      </c>
      <c r="Z40" s="129">
        <f>(幕後結果!$AB$2+幕後結果!$AB$4*幕後結果_最佳化!$N1041)*12/3</f>
        <v>0.40148787861805241</v>
      </c>
      <c r="AA40" s="129">
        <f>(幕後結果!$AC$2+幕後結果!$AC$4*幕後結果_最佳化!$O1041)*12/3</f>
        <v>0.84827028329043896</v>
      </c>
      <c r="AB40" s="129">
        <f>(幕後結果!$AD$2+幕後結果!$AD$4*幕後結果_最佳化!$P1041)*12/3</f>
        <v>-0.53683738109389356</v>
      </c>
      <c r="AC40" s="129">
        <f>(幕後結果!$AE$2+幕後結果!$AE$4*幕後結果_最佳化!$Q1041)*12/3</f>
        <v>-2.0536912866527333</v>
      </c>
      <c r="AD40" s="129">
        <f>(幕後結果!$AF$2+幕後結果!$AF$4*幕後結果_最佳化!$R1041)*12/3</f>
        <v>-1.338324290838437</v>
      </c>
      <c r="AE40" s="129">
        <f>(幕後結果!$AG$2+幕後結果!$AG$4*幕後結果_最佳化!$S1041)*12/3</f>
        <v>1.3759789556777824</v>
      </c>
      <c r="AF40" s="129">
        <f>(幕後結果!$AH$2+幕後結果!$AH$4*幕後結果_最佳化!$T1041)*12/3</f>
        <v>0.90114450671205459</v>
      </c>
      <c r="AG40" s="129">
        <f>(幕後結果!$AI$2+幕後結果!$AI$4*幕後結果_最佳化!$U1041)*12/3</f>
        <v>0.86685210324757944</v>
      </c>
      <c r="AH40" s="129">
        <f>(幕後結果!$AJ$2+幕後結果!$AJ$4*幕後結果_最佳化!$V1041)*12/3</f>
        <v>-0.35830756117808332</v>
      </c>
      <c r="AI40" s="100">
        <f>(幕後結果!$AK$2+幕後結果!$AK$4*幕後結果_最佳化!$W1041)*12/3</f>
        <v>-0.58405076336737316</v>
      </c>
      <c r="AJ40" s="60"/>
      <c r="AK40" s="60"/>
      <c r="AL40" s="60"/>
      <c r="AM40" s="101">
        <v>39</v>
      </c>
      <c r="AN40" s="129">
        <f t="shared" si="1"/>
        <v>9.582154204249578E-2</v>
      </c>
      <c r="AO40" s="129">
        <f t="shared" si="2"/>
        <v>9.6726963941337465E-2</v>
      </c>
      <c r="AP40" s="129">
        <f t="shared" si="3"/>
        <v>6.042308377258309E-2</v>
      </c>
      <c r="AQ40" s="129">
        <f t="shared" si="4"/>
        <v>3.5366304191775035E-2</v>
      </c>
      <c r="AR40" s="129">
        <f t="shared" si="5"/>
        <v>0.15658319473386423</v>
      </c>
      <c r="AS40" s="129">
        <f t="shared" si="6"/>
        <v>6.9727389695154823E-2</v>
      </c>
      <c r="AT40" s="129">
        <f t="shared" si="7"/>
        <v>6.313834774733551E-2</v>
      </c>
      <c r="AU40" s="129">
        <f t="shared" si="8"/>
        <v>0.12805987853224143</v>
      </c>
      <c r="AV40" s="129">
        <f t="shared" si="9"/>
        <v>0.21108436617743911</v>
      </c>
      <c r="AW40" s="129">
        <f t="shared" si="10"/>
        <v>8.3068929165773533E-2</v>
      </c>
      <c r="AX40" s="129">
        <f t="shared" si="11"/>
        <v>1</v>
      </c>
      <c r="AY40" s="129">
        <f>SUMPRODUCT(AN40:AW40,幕後結果_最佳化!$Z$1005:$AI$1005)</f>
        <v>-5.9420697976375711E-2</v>
      </c>
      <c r="AZ40" s="129">
        <f>(SUMPRODUCT(AN40:AW40,MMULT(AN40:AW40,幕後結果!$AB$9:$AK$18)))*252</f>
        <v>3.9963720786347863E-2</v>
      </c>
      <c r="BA40" s="129">
        <f t="shared" si="12"/>
        <v>0.1999092813912047</v>
      </c>
      <c r="BB40" s="102">
        <f t="shared" si="13"/>
        <v>-0.51183565497463424</v>
      </c>
      <c r="BC40" s="60"/>
      <c r="BD40" s="60"/>
    </row>
    <row r="41" spans="1:56" ht="16.5">
      <c r="A41" s="95">
        <v>40</v>
      </c>
      <c r="B41" s="129">
        <v>0.712442810043874</v>
      </c>
      <c r="C41" s="129">
        <v>0.6918088133711533</v>
      </c>
      <c r="D41" s="129">
        <v>1.6829907613713724E-2</v>
      </c>
      <c r="E41" s="129">
        <v>0.26038027147297815</v>
      </c>
      <c r="F41" s="129">
        <v>0.97848328537582652</v>
      </c>
      <c r="G41" s="129">
        <v>0.50793582577721708</v>
      </c>
      <c r="H41" s="129">
        <v>0.92735366938358421</v>
      </c>
      <c r="I41" s="129">
        <v>0.70829036442578341</v>
      </c>
      <c r="J41" s="129">
        <v>0.39026932176042672</v>
      </c>
      <c r="K41" s="104">
        <v>0.72378975350261521</v>
      </c>
      <c r="L41" s="105"/>
      <c r="M41" s="106">
        <v>40</v>
      </c>
      <c r="N41" s="140">
        <v>0.56053528372552863</v>
      </c>
      <c r="O41" s="140">
        <v>0.50098401443583873</v>
      </c>
      <c r="P41" s="140">
        <v>-2.1241235323043797</v>
      </c>
      <c r="Q41" s="140">
        <v>-0.64217349112036004</v>
      </c>
      <c r="R41" s="140">
        <v>2.0233853904389738</v>
      </c>
      <c r="S41" s="140">
        <v>1.9893477339900038E-2</v>
      </c>
      <c r="T41" s="140">
        <v>1.4563616860395863</v>
      </c>
      <c r="U41" s="129">
        <v>0.54839709435819783</v>
      </c>
      <c r="V41" s="129">
        <v>-0.27861715830602485</v>
      </c>
      <c r="W41" s="98">
        <v>0.59413698883229626</v>
      </c>
      <c r="X41" s="60"/>
      <c r="Y41" s="99">
        <v>40</v>
      </c>
      <c r="Z41" s="129">
        <f>(幕後結果!$AB$2+幕後結果!$AB$4*幕後結果_最佳化!$N1042)*12/3</f>
        <v>1.2585201003074835</v>
      </c>
      <c r="AA41" s="129">
        <f>(幕後結果!$AC$2+幕後結果!$AC$4*幕後結果_最佳化!$O1042)*12/3</f>
        <v>0.97451700383078821</v>
      </c>
      <c r="AB41" s="129">
        <f>(幕後結果!$AD$2+幕後結果!$AD$4*幕後結果_最佳化!$P1042)*12/3</f>
        <v>-3.6019735943506048</v>
      </c>
      <c r="AC41" s="129">
        <f>(幕後結果!$AE$2+幕後結果!$AE$4*幕後結果_最佳化!$Q1042)*12/3</f>
        <v>-0.53253791829210639</v>
      </c>
      <c r="AD41" s="129">
        <f>(幕後結果!$AF$2+幕後結果!$AF$4*幕後結果_最佳化!$R1042)*12/3</f>
        <v>1.0114334365656514</v>
      </c>
      <c r="AE41" s="129">
        <f>(幕後結果!$AG$2+幕後結果!$AG$4*幕後結果_最佳化!$S1042)*12/3</f>
        <v>1.1922023759611182</v>
      </c>
      <c r="AF41" s="129">
        <f>(幕後結果!$AH$2+幕後結果!$AH$4*幕後結果_最佳化!$T1042)*12/3</f>
        <v>1.3281942702815259</v>
      </c>
      <c r="AG41" s="129">
        <f>(幕後結果!$AI$2+幕後結果!$AI$4*幕後結果_最佳化!$U1042)*12/3</f>
        <v>0.47279430150356849</v>
      </c>
      <c r="AH41" s="129">
        <f>(幕後結果!$AJ$2+幕後結果!$AJ$4*幕後結果_最佳化!$V1042)*12/3</f>
        <v>-0.50280698864296414</v>
      </c>
      <c r="AI41" s="100">
        <f>(幕後結果!$AK$2+幕後結果!$AK$4*幕後結果_最佳化!$W1042)*12/3</f>
        <v>0.21401786183622509</v>
      </c>
      <c r="AJ41" s="60"/>
      <c r="AK41" s="60"/>
      <c r="AL41" s="60"/>
      <c r="AM41" s="101">
        <v>40</v>
      </c>
      <c r="AN41" s="129">
        <f t="shared" si="1"/>
        <v>6.5773304504039801E-2</v>
      </c>
      <c r="AO41" s="129">
        <f t="shared" si="2"/>
        <v>8.1507756774180665E-2</v>
      </c>
      <c r="AP41" s="129">
        <f t="shared" si="3"/>
        <v>1.0161769249177681E-2</v>
      </c>
      <c r="AQ41" s="129">
        <f t="shared" si="4"/>
        <v>9.6740724286176763E-2</v>
      </c>
      <c r="AR41" s="129">
        <f t="shared" si="5"/>
        <v>6.3101641207966686E-2</v>
      </c>
      <c r="AS41" s="129">
        <f t="shared" si="6"/>
        <v>0.23161942570653868</v>
      </c>
      <c r="AT41" s="129">
        <f t="shared" si="7"/>
        <v>5.3876546500559598E-2</v>
      </c>
      <c r="AU41" s="129">
        <f t="shared" si="8"/>
        <v>0.20025776675873203</v>
      </c>
      <c r="AV41" s="129">
        <f t="shared" si="9"/>
        <v>0.10291223933261254</v>
      </c>
      <c r="AW41" s="129">
        <f t="shared" si="10"/>
        <v>9.4048825680015644E-2</v>
      </c>
      <c r="AX41" s="129">
        <f t="shared" si="11"/>
        <v>1</v>
      </c>
      <c r="AY41" s="129">
        <f>SUMPRODUCT(AN41:AW41,幕後結果_最佳化!$Z$1005:$AI$1005)</f>
        <v>0.280937240931316</v>
      </c>
      <c r="AZ41" s="129">
        <f>(SUMPRODUCT(AN41:AW41,MMULT(AN41:AW41,幕後結果!$AB$9:$AK$18)))*252</f>
        <v>4.1910512577896193E-2</v>
      </c>
      <c r="BA41" s="129">
        <f t="shared" si="12"/>
        <v>0.20472057194599713</v>
      </c>
      <c r="BB41" s="102">
        <f t="shared" si="13"/>
        <v>1.1627421644469977</v>
      </c>
      <c r="BC41" s="60"/>
      <c r="BD41" s="60"/>
    </row>
    <row r="42" spans="1:56" ht="16.5">
      <c r="A42" s="95">
        <v>41</v>
      </c>
      <c r="B42" s="129">
        <v>0.34632034538649603</v>
      </c>
      <c r="C42" s="129">
        <v>0.24186425701479197</v>
      </c>
      <c r="D42" s="129">
        <v>0.97250306556477195</v>
      </c>
      <c r="E42" s="129">
        <v>0.26325300289772624</v>
      </c>
      <c r="F42" s="129">
        <v>0.67008822535022228</v>
      </c>
      <c r="G42" s="129">
        <v>0.54076210805894998</v>
      </c>
      <c r="H42" s="129">
        <v>0.77979338851370628</v>
      </c>
      <c r="I42" s="129">
        <v>8.2417769263448015E-2</v>
      </c>
      <c r="J42" s="129">
        <v>0.52571703202115527</v>
      </c>
      <c r="K42" s="104">
        <v>0.34145325491149925</v>
      </c>
      <c r="L42" s="105"/>
      <c r="M42" s="106">
        <v>41</v>
      </c>
      <c r="N42" s="140">
        <v>-0.39527399269214242</v>
      </c>
      <c r="O42" s="140">
        <v>-0.70031835078645577</v>
      </c>
      <c r="P42" s="140">
        <v>1.9189246630143015</v>
      </c>
      <c r="Q42" s="140">
        <v>-0.63334862585544316</v>
      </c>
      <c r="R42" s="140">
        <v>0.44015679508496991</v>
      </c>
      <c r="S42" s="140">
        <v>0.10235388741904348</v>
      </c>
      <c r="T42" s="140">
        <v>0.77149561089648699</v>
      </c>
      <c r="U42" s="129">
        <v>-1.3889908299597866</v>
      </c>
      <c r="V42" s="129">
        <v>6.4507750503694741E-2</v>
      </c>
      <c r="W42" s="98">
        <v>-0.40850016446775778</v>
      </c>
      <c r="X42" s="60"/>
      <c r="Y42" s="99">
        <v>41</v>
      </c>
      <c r="Z42" s="129">
        <f>(幕後結果!$AB$2+幕後結果!$AB$4*幕後結果_最佳化!$N1043)*12/3</f>
        <v>0.62648074521365826</v>
      </c>
      <c r="AA42" s="129">
        <f>(幕後結果!$AC$2+幕後結果!$AC$4*幕後結果_最佳化!$O1043)*12/3</f>
        <v>-0.15348514404501945</v>
      </c>
      <c r="AB42" s="129">
        <f>(幕後結果!$AD$2+幕後結果!$AD$4*幕後結果_最佳化!$P1043)*12/3</f>
        <v>0.64330571793626024</v>
      </c>
      <c r="AC42" s="129">
        <f>(幕後結果!$AE$2+幕後結果!$AE$4*幕後結果_最佳化!$Q1043)*12/3</f>
        <v>-0.88437465453454644</v>
      </c>
      <c r="AD42" s="129">
        <f>(幕後結果!$AF$2+幕後結果!$AF$4*幕後結果_最佳化!$R1043)*12/3</f>
        <v>-0.82094125190321254</v>
      </c>
      <c r="AE42" s="129">
        <f>(幕後結果!$AG$2+幕後結果!$AG$4*幕後結果_最佳化!$S1043)*12/3</f>
        <v>1.1003996532583022</v>
      </c>
      <c r="AF42" s="129">
        <f>(幕後結果!$AH$2+幕後結果!$AH$4*幕後結果_最佳化!$T1043)*12/3</f>
        <v>0.69895601242073868</v>
      </c>
      <c r="AG42" s="129">
        <f>(幕後結果!$AI$2+幕後結果!$AI$4*幕後結果_最佳化!$U1043)*12/3</f>
        <v>-0.63404932523429192</v>
      </c>
      <c r="AH42" s="129">
        <f>(幕後結果!$AJ$2+幕後結果!$AJ$4*幕後結果_最佳化!$V1043)*12/3</f>
        <v>-0.47011015332676109</v>
      </c>
      <c r="AI42" s="100">
        <f>(幕後結果!$AK$2+幕後結果!$AK$4*幕後結果_最佳化!$W1043)*12/3</f>
        <v>0.20263944084341182</v>
      </c>
      <c r="AJ42" s="60"/>
      <c r="AK42" s="60"/>
      <c r="AL42" s="60"/>
      <c r="AM42" s="101">
        <v>41</v>
      </c>
      <c r="AN42" s="129">
        <f t="shared" si="1"/>
        <v>0.14370632017346333</v>
      </c>
      <c r="AO42" s="129">
        <f t="shared" si="2"/>
        <v>0.18234996377951507</v>
      </c>
      <c r="AP42" s="129">
        <f t="shared" si="3"/>
        <v>0.13040827878425912</v>
      </c>
      <c r="AQ42" s="129">
        <f t="shared" si="4"/>
        <v>7.7186574196756869E-2</v>
      </c>
      <c r="AR42" s="129">
        <f t="shared" si="5"/>
        <v>7.7816705015211415E-2</v>
      </c>
      <c r="AS42" s="129">
        <f t="shared" si="6"/>
        <v>1.2721066191329837E-3</v>
      </c>
      <c r="AT42" s="129">
        <f t="shared" si="7"/>
        <v>0.14826183742266458</v>
      </c>
      <c r="AU42" s="129">
        <f t="shared" si="8"/>
        <v>3.7823188671279553E-2</v>
      </c>
      <c r="AV42" s="129">
        <f t="shared" si="9"/>
        <v>9.7539402957888405E-2</v>
      </c>
      <c r="AW42" s="129">
        <f t="shared" si="10"/>
        <v>0.10363562237982853</v>
      </c>
      <c r="AX42" s="129">
        <f t="shared" si="11"/>
        <v>0.99999999999999989</v>
      </c>
      <c r="AY42" s="129">
        <f>SUMPRODUCT(AN42:AW42,幕後結果_最佳化!$Z$1005:$AI$1005)</f>
        <v>-1.5458860884658834E-2</v>
      </c>
      <c r="AZ42" s="129">
        <f>(SUMPRODUCT(AN42:AW42,MMULT(AN42:AW42,幕後結果!$AB$9:$AK$18)))*252</f>
        <v>5.3100076756593277E-2</v>
      </c>
      <c r="BA42" s="129">
        <f t="shared" si="12"/>
        <v>0.23043453898361954</v>
      </c>
      <c r="BB42" s="102">
        <f t="shared" si="13"/>
        <v>-0.25325570178004991</v>
      </c>
      <c r="BC42" s="60"/>
      <c r="BD42" s="60"/>
    </row>
    <row r="43" spans="1:56" ht="16.5">
      <c r="A43" s="95">
        <v>42</v>
      </c>
      <c r="B43" s="129">
        <v>0.12487995134284802</v>
      </c>
      <c r="C43" s="129">
        <v>0.61266896934839088</v>
      </c>
      <c r="D43" s="129">
        <v>0.20894512414724198</v>
      </c>
      <c r="E43" s="129">
        <v>0.20254990668975603</v>
      </c>
      <c r="F43" s="129">
        <v>0.39788005768963641</v>
      </c>
      <c r="G43" s="129">
        <v>0.2053665896087995</v>
      </c>
      <c r="H43" s="129">
        <v>0.31785708781452615</v>
      </c>
      <c r="I43" s="129">
        <v>0.95014922876821495</v>
      </c>
      <c r="J43" s="129">
        <v>0.89655028668240044</v>
      </c>
      <c r="K43" s="104">
        <v>0.17144018010646667</v>
      </c>
      <c r="L43" s="105"/>
      <c r="M43" s="106">
        <v>42</v>
      </c>
      <c r="N43" s="140">
        <v>-1.1509327512296044</v>
      </c>
      <c r="O43" s="140">
        <v>0.28628210716477503</v>
      </c>
      <c r="P43" s="140">
        <v>-0.81008687301574889</v>
      </c>
      <c r="Q43" s="140">
        <v>-0.83254779264193624</v>
      </c>
      <c r="R43" s="140">
        <v>-0.25883815756678602</v>
      </c>
      <c r="S43" s="140">
        <v>-0.82260407739302333</v>
      </c>
      <c r="T43" s="140">
        <v>-0.47369954811860043</v>
      </c>
      <c r="U43" s="129">
        <v>1.6463022695548857</v>
      </c>
      <c r="V43" s="129">
        <v>1.2621371856438768</v>
      </c>
      <c r="W43" s="98">
        <v>-0.94848941247963792</v>
      </c>
      <c r="X43" s="60"/>
      <c r="Y43" s="99">
        <v>42</v>
      </c>
      <c r="Z43" s="129">
        <f>(幕後結果!$AB$2+幕後結果!$AB$4*幕後結果_最佳化!$N1044)*12/3</f>
        <v>0.1267931127530656</v>
      </c>
      <c r="AA43" s="129">
        <f>(幕後結果!$AC$2+幕後結果!$AC$4*幕後結果_最佳化!$O1044)*12/3</f>
        <v>0.37586909581362943</v>
      </c>
      <c r="AB43" s="129">
        <f>(幕後結果!$AD$2+幕後結果!$AD$4*幕後結果_最佳化!$P1044)*12/3</f>
        <v>-2.5770755613220984</v>
      </c>
      <c r="AC43" s="129">
        <f>(幕後結果!$AE$2+幕後結果!$AE$4*幕後結果_最佳化!$Q1044)*12/3</f>
        <v>-0.89055432354231323</v>
      </c>
      <c r="AD43" s="129">
        <f>(幕後結果!$AF$2+幕後結果!$AF$4*幕後結果_最佳化!$R1044)*12/3</f>
        <v>-1.3887493125240311</v>
      </c>
      <c r="AE43" s="129">
        <f>(幕後結果!$AG$2+幕後結果!$AG$4*幕後結果_最佳化!$S1044)*12/3</f>
        <v>0.46346701149220265</v>
      </c>
      <c r="AF43" s="129">
        <f>(幕後結果!$AH$2+幕後結果!$AH$4*幕後結果_最佳化!$T1044)*12/3</f>
        <v>-0.75768906334106634</v>
      </c>
      <c r="AG43" s="129">
        <f>(幕後結果!$AI$2+幕後結果!$AI$4*幕後結果_最佳化!$U1044)*12/3</f>
        <v>0.53013630933627565</v>
      </c>
      <c r="AH43" s="129">
        <f>(幕後結果!$AJ$2+幕後結果!$AJ$4*幕後結果_最佳化!$V1044)*12/3</f>
        <v>-0.20255371361710953</v>
      </c>
      <c r="AI43" s="100">
        <f>(幕後結果!$AK$2+幕後結果!$AK$4*幕後結果_最佳化!$W1044)*12/3</f>
        <v>-0.89147706182544828</v>
      </c>
      <c r="AJ43" s="60"/>
      <c r="AK43" s="60"/>
      <c r="AL43" s="60"/>
      <c r="AM43" s="101">
        <v>42</v>
      </c>
      <c r="AN43" s="129">
        <f t="shared" si="1"/>
        <v>3.2213613382277476E-2</v>
      </c>
      <c r="AO43" s="129">
        <f t="shared" si="2"/>
        <v>0.15036368042630691</v>
      </c>
      <c r="AP43" s="129">
        <f t="shared" si="3"/>
        <v>0.12006223851211471</v>
      </c>
      <c r="AQ43" s="129">
        <f t="shared" si="4"/>
        <v>3.2734908662365628E-2</v>
      </c>
      <c r="AR43" s="129">
        <f t="shared" si="5"/>
        <v>0.18817949100154518</v>
      </c>
      <c r="AS43" s="129">
        <f t="shared" si="6"/>
        <v>5.0433996039448363E-2</v>
      </c>
      <c r="AT43" s="129">
        <f t="shared" si="7"/>
        <v>0.16211345626970081</v>
      </c>
      <c r="AU43" s="129">
        <f t="shared" si="8"/>
        <v>8.3776768030584717E-2</v>
      </c>
      <c r="AV43" s="129">
        <f t="shared" si="9"/>
        <v>5.2682682408795714E-2</v>
      </c>
      <c r="AW43" s="129">
        <f t="shared" si="10"/>
        <v>0.12743916526686069</v>
      </c>
      <c r="AX43" s="129">
        <f t="shared" si="11"/>
        <v>1</v>
      </c>
      <c r="AY43" s="129">
        <f>SUMPRODUCT(AN43:AW43,幕後結果_最佳化!$Z$1005:$AI$1005)</f>
        <v>-0.1148843122785248</v>
      </c>
      <c r="AZ43" s="129">
        <f>(SUMPRODUCT(AN43:AW43,MMULT(AN43:AW43,幕後結果!$AB$9:$AK$18)))*252</f>
        <v>5.2618729111821125E-2</v>
      </c>
      <c r="BA43" s="129">
        <f t="shared" si="12"/>
        <v>0.22938772659368925</v>
      </c>
      <c r="BB43" s="102">
        <f t="shared" si="13"/>
        <v>-0.6878498454191736</v>
      </c>
      <c r="BC43" s="60"/>
      <c r="BD43" s="60"/>
    </row>
    <row r="44" spans="1:56" ht="16.5">
      <c r="A44" s="95">
        <v>43</v>
      </c>
      <c r="B44" s="129">
        <v>0.39852756919482246</v>
      </c>
      <c r="C44" s="129">
        <v>0.30110282460775273</v>
      </c>
      <c r="D44" s="129">
        <v>7.1359774409913923E-2</v>
      </c>
      <c r="E44" s="129">
        <v>0.70288354326745206</v>
      </c>
      <c r="F44" s="129">
        <v>0.1125672262672428</v>
      </c>
      <c r="G44" s="129">
        <v>0.97068192953174104</v>
      </c>
      <c r="H44" s="129">
        <v>0.23647505019233206</v>
      </c>
      <c r="I44" s="129">
        <v>0.87297442471614417</v>
      </c>
      <c r="J44" s="129">
        <v>0.24087586199169331</v>
      </c>
      <c r="K44" s="104">
        <v>0.67997460425297263</v>
      </c>
      <c r="L44" s="105"/>
      <c r="M44" s="106">
        <v>43</v>
      </c>
      <c r="N44" s="140">
        <v>-0.25716015907601475</v>
      </c>
      <c r="O44" s="140">
        <v>-0.52123130447399679</v>
      </c>
      <c r="P44" s="140">
        <v>-1.4657384722660014</v>
      </c>
      <c r="Q44" s="140">
        <v>0.53271206443661656</v>
      </c>
      <c r="R44" s="140">
        <v>-1.212987884787561</v>
      </c>
      <c r="S44" s="140">
        <v>1.89091163563222</v>
      </c>
      <c r="T44" s="140">
        <v>-0.71768732482457553</v>
      </c>
      <c r="U44" s="129">
        <v>1.1405646122420816</v>
      </c>
      <c r="V44" s="129">
        <v>-0.70348793341348947</v>
      </c>
      <c r="W44" s="98">
        <v>0.46762778527853349</v>
      </c>
      <c r="X44" s="60"/>
      <c r="Y44" s="99">
        <v>43</v>
      </c>
      <c r="Z44" s="129">
        <f>(幕後結果!$AB$2+幕後結果!$AB$4*幕後結果_最佳化!$N1045)*12/3</f>
        <v>0.71781003075422622</v>
      </c>
      <c r="AA44" s="129">
        <f>(幕後結果!$AC$2+幕後結果!$AC$4*幕後結果_最佳化!$O1045)*12/3</f>
        <v>1.354680201764985E-2</v>
      </c>
      <c r="AB44" s="129">
        <f>(幕後結果!$AD$2+幕後結果!$AD$4*幕後結果_最佳化!$P1045)*12/3</f>
        <v>-3.1411126760193855</v>
      </c>
      <c r="AC44" s="129">
        <f>(幕後結果!$AE$2+幕後結果!$AE$4*幕後結果_最佳化!$Q1045)*12/3</f>
        <v>0.24109730612430055</v>
      </c>
      <c r="AD44" s="129">
        <f>(幕後結果!$AF$2+幕後結果!$AF$4*幕後結果_最佳化!$R1045)*12/3</f>
        <v>-1.8541578409413013</v>
      </c>
      <c r="AE44" s="129">
        <f>(幕後結果!$AG$2+幕後結果!$AG$4*幕後結果_最佳化!$S1045)*12/3</f>
        <v>2.6645458954516124</v>
      </c>
      <c r="AF44" s="129">
        <f>(幕後結果!$AH$2+幕後結果!$AH$4*幕後結果_最佳化!$T1045)*12/3</f>
        <v>-0.43263782520726252</v>
      </c>
      <c r="AG44" s="129">
        <f>(幕後結果!$AI$2+幕後結果!$AI$4*幕後結果_最佳化!$U1045)*12/3</f>
        <v>0.45696079064580192</v>
      </c>
      <c r="AH44" s="129">
        <f>(幕後結果!$AJ$2+幕後結果!$AJ$4*幕後結果_最佳化!$V1045)*12/3</f>
        <v>-0.64781470510764494</v>
      </c>
      <c r="AI44" s="100">
        <f>(幕後結果!$AK$2+幕後結果!$AK$4*幕後結果_最佳化!$W1045)*12/3</f>
        <v>0.15745880461860307</v>
      </c>
      <c r="AJ44" s="60"/>
      <c r="AK44" s="60"/>
      <c r="AL44" s="60"/>
      <c r="AM44" s="101">
        <v>43</v>
      </c>
      <c r="AN44" s="129">
        <f t="shared" si="1"/>
        <v>0.18699515671292252</v>
      </c>
      <c r="AO44" s="129">
        <f t="shared" si="2"/>
        <v>1.0497898600503921E-2</v>
      </c>
      <c r="AP44" s="129">
        <f t="shared" si="3"/>
        <v>4.100760532604162E-2</v>
      </c>
      <c r="AQ44" s="129">
        <f t="shared" si="4"/>
        <v>0.22482263911636535</v>
      </c>
      <c r="AR44" s="129">
        <f t="shared" si="5"/>
        <v>0.16510410285985341</v>
      </c>
      <c r="AS44" s="129">
        <f t="shared" si="6"/>
        <v>7.8086754548983396E-3</v>
      </c>
      <c r="AT44" s="129">
        <f t="shared" si="7"/>
        <v>0.19323295441914976</v>
      </c>
      <c r="AU44" s="129">
        <f t="shared" si="8"/>
        <v>4.2076002728724429E-2</v>
      </c>
      <c r="AV44" s="129">
        <f t="shared" si="9"/>
        <v>7.0483735247036772E-2</v>
      </c>
      <c r="AW44" s="129">
        <f t="shared" si="10"/>
        <v>5.797122953450419E-2</v>
      </c>
      <c r="AX44" s="129">
        <f t="shared" si="11"/>
        <v>1.0000000000000004</v>
      </c>
      <c r="AY44" s="129">
        <f>SUMPRODUCT(AN44:AW44,幕後結果_最佳化!$Z$1005:$AI$1005)</f>
        <v>2.630370343100584E-2</v>
      </c>
      <c r="AZ44" s="129">
        <f>(SUMPRODUCT(AN44:AW44,MMULT(AN44:AW44,幕後結果!$AB$9:$AK$18)))*252</f>
        <v>6.4746766510688378E-2</v>
      </c>
      <c r="BA44" s="129">
        <f t="shared" si="12"/>
        <v>0.25445385929611752</v>
      </c>
      <c r="BB44" s="102">
        <f t="shared" si="13"/>
        <v>-6.5223206340448647E-2</v>
      </c>
      <c r="BC44" s="60"/>
      <c r="BD44" s="60"/>
    </row>
    <row r="45" spans="1:56" ht="16.5">
      <c r="A45" s="95">
        <v>44</v>
      </c>
      <c r="B45" s="129">
        <v>0.28174167560037122</v>
      </c>
      <c r="C45" s="129">
        <v>0.38570989444200632</v>
      </c>
      <c r="D45" s="129">
        <v>2.0768315823134209E-2</v>
      </c>
      <c r="E45" s="129">
        <v>0.54759298878014295</v>
      </c>
      <c r="F45" s="129">
        <v>0.83503895935837935</v>
      </c>
      <c r="G45" s="129">
        <v>0.1153809571429949</v>
      </c>
      <c r="H45" s="129">
        <v>9.9814998258171972E-2</v>
      </c>
      <c r="I45" s="129">
        <v>0.64045687556534636</v>
      </c>
      <c r="J45" s="129">
        <v>0.72819415876403193</v>
      </c>
      <c r="K45" s="104">
        <v>0.58900787017500233</v>
      </c>
      <c r="L45" s="105"/>
      <c r="M45" s="106">
        <v>44</v>
      </c>
      <c r="N45" s="140">
        <v>-0.57767531031257069</v>
      </c>
      <c r="O45" s="140">
        <v>-0.29051825284437832</v>
      </c>
      <c r="P45" s="140">
        <v>-2.0381330207429365</v>
      </c>
      <c r="Q45" s="140">
        <v>0.11958232425046164</v>
      </c>
      <c r="R45" s="140">
        <v>0.97427083579123996</v>
      </c>
      <c r="S45" s="140">
        <v>-1.1983985047978176</v>
      </c>
      <c r="T45" s="140">
        <v>-1.282606429432714</v>
      </c>
      <c r="U45" s="129">
        <v>0.35968026910077905</v>
      </c>
      <c r="V45" s="129">
        <v>0.60736052068616175</v>
      </c>
      <c r="W45" s="98">
        <v>0.22499359157035217</v>
      </c>
      <c r="X45" s="60"/>
      <c r="Y45" s="99">
        <v>44</v>
      </c>
      <c r="Z45" s="129">
        <f>(幕後結果!$AB$2+幕後結果!$AB$4*幕後結果_最佳化!$N1046)*12/3</f>
        <v>0.50586587569788866</v>
      </c>
      <c r="AA45" s="129">
        <f>(幕後結果!$AC$2+幕後結果!$AC$4*幕後結果_最佳化!$O1046)*12/3</f>
        <v>0.10027320445713467</v>
      </c>
      <c r="AB45" s="129">
        <f>(幕後結果!$AD$2+幕後結果!$AD$4*幕後結果_最佳化!$P1046)*12/3</f>
        <v>-3.8573751489674293</v>
      </c>
      <c r="AC45" s="129">
        <f>(幕後結果!$AE$2+幕後結果!$AE$4*幕後結果_最佳化!$Q1046)*12/3</f>
        <v>-0.13221759689132612</v>
      </c>
      <c r="AD45" s="129">
        <f>(幕後結果!$AF$2+幕後結果!$AF$4*幕後結果_最佳化!$R1046)*12/3</f>
        <v>0.17236656185921317</v>
      </c>
      <c r="AE45" s="129">
        <f>(幕後結果!$AG$2+幕後結果!$AG$4*幕後結果_最佳化!$S1046)*12/3</f>
        <v>0.23457139497319068</v>
      </c>
      <c r="AF45" s="129">
        <f>(幕後結果!$AH$2+幕後結果!$AH$4*幕後結果_最佳化!$T1046)*12/3</f>
        <v>-0.94379345043205287</v>
      </c>
      <c r="AG45" s="129">
        <f>(幕後結果!$AI$2+幕後結果!$AI$4*幕後結果_最佳化!$U1046)*12/3</f>
        <v>-0.27264676539504817</v>
      </c>
      <c r="AH45" s="129">
        <f>(幕後結果!$AJ$2+幕後結果!$AJ$4*幕後結果_最佳化!$V1046)*12/3</f>
        <v>-0.57950093218605847</v>
      </c>
      <c r="AI45" s="100">
        <f>(幕後結果!$AK$2+幕後結果!$AK$4*幕後結果_最佳化!$W1046)*12/3</f>
        <v>-0.41611322673844442</v>
      </c>
      <c r="AJ45" s="60"/>
      <c r="AK45" s="60"/>
      <c r="AL45" s="60"/>
      <c r="AM45" s="101">
        <v>44</v>
      </c>
      <c r="AN45" s="129">
        <f t="shared" si="1"/>
        <v>0.12343958976539768</v>
      </c>
      <c r="AO45" s="129">
        <f t="shared" si="2"/>
        <v>2.4408256737846949E-3</v>
      </c>
      <c r="AP45" s="129">
        <f t="shared" si="3"/>
        <v>0.1026480044016133</v>
      </c>
      <c r="AQ45" s="129">
        <f t="shared" si="4"/>
        <v>0.13050376251761625</v>
      </c>
      <c r="AR45" s="129">
        <f t="shared" si="5"/>
        <v>5.9805864125497349E-2</v>
      </c>
      <c r="AS45" s="129">
        <f t="shared" si="6"/>
        <v>0.11395516805972711</v>
      </c>
      <c r="AT45" s="129">
        <f t="shared" si="7"/>
        <v>0.13919524425066962</v>
      </c>
      <c r="AU45" s="129">
        <f t="shared" si="8"/>
        <v>0.11197693429468469</v>
      </c>
      <c r="AV45" s="129">
        <f t="shared" si="9"/>
        <v>8.6613095467822046E-2</v>
      </c>
      <c r="AW45" s="129">
        <f t="shared" si="10"/>
        <v>0.1294215114431872</v>
      </c>
      <c r="AX45" s="129">
        <f t="shared" si="11"/>
        <v>1</v>
      </c>
      <c r="AY45" s="129">
        <f>SUMPRODUCT(AN45:AW45,幕後結果_最佳化!$Z$1005:$AI$1005)</f>
        <v>7.3005175444674469E-2</v>
      </c>
      <c r="AZ45" s="129">
        <f>(SUMPRODUCT(AN45:AW45,MMULT(AN45:AW45,幕後結果!$AB$9:$AK$18)))*252</f>
        <v>4.6405594464370127E-2</v>
      </c>
      <c r="BA45" s="129">
        <f t="shared" si="12"/>
        <v>0.21541957771839151</v>
      </c>
      <c r="BB45" s="102">
        <f t="shared" si="13"/>
        <v>0.13975134369648443</v>
      </c>
      <c r="BC45" s="60"/>
      <c r="BD45" s="60"/>
    </row>
    <row r="46" spans="1:56" ht="16.5">
      <c r="A46" s="95">
        <v>45</v>
      </c>
      <c r="B46" s="129">
        <v>0.96235375939384005</v>
      </c>
      <c r="C46" s="129">
        <v>0.48725137701890131</v>
      </c>
      <c r="D46" s="129">
        <v>0.66778983968070338</v>
      </c>
      <c r="E46" s="129">
        <v>0.47394991631519856</v>
      </c>
      <c r="F46" s="129">
        <v>0.23596340695081119</v>
      </c>
      <c r="G46" s="129">
        <v>0.52862024680270525</v>
      </c>
      <c r="H46" s="129">
        <v>0.51297976004286983</v>
      </c>
      <c r="I46" s="129">
        <v>9.4210814648808316E-2</v>
      </c>
      <c r="J46" s="129">
        <v>0.33602137272866894</v>
      </c>
      <c r="K46" s="104">
        <v>0.86478654636322561</v>
      </c>
      <c r="L46" s="105"/>
      <c r="M46" s="106">
        <v>45</v>
      </c>
      <c r="N46" s="140">
        <v>1.7786785292417138</v>
      </c>
      <c r="O46" s="140">
        <v>-3.1961499638162319E-2</v>
      </c>
      <c r="P46" s="140">
        <v>0.43381839768228297</v>
      </c>
      <c r="Q46" s="140">
        <v>-6.5344348682606745E-2</v>
      </c>
      <c r="R46" s="140">
        <v>-0.71934753556568365</v>
      </c>
      <c r="S46" s="140">
        <v>7.1801968292807758E-2</v>
      </c>
      <c r="T46" s="140">
        <v>3.2541175736929565E-2</v>
      </c>
      <c r="U46" s="129">
        <v>-1.3152627000514279</v>
      </c>
      <c r="V46" s="129">
        <v>-0.42334612573665104</v>
      </c>
      <c r="W46" s="98">
        <v>1.1020799682363249</v>
      </c>
      <c r="X46" s="60"/>
      <c r="Y46" s="99">
        <v>45</v>
      </c>
      <c r="Z46" s="129">
        <f>(幕後結果!$AB$2+幕後結果!$AB$4*幕後結果_最佳化!$N1047)*12/3</f>
        <v>2.0640306663835455</v>
      </c>
      <c r="AA46" s="129">
        <f>(幕後結果!$AC$2+幕後結果!$AC$4*幕後結果_最佳化!$O1047)*12/3</f>
        <v>0.89730440853179927</v>
      </c>
      <c r="AB46" s="129">
        <f>(幕後結果!$AD$2+幕後結果!$AD$4*幕後結果_最佳化!$P1047)*12/3</f>
        <v>-0.42286777007734933</v>
      </c>
      <c r="AC46" s="129">
        <f>(幕後結果!$AE$2+幕後結果!$AE$4*幕後結果_最佳化!$Q1047)*12/3</f>
        <v>3.0451807035215245E-2</v>
      </c>
      <c r="AD46" s="129">
        <f>(幕後結果!$AF$2+幕後結果!$AF$4*幕後結果_最佳化!$R1047)*12/3</f>
        <v>-1.581789034528527</v>
      </c>
      <c r="AE46" s="129">
        <f>(幕後結果!$AG$2+幕後結果!$AG$4*幕後結果_最佳化!$S1047)*12/3</f>
        <v>1.120900663392471</v>
      </c>
      <c r="AF46" s="129">
        <f>(幕後結果!$AH$2+幕後結果!$AH$4*幕後結果_最佳化!$T1047)*12/3</f>
        <v>1.3179599558575366</v>
      </c>
      <c r="AG46" s="129">
        <f>(幕後結果!$AI$2+幕後結果!$AI$4*幕後結果_最佳化!$U1047)*12/3</f>
        <v>-0.61606440853387401</v>
      </c>
      <c r="AH46" s="129">
        <f>(幕後結果!$AJ$2+幕後結果!$AJ$4*幕後結果_最佳化!$V1047)*12/3</f>
        <v>-0.58926440972276661</v>
      </c>
      <c r="AI46" s="100">
        <f>(幕後結果!$AK$2+幕後結果!$AK$4*幕後結果_最佳化!$W1047)*12/3</f>
        <v>0.96440567101999408</v>
      </c>
      <c r="AJ46" s="60"/>
      <c r="AK46" s="60"/>
      <c r="AL46" s="60"/>
      <c r="AM46" s="101">
        <v>45</v>
      </c>
      <c r="AN46" s="129">
        <f t="shared" si="1"/>
        <v>7.5342259533433015E-2</v>
      </c>
      <c r="AO46" s="129">
        <f t="shared" si="2"/>
        <v>1.4127105751027241E-2</v>
      </c>
      <c r="AP46" s="129">
        <f t="shared" si="3"/>
        <v>8.2603723177304911E-2</v>
      </c>
      <c r="AQ46" s="129">
        <f t="shared" si="4"/>
        <v>0.11629212793981805</v>
      </c>
      <c r="AR46" s="129">
        <f t="shared" si="5"/>
        <v>0.10072813829206197</v>
      </c>
      <c r="AS46" s="129">
        <f t="shared" si="6"/>
        <v>0.17890012175166439</v>
      </c>
      <c r="AT46" s="129">
        <f t="shared" si="7"/>
        <v>0.16907769468543316</v>
      </c>
      <c r="AU46" s="129">
        <f t="shared" si="8"/>
        <v>3.47189283192735E-2</v>
      </c>
      <c r="AV46" s="129">
        <f t="shared" si="9"/>
        <v>0.17942129296635967</v>
      </c>
      <c r="AW46" s="129">
        <f t="shared" si="10"/>
        <v>4.8788607583624202E-2</v>
      </c>
      <c r="AX46" s="129">
        <f t="shared" si="11"/>
        <v>1</v>
      </c>
      <c r="AY46" s="129">
        <f>SUMPRODUCT(AN46:AW46,幕後結果_最佳化!$Z$1005:$AI$1005)</f>
        <v>6.9614140556894855E-2</v>
      </c>
      <c r="AZ46" s="129">
        <f>(SUMPRODUCT(AN46:AW46,MMULT(AN46:AW46,幕後結果!$AB$9:$AK$18)))*252</f>
        <v>4.8297206417963444E-2</v>
      </c>
      <c r="BA46" s="129">
        <f t="shared" si="12"/>
        <v>0.21976625404725686</v>
      </c>
      <c r="BB46" s="102">
        <f t="shared" si="13"/>
        <v>0.12155706376626163</v>
      </c>
      <c r="BC46" s="60"/>
      <c r="BD46" s="60"/>
    </row>
    <row r="47" spans="1:56" ht="16.5">
      <c r="A47" s="95">
        <v>46</v>
      </c>
      <c r="B47" s="129">
        <v>0.77400231676234021</v>
      </c>
      <c r="C47" s="129">
        <v>0.758376335326858</v>
      </c>
      <c r="D47" s="129">
        <v>0.84940821303347236</v>
      </c>
      <c r="E47" s="129">
        <v>0.92433637324214502</v>
      </c>
      <c r="F47" s="129">
        <v>8.5981304581465468E-2</v>
      </c>
      <c r="G47" s="129">
        <v>0.77734792118614338</v>
      </c>
      <c r="H47" s="129">
        <v>0.25744081742599523</v>
      </c>
      <c r="I47" s="129">
        <v>0.64622934955928035</v>
      </c>
      <c r="J47" s="129">
        <v>0.21306400985655261</v>
      </c>
      <c r="K47" s="104">
        <v>0.10966955785188293</v>
      </c>
      <c r="L47" s="105"/>
      <c r="M47" s="106">
        <v>46</v>
      </c>
      <c r="N47" s="140">
        <v>0.75209261214611967</v>
      </c>
      <c r="O47" s="140">
        <v>0.70108923286871394</v>
      </c>
      <c r="P47" s="140">
        <v>1.0338985906942648</v>
      </c>
      <c r="Q47" s="140">
        <v>1.434859096877213</v>
      </c>
      <c r="R47" s="140">
        <v>-1.3659246682068762</v>
      </c>
      <c r="S47" s="140">
        <v>0.76326703483965053</v>
      </c>
      <c r="T47" s="140">
        <v>-0.65125539804930921</v>
      </c>
      <c r="U47" s="129">
        <v>0.37516023628004036</v>
      </c>
      <c r="V47" s="129">
        <v>-0.79583487242379214</v>
      </c>
      <c r="W47" s="98">
        <v>-1.2282873561126109</v>
      </c>
      <c r="X47" s="60"/>
      <c r="Y47" s="99">
        <v>46</v>
      </c>
      <c r="Z47" s="129">
        <f>(幕後結果!$AB$2+幕後結果!$AB$4*幕後結果_最佳化!$N1048)*12/3</f>
        <v>1.385189482270607</v>
      </c>
      <c r="AA47" s="129">
        <f>(幕後結果!$AC$2+幕後結果!$AC$4*幕後結果_最佳化!$O1048)*12/3</f>
        <v>1.1707480769830569</v>
      </c>
      <c r="AB47" s="129">
        <f>(幕後結果!$AD$2+幕後結果!$AD$4*幕後結果_最佳化!$P1048)*12/3</f>
        <v>3.8307222744048186E-2</v>
      </c>
      <c r="AC47" s="129">
        <f>(幕後結果!$AE$2+幕後結果!$AE$4*幕後結果_最佳化!$Q1048)*12/3</f>
        <v>1.6942904899257381</v>
      </c>
      <c r="AD47" s="129">
        <f>(幕後結果!$AF$2+幕後結果!$AF$4*幕後結果_最佳化!$R1048)*12/3</f>
        <v>-1.5298639046126532</v>
      </c>
      <c r="AE47" s="129">
        <f>(幕後結果!$AG$2+幕後結果!$AG$4*幕後結果_最佳化!$S1048)*12/3</f>
        <v>2.0471752619336487</v>
      </c>
      <c r="AF47" s="129">
        <f>(幕後結果!$AH$2+幕後結果!$AH$4*幕後結果_最佳化!$T1048)*12/3</f>
        <v>0.60309802282438896</v>
      </c>
      <c r="AG47" s="129">
        <f>(幕後結果!$AI$2+幕後結果!$AI$4*幕後結果_最佳化!$U1048)*12/3</f>
        <v>0.15766325112976209</v>
      </c>
      <c r="AH47" s="129">
        <f>(幕後結果!$AJ$2+幕後結果!$AJ$4*幕後結果_最佳化!$V1048)*12/3</f>
        <v>-0.28794601839082168</v>
      </c>
      <c r="AI47" s="100">
        <f>(幕後結果!$AK$2+幕後結果!$AK$4*幕後結果_最佳化!$W1048)*12/3</f>
        <v>-3.0587881869264366E-2</v>
      </c>
      <c r="AJ47" s="60"/>
      <c r="AK47" s="60"/>
      <c r="AL47" s="60"/>
      <c r="AM47" s="101">
        <v>46</v>
      </c>
      <c r="AN47" s="129">
        <f t="shared" si="1"/>
        <v>4.8589520683928855E-2</v>
      </c>
      <c r="AO47" s="129">
        <f t="shared" si="2"/>
        <v>9.5298149928971551E-2</v>
      </c>
      <c r="AP47" s="129">
        <f t="shared" si="3"/>
        <v>9.7497252236408677E-2</v>
      </c>
      <c r="AQ47" s="129">
        <f t="shared" si="4"/>
        <v>0.16547752849976255</v>
      </c>
      <c r="AR47" s="129">
        <f t="shared" si="5"/>
        <v>0.15382105733874893</v>
      </c>
      <c r="AS47" s="129">
        <f t="shared" si="6"/>
        <v>6.8434102818730219E-2</v>
      </c>
      <c r="AT47" s="129">
        <f t="shared" si="7"/>
        <v>0.10822074585784586</v>
      </c>
      <c r="AU47" s="129">
        <f t="shared" si="8"/>
        <v>3.5127660720065158E-5</v>
      </c>
      <c r="AV47" s="129">
        <f t="shared" si="9"/>
        <v>0.14029959617221788</v>
      </c>
      <c r="AW47" s="129">
        <f t="shared" si="10"/>
        <v>0.12232691880266537</v>
      </c>
      <c r="AX47" s="129">
        <f t="shared" si="11"/>
        <v>0.99999999999999989</v>
      </c>
      <c r="AY47" s="129">
        <f>SUMPRODUCT(AN47:AW47,幕後結果_最佳化!$Z$1005:$AI$1005)</f>
        <v>-0.10484621679197743</v>
      </c>
      <c r="AZ47" s="129">
        <f>(SUMPRODUCT(AN47:AW47,MMULT(AN47:AW47,幕後結果!$AB$9:$AK$18)))*252</f>
        <v>5.7068966486912169E-2</v>
      </c>
      <c r="BA47" s="129">
        <f t="shared" si="12"/>
        <v>0.2388911184764142</v>
      </c>
      <c r="BB47" s="102">
        <f t="shared" si="13"/>
        <v>-0.6184667631608266</v>
      </c>
      <c r="BC47" s="60"/>
      <c r="BD47" s="60"/>
    </row>
    <row r="48" spans="1:56" ht="16.5">
      <c r="A48" s="95">
        <v>47</v>
      </c>
      <c r="B48" s="129">
        <v>0.42020323284802341</v>
      </c>
      <c r="C48" s="129">
        <v>0.51599450527281721</v>
      </c>
      <c r="D48" s="129">
        <v>0.96913401292894852</v>
      </c>
      <c r="E48" s="129">
        <v>0.45771193600426763</v>
      </c>
      <c r="F48" s="129">
        <v>0.30421752299597848</v>
      </c>
      <c r="G48" s="129">
        <v>1.6964467441687336E-2</v>
      </c>
      <c r="H48" s="129">
        <v>0.24558543838054447</v>
      </c>
      <c r="I48" s="129">
        <v>0.17203205163467761</v>
      </c>
      <c r="J48" s="129">
        <v>0.54499045040723071</v>
      </c>
      <c r="K48" s="104">
        <v>0.61868448445083568</v>
      </c>
      <c r="L48" s="105"/>
      <c r="M48" s="106">
        <v>47</v>
      </c>
      <c r="N48" s="140">
        <v>-0.20137358826296195</v>
      </c>
      <c r="O48" s="140">
        <v>4.0103025862761793E-2</v>
      </c>
      <c r="P48" s="140">
        <v>1.8682159665369416</v>
      </c>
      <c r="Q48" s="140">
        <v>-0.10619974658249302</v>
      </c>
      <c r="R48" s="140">
        <v>-0.51230860190938432</v>
      </c>
      <c r="S48" s="140">
        <v>-2.1209152523487562</v>
      </c>
      <c r="T48" s="140">
        <v>-0.68844772810569188</v>
      </c>
      <c r="U48" s="129">
        <v>-0.94616565006804321</v>
      </c>
      <c r="V48" s="129">
        <v>0.11301444997671974</v>
      </c>
      <c r="W48" s="98">
        <v>0.30202758950885106</v>
      </c>
      <c r="X48" s="60"/>
      <c r="Y48" s="99">
        <v>47</v>
      </c>
      <c r="Z48" s="129">
        <f>(幕後結果!$AB$2+幕後結果!$AB$4*幕後結果_最佳化!$N1049)*12/3</f>
        <v>0.75469951185628059</v>
      </c>
      <c r="AA48" s="129">
        <f>(幕後結果!$AC$2+幕後結果!$AC$4*幕後結果_最佳化!$O1049)*12/3</f>
        <v>0.43990575928376047</v>
      </c>
      <c r="AB48" s="129">
        <f>(幕後結果!$AD$2+幕後結果!$AD$4*幕後結果_最佳化!$P1049)*12/3</f>
        <v>0.68774816713411868</v>
      </c>
      <c r="AC48" s="129">
        <f>(幕後結果!$AE$2+幕後結果!$AE$4*幕後結果_最佳化!$Q1049)*12/3</f>
        <v>-0.10174658257181213</v>
      </c>
      <c r="AD48" s="129">
        <f>(幕後結果!$AF$2+幕後結果!$AF$4*幕後結果_最佳化!$R1049)*12/3</f>
        <v>-1.4392319908782012</v>
      </c>
      <c r="AE48" s="129">
        <f>(幕後結果!$AG$2+幕後結果!$AG$4*幕後結果_最佳化!$S1049)*12/3</f>
        <v>-0.5328585720381811</v>
      </c>
      <c r="AF48" s="129">
        <f>(幕後結果!$AH$2+幕後結果!$AH$4*幕後結果_最佳化!$T1049)*12/3</f>
        <v>-1.1859493901704432E-2</v>
      </c>
      <c r="AG48" s="129">
        <f>(幕後結果!$AI$2+幕後結果!$AI$4*幕後結果_最佳化!$U1049)*12/3</f>
        <v>-0.85587467926566418</v>
      </c>
      <c r="AH48" s="129">
        <f>(幕後結果!$AJ$2+幕後結果!$AJ$4*幕後結果_最佳化!$V1049)*12/3</f>
        <v>-0.60300939168598156</v>
      </c>
      <c r="AI48" s="100">
        <f>(幕後結果!$AK$2+幕後結果!$AK$4*幕後結果_最佳化!$W1049)*12/3</f>
        <v>0.30795721303552526</v>
      </c>
      <c r="AJ48" s="60"/>
      <c r="AK48" s="60"/>
      <c r="AL48" s="60"/>
      <c r="AM48" s="101">
        <v>47</v>
      </c>
      <c r="AN48" s="129">
        <f t="shared" si="1"/>
        <v>2.1529145351576692E-3</v>
      </c>
      <c r="AO48" s="129">
        <f t="shared" si="2"/>
        <v>0.10406107233580381</v>
      </c>
      <c r="AP48" s="129">
        <f t="shared" si="3"/>
        <v>4.7749045782109643E-3</v>
      </c>
      <c r="AQ48" s="129">
        <f t="shared" si="4"/>
        <v>0.12424851081256967</v>
      </c>
      <c r="AR48" s="129">
        <f t="shared" si="5"/>
        <v>3.7423808897767745E-2</v>
      </c>
      <c r="AS48" s="129">
        <f t="shared" si="6"/>
        <v>0.12135728147547833</v>
      </c>
      <c r="AT48" s="129">
        <f t="shared" si="7"/>
        <v>0.16280151091996001</v>
      </c>
      <c r="AU48" s="129">
        <f t="shared" si="8"/>
        <v>3.5427716116089823E-2</v>
      </c>
      <c r="AV48" s="129">
        <f t="shared" si="9"/>
        <v>0.19473488143691953</v>
      </c>
      <c r="AW48" s="129">
        <f t="shared" si="10"/>
        <v>0.21301739889204235</v>
      </c>
      <c r="AX48" s="129">
        <f t="shared" si="11"/>
        <v>1</v>
      </c>
      <c r="AY48" s="129">
        <f>SUMPRODUCT(AN48:AW48,幕後結果_最佳化!$Z$1005:$AI$1005)</f>
        <v>0.15712595996324885</v>
      </c>
      <c r="AZ48" s="129">
        <f>(SUMPRODUCT(AN48:AW48,MMULT(AN48:AW48,幕後結果!$AB$9:$AK$18)))*252</f>
        <v>4.8292991253262828E-2</v>
      </c>
      <c r="BA48" s="129">
        <f t="shared" si="12"/>
        <v>0.21975666372891364</v>
      </c>
      <c r="BB48" s="102">
        <f t="shared" si="13"/>
        <v>0.51978382828088054</v>
      </c>
      <c r="BC48" s="60"/>
      <c r="BD48" s="60"/>
    </row>
    <row r="49" spans="1:56" ht="16.5">
      <c r="A49" s="95">
        <v>48</v>
      </c>
      <c r="B49" s="129">
        <v>0.59029341519406064</v>
      </c>
      <c r="C49" s="129">
        <v>0.43955141376567664</v>
      </c>
      <c r="D49" s="129">
        <v>5.9119706256646865E-2</v>
      </c>
      <c r="E49" s="129">
        <v>0.71930929305313307</v>
      </c>
      <c r="F49" s="129">
        <v>0.46044651613392573</v>
      </c>
      <c r="G49" s="129">
        <v>0.55751802010657725</v>
      </c>
      <c r="H49" s="129">
        <v>0.24740175900506256</v>
      </c>
      <c r="I49" s="129">
        <v>0.50829037512022635</v>
      </c>
      <c r="J49" s="129">
        <v>0.20933169074794655</v>
      </c>
      <c r="K49" s="104">
        <v>0.43229357872085572</v>
      </c>
      <c r="L49" s="105"/>
      <c r="M49" s="106">
        <v>48</v>
      </c>
      <c r="N49" s="140">
        <v>0.22829981340218319</v>
      </c>
      <c r="O49" s="140">
        <v>-0.15210663956270445</v>
      </c>
      <c r="P49" s="140">
        <v>-1.562206233933322</v>
      </c>
      <c r="Q49" s="140">
        <v>0.58079086296287552</v>
      </c>
      <c r="R49" s="140">
        <v>-9.9308874690390722E-2</v>
      </c>
      <c r="S49" s="140">
        <v>0.14467945653879627</v>
      </c>
      <c r="T49" s="140">
        <v>-0.68268878480763395</v>
      </c>
      <c r="U49" s="129">
        <v>2.0782384598070098E-2</v>
      </c>
      <c r="V49" s="129">
        <v>-0.80874231755712378</v>
      </c>
      <c r="W49" s="98">
        <v>-0.1705378663686111</v>
      </c>
      <c r="X49" s="60"/>
      <c r="Y49" s="99">
        <v>48</v>
      </c>
      <c r="Z49" s="129">
        <f>(幕後結果!$AB$2+幕後結果!$AB$4*幕後結果_最佳化!$N1050)*12/3</f>
        <v>1.0388257558568015</v>
      </c>
      <c r="AA49" s="129">
        <f>(幕後結果!$AC$2+幕後結果!$AC$4*幕後結果_最佳化!$O1050)*12/3</f>
        <v>0.40956999377336628</v>
      </c>
      <c r="AB49" s="129">
        <f>(幕後結果!$AD$2+幕後結果!$AD$4*幕後結果_最佳化!$P1050)*12/3</f>
        <v>-3.0977166559438505</v>
      </c>
      <c r="AC49" s="129">
        <f>(幕後結果!$AE$2+幕後結果!$AE$4*幕後結果_最佳化!$Q1050)*12/3</f>
        <v>0.44786375551218272</v>
      </c>
      <c r="AD49" s="129">
        <f>(幕後結果!$AF$2+幕後結果!$AF$4*幕後結果_最佳化!$R1050)*12/3</f>
        <v>-0.68283128440422169</v>
      </c>
      <c r="AE49" s="129">
        <f>(幕後結果!$AG$2+幕後結果!$AG$4*幕後結果_最佳化!$S1050)*12/3</f>
        <v>1.3386316420345692</v>
      </c>
      <c r="AF49" s="129">
        <f>(幕後結果!$AH$2+幕後結果!$AH$4*幕後結果_最佳化!$T1050)*12/3</f>
        <v>-7.5462451320075341E-2</v>
      </c>
      <c r="AG49" s="129">
        <f>(幕後結果!$AI$2+幕後結果!$AI$4*幕後結果_最佳化!$U1050)*12/3</f>
        <v>-0.22629106848053157</v>
      </c>
      <c r="AH49" s="129">
        <f>(幕後結果!$AJ$2+幕後結果!$AJ$4*幕後結果_最佳化!$V1050)*12/3</f>
        <v>-0.83871077758412527</v>
      </c>
      <c r="AI49" s="100">
        <f>(幕後結果!$AK$2+幕後結果!$AK$4*幕後結果_最佳化!$W1050)*12/3</f>
        <v>-0.32550069495996137</v>
      </c>
      <c r="AJ49" s="60"/>
      <c r="AK49" s="60"/>
      <c r="AL49" s="60"/>
      <c r="AM49" s="101">
        <v>48</v>
      </c>
      <c r="AN49" s="129">
        <f t="shared" si="1"/>
        <v>2.5388011224182747E-2</v>
      </c>
      <c r="AO49" s="129">
        <f t="shared" si="2"/>
        <v>0.14267812707092958</v>
      </c>
      <c r="AP49" s="129">
        <f t="shared" si="3"/>
        <v>0.12147761700515321</v>
      </c>
      <c r="AQ49" s="129">
        <f t="shared" si="4"/>
        <v>0.12704413399938785</v>
      </c>
      <c r="AR49" s="129">
        <f t="shared" si="5"/>
        <v>0.12126051692784642</v>
      </c>
      <c r="AS49" s="129">
        <f t="shared" si="6"/>
        <v>2.8855228414712959E-2</v>
      </c>
      <c r="AT49" s="129">
        <f t="shared" si="7"/>
        <v>8.3094184314377359E-2</v>
      </c>
      <c r="AU49" s="129">
        <f t="shared" si="8"/>
        <v>1.3129601839450651E-2</v>
      </c>
      <c r="AV49" s="129">
        <f t="shared" si="9"/>
        <v>9.7820943733163343E-2</v>
      </c>
      <c r="AW49" s="129">
        <f t="shared" si="10"/>
        <v>0.23925163547079595</v>
      </c>
      <c r="AX49" s="129">
        <f t="shared" si="11"/>
        <v>1</v>
      </c>
      <c r="AY49" s="129">
        <f>SUMPRODUCT(AN49:AW49,幕後結果_最佳化!$Z$1005:$AI$1005)</f>
        <v>-0.12983280427394037</v>
      </c>
      <c r="AZ49" s="129">
        <f>(SUMPRODUCT(AN49:AW49,MMULT(AN49:AW49,幕後結果!$AB$9:$AK$18)))*252</f>
        <v>5.7536800123556955E-2</v>
      </c>
      <c r="BA49" s="129">
        <f t="shared" si="12"/>
        <v>0.23986829745415911</v>
      </c>
      <c r="BB49" s="102">
        <f t="shared" si="13"/>
        <v>-0.72011518865660473</v>
      </c>
      <c r="BC49" s="60"/>
      <c r="BD49" s="60"/>
    </row>
    <row r="50" spans="1:56" ht="16.5">
      <c r="A50" s="95">
        <v>49</v>
      </c>
      <c r="B50" s="129">
        <v>0.51001639427745005</v>
      </c>
      <c r="C50" s="129">
        <v>0.1825114509026815</v>
      </c>
      <c r="D50" s="129">
        <v>0.4492670299907513</v>
      </c>
      <c r="E50" s="129">
        <v>0.23292427593369003</v>
      </c>
      <c r="F50" s="129">
        <v>0.76838366377898204</v>
      </c>
      <c r="G50" s="129">
        <v>0.66821460672583011</v>
      </c>
      <c r="H50" s="129">
        <v>0.19349167048605165</v>
      </c>
      <c r="I50" s="129">
        <v>0.77738380950219854</v>
      </c>
      <c r="J50" s="129">
        <v>0.99204524933534555</v>
      </c>
      <c r="K50" s="104">
        <v>1.9847538847599155E-2</v>
      </c>
      <c r="L50" s="105"/>
      <c r="M50" s="106">
        <v>49</v>
      </c>
      <c r="N50" s="140">
        <v>2.5110015554209268E-2</v>
      </c>
      <c r="O50" s="140">
        <v>-0.90583554939811584</v>
      </c>
      <c r="P50" s="140">
        <v>-0.12751341024420651</v>
      </c>
      <c r="Q50" s="140">
        <v>-0.72925032591743488</v>
      </c>
      <c r="R50" s="140">
        <v>0.73353420691240157</v>
      </c>
      <c r="S50" s="140">
        <v>0.43498848381604971</v>
      </c>
      <c r="T50" s="140">
        <v>-0.86510102720670545</v>
      </c>
      <c r="U50" s="129">
        <v>0.76338741858825876</v>
      </c>
      <c r="V50" s="129">
        <v>2.4109850324540893</v>
      </c>
      <c r="W50" s="98">
        <v>-2.0569079856011325</v>
      </c>
      <c r="X50" s="60"/>
      <c r="Y50" s="99">
        <v>49</v>
      </c>
      <c r="Z50" s="129">
        <f>(幕後結果!$AB$2+幕後結果!$AB$4*幕後結果_最佳化!$N1051)*12/3</f>
        <v>0.90446427604902524</v>
      </c>
      <c r="AA50" s="129">
        <f>(幕後結果!$AC$2+幕後結果!$AC$4*幕後結果_最佳化!$O1051)*12/3</f>
        <v>-0.19598176673919177</v>
      </c>
      <c r="AB50" s="129">
        <f>(幕後結果!$AD$2+幕後結果!$AD$4*幕後結果_最佳化!$P1051)*12/3</f>
        <v>-1.5782210716254619</v>
      </c>
      <c r="AC50" s="129">
        <f>(幕後結果!$AE$2+幕後結果!$AE$4*幕後結果_最佳化!$Q1051)*12/3</f>
        <v>-1.0737565663455353</v>
      </c>
      <c r="AD50" s="129">
        <f>(幕後結果!$AF$2+幕後結果!$AF$4*幕後結果_最佳化!$R1051)*12/3</f>
        <v>-0.54106915022539559</v>
      </c>
      <c r="AE50" s="129">
        <f>(幕後結果!$AG$2+幕後結果!$AG$4*幕後結果_最佳化!$S1051)*12/3</f>
        <v>1.3002893747225805</v>
      </c>
      <c r="AF50" s="129">
        <f>(幕後結果!$AH$2+幕後結果!$AH$4*幕後結果_最佳化!$T1051)*12/3</f>
        <v>-0.32279609472986626</v>
      </c>
      <c r="AG50" s="129">
        <f>(幕後結果!$AI$2+幕後結果!$AI$4*幕後結果_最佳化!$U1051)*12/3</f>
        <v>0.38628425911254594</v>
      </c>
      <c r="AH50" s="129">
        <f>(幕後結果!$AJ$2+幕後結果!$AJ$4*幕後結果_最佳化!$V1051)*12/3</f>
        <v>0.37266234977808793</v>
      </c>
      <c r="AI50" s="100">
        <f>(幕後結果!$AK$2+幕後結果!$AK$4*幕後結果_最佳化!$W1051)*12/3</f>
        <v>-0.99656967433568733</v>
      </c>
      <c r="AJ50" s="60"/>
      <c r="AK50" s="60"/>
      <c r="AL50" s="60"/>
      <c r="AM50" s="101">
        <v>49</v>
      </c>
      <c r="AN50" s="129">
        <f t="shared" si="1"/>
        <v>0.14444168893278003</v>
      </c>
      <c r="AO50" s="129">
        <f t="shared" si="2"/>
        <v>2.4387825142942209E-2</v>
      </c>
      <c r="AP50" s="129">
        <f t="shared" si="3"/>
        <v>9.4184622066349824E-2</v>
      </c>
      <c r="AQ50" s="129">
        <f t="shared" si="4"/>
        <v>0.15186689761829059</v>
      </c>
      <c r="AR50" s="129">
        <f t="shared" si="5"/>
        <v>0.1892451844690608</v>
      </c>
      <c r="AS50" s="129">
        <f t="shared" si="6"/>
        <v>7.0566261883468429E-2</v>
      </c>
      <c r="AT50" s="129">
        <f t="shared" si="7"/>
        <v>8.4308713057176243E-3</v>
      </c>
      <c r="AU50" s="129">
        <f t="shared" si="8"/>
        <v>0.15190034216975573</v>
      </c>
      <c r="AV50" s="129">
        <f t="shared" si="9"/>
        <v>9.8914621170922701E-3</v>
      </c>
      <c r="AW50" s="129">
        <f t="shared" si="10"/>
        <v>0.15508484429454239</v>
      </c>
      <c r="AX50" s="129">
        <f t="shared" si="11"/>
        <v>0.99999999999999989</v>
      </c>
      <c r="AY50" s="129">
        <f>SUMPRODUCT(AN50:AW50,幕後結果_最佳化!$Z$1005:$AI$1005)</f>
        <v>-5.1388140662120864E-2</v>
      </c>
      <c r="AZ50" s="129">
        <f>(SUMPRODUCT(AN50:AW50,MMULT(AN50:AW50,幕後結果!$AB$9:$AK$18)))*252</f>
        <v>5.1468716843311009E-2</v>
      </c>
      <c r="BA50" s="129">
        <f t="shared" si="12"/>
        <v>0.22686717885871241</v>
      </c>
      <c r="BB50" s="102">
        <f t="shared" si="13"/>
        <v>-0.41560943780608001</v>
      </c>
      <c r="BC50" s="60"/>
      <c r="BD50" s="60"/>
    </row>
    <row r="51" spans="1:56" ht="16.5">
      <c r="A51" s="95">
        <v>50</v>
      </c>
      <c r="B51" s="129">
        <v>5.538676956156463E-2</v>
      </c>
      <c r="C51" s="129">
        <v>0.22711631185528947</v>
      </c>
      <c r="D51" s="129">
        <v>0.77665711126458059</v>
      </c>
      <c r="E51" s="129">
        <v>0.12871594870290082</v>
      </c>
      <c r="F51" s="129">
        <v>0.13615523304739519</v>
      </c>
      <c r="G51" s="129">
        <v>0.49837696792531494</v>
      </c>
      <c r="H51" s="129">
        <v>0.88145737178245609</v>
      </c>
      <c r="I51" s="129">
        <v>0.61642927475836906</v>
      </c>
      <c r="J51" s="129">
        <v>0.40573942580979461</v>
      </c>
      <c r="K51" s="104">
        <v>0.52172826966935837</v>
      </c>
      <c r="L51" s="105"/>
      <c r="M51" s="106">
        <v>50</v>
      </c>
      <c r="N51" s="140">
        <v>-1.5947259201260309</v>
      </c>
      <c r="O51" s="140">
        <v>-0.74837727841440904</v>
      </c>
      <c r="P51" s="140">
        <v>0.7609519334362671</v>
      </c>
      <c r="Q51" s="140">
        <v>-1.1324818817531979</v>
      </c>
      <c r="R51" s="140">
        <v>-1.0977573353243326</v>
      </c>
      <c r="S51" s="140">
        <v>-4.0683493118683581E-3</v>
      </c>
      <c r="T51" s="140">
        <v>1.1823036030888274</v>
      </c>
      <c r="U51" s="129">
        <v>0.29611605883174685</v>
      </c>
      <c r="V51" s="129">
        <v>-0.23851865061242605</v>
      </c>
      <c r="W51" s="98">
        <v>5.449165047761946E-2</v>
      </c>
      <c r="X51" s="60"/>
      <c r="Y51" s="99">
        <v>50</v>
      </c>
      <c r="Z51" s="129">
        <f>(幕後結果!$AB$2+幕後結果!$AB$4*幕後結果_最佳化!$N1052)*12/3</f>
        <v>-0.1666699820137314</v>
      </c>
      <c r="AA51" s="129">
        <f>(幕後結果!$AC$2+幕後結果!$AC$4*幕後結果_最佳化!$O1052)*12/3</f>
        <v>-0.49787398272836136</v>
      </c>
      <c r="AB51" s="129">
        <f>(幕後結果!$AD$2+幕後結果!$AD$4*幕後結果_最佳化!$P1052)*12/3</f>
        <v>-0.98558534333304904</v>
      </c>
      <c r="AC51" s="129">
        <f>(幕後結果!$AE$2+幕後結果!$AE$4*幕後結果_最佳化!$Q1052)*12/3</f>
        <v>-1.5227870050716661</v>
      </c>
      <c r="AD51" s="129">
        <f>(幕後結果!$AF$2+幕後結果!$AF$4*幕後結果_最佳化!$R1052)*12/3</f>
        <v>-2.5221562675877625</v>
      </c>
      <c r="AE51" s="129">
        <f>(幕後結果!$AG$2+幕後結果!$AG$4*幕後結果_最佳化!$S1052)*12/3</f>
        <v>0.9242438331676337</v>
      </c>
      <c r="AF51" s="129">
        <f>(幕後結果!$AH$2+幕後結果!$AH$4*幕後結果_最佳化!$T1052)*12/3</f>
        <v>6.4725569765973601E-2</v>
      </c>
      <c r="AG51" s="129">
        <f>(幕後結果!$AI$2+幕後結果!$AI$4*幕後結果_最佳化!$U1052)*12/3</f>
        <v>-1.1652633997326939E-2</v>
      </c>
      <c r="AH51" s="129">
        <f>(幕後結果!$AJ$2+幕後結果!$AJ$4*幕後結果_最佳化!$V1052)*12/3</f>
        <v>-0.75576909704583606</v>
      </c>
      <c r="AI51" s="100">
        <f>(幕後結果!$AK$2+幕後結果!$AK$4*幕後結果_最佳化!$W1052)*12/3</f>
        <v>-0.20318240218956407</v>
      </c>
      <c r="AJ51" s="60"/>
      <c r="AK51" s="60"/>
      <c r="AL51" s="60"/>
      <c r="AM51" s="101">
        <v>50</v>
      </c>
      <c r="AN51" s="129">
        <f t="shared" si="1"/>
        <v>0.15517893264737381</v>
      </c>
      <c r="AO51" s="129">
        <f t="shared" si="2"/>
        <v>7.6454428635198912E-2</v>
      </c>
      <c r="AP51" s="129">
        <f t="shared" si="3"/>
        <v>5.3817521167909672E-2</v>
      </c>
      <c r="AQ51" s="129">
        <f t="shared" si="4"/>
        <v>3.6000036294679301E-2</v>
      </c>
      <c r="AR51" s="129">
        <f t="shared" si="5"/>
        <v>0.23259422431849874</v>
      </c>
      <c r="AS51" s="129">
        <f t="shared" si="6"/>
        <v>2.7807569788553966E-3</v>
      </c>
      <c r="AT51" s="129">
        <f t="shared" si="7"/>
        <v>4.5891716266117086E-2</v>
      </c>
      <c r="AU51" s="129">
        <f t="shared" si="8"/>
        <v>0.21449376634846426</v>
      </c>
      <c r="AV51" s="129">
        <f t="shared" si="9"/>
        <v>0.16143868916850287</v>
      </c>
      <c r="AW51" s="129">
        <f t="shared" si="10"/>
        <v>2.1349928174399908E-2</v>
      </c>
      <c r="AX51" s="129">
        <f t="shared" si="11"/>
        <v>1</v>
      </c>
      <c r="AY51" s="129">
        <f>SUMPRODUCT(AN51:AW51,幕後結果_最佳化!$Z$1005:$AI$1005)</f>
        <v>-0.14269162312072528</v>
      </c>
      <c r="AZ51" s="129">
        <f>(SUMPRODUCT(AN51:AW51,MMULT(AN51:AW51,幕後結果!$AB$9:$AK$18)))*252</f>
        <v>4.5258509490406974E-2</v>
      </c>
      <c r="BA51" s="129">
        <f t="shared" si="12"/>
        <v>0.21274047449981626</v>
      </c>
      <c r="BB51" s="102">
        <f t="shared" si="13"/>
        <v>-0.87238511410242048</v>
      </c>
      <c r="BC51" s="60"/>
      <c r="BD51" s="60"/>
    </row>
    <row r="52" spans="1:56" ht="16.5">
      <c r="A52" s="95">
        <v>51</v>
      </c>
      <c r="B52" s="129">
        <v>0.73983498345888554</v>
      </c>
      <c r="C52" s="129">
        <v>0.53031636402383131</v>
      </c>
      <c r="D52" s="129">
        <v>0.91800051102459501</v>
      </c>
      <c r="E52" s="129">
        <v>0.39008565819920382</v>
      </c>
      <c r="F52" s="129">
        <v>0.442727529712031</v>
      </c>
      <c r="G52" s="129">
        <v>0.64028685990614509</v>
      </c>
      <c r="H52" s="129">
        <v>0.49110338803243603</v>
      </c>
      <c r="I52" s="129">
        <v>0.68674869148234619</v>
      </c>
      <c r="J52" s="129">
        <v>0.51483308116757187</v>
      </c>
      <c r="K52" s="104">
        <v>0.59787562496044533</v>
      </c>
      <c r="L52" s="105"/>
      <c r="M52" s="106">
        <v>51</v>
      </c>
      <c r="N52" s="140">
        <v>0.64283675174689603</v>
      </c>
      <c r="O52" s="140">
        <v>7.6065142589469517E-2</v>
      </c>
      <c r="P52" s="140">
        <v>1.3917471533278736</v>
      </c>
      <c r="Q52" s="140">
        <v>-0.27909578675723279</v>
      </c>
      <c r="R52" s="140">
        <v>-0.14405750664556158</v>
      </c>
      <c r="S52" s="140">
        <v>0.35922566255796373</v>
      </c>
      <c r="T52" s="140">
        <v>-2.2302347813383888E-2</v>
      </c>
      <c r="U52" s="129">
        <v>0.48665531465046735</v>
      </c>
      <c r="V52" s="129">
        <v>3.7189591484507838E-2</v>
      </c>
      <c r="W52" s="98">
        <v>0.24785221919122977</v>
      </c>
      <c r="X52" s="60"/>
      <c r="Y52" s="99">
        <v>51</v>
      </c>
      <c r="Z52" s="129">
        <f>(幕後結果!$AB$2+幕後結果!$AB$4*幕後結果_最佳化!$N1053)*12/3</f>
        <v>1.3129428476640068</v>
      </c>
      <c r="AA52" s="129">
        <f>(幕後結果!$AC$2+幕後結果!$AC$4*幕後結果_最佳化!$O1053)*12/3</f>
        <v>0.6838652485625456</v>
      </c>
      <c r="AB52" s="129">
        <f>(幕後結果!$AD$2+幕後結果!$AD$4*幕後結果_最佳化!$P1053)*12/3</f>
        <v>0.37181912154689667</v>
      </c>
      <c r="AC52" s="129">
        <f>(幕後結果!$AE$2+幕後結果!$AE$4*幕後結果_最佳化!$Q1053)*12/3</f>
        <v>-0.20729950890772994</v>
      </c>
      <c r="AD52" s="129">
        <f>(幕後結果!$AF$2+幕後結果!$AF$4*幕後結果_最佳化!$R1053)*12/3</f>
        <v>-1.1233639292170039</v>
      </c>
      <c r="AE52" s="129">
        <f>(幕後結果!$AG$2+幕後結果!$AG$4*幕後結果_最佳化!$S1053)*12/3</f>
        <v>1.4082316095435361</v>
      </c>
      <c r="AF52" s="129">
        <f>(幕後結果!$AH$2+幕後結果!$AH$4*幕後結果_最佳化!$T1053)*12/3</f>
        <v>0.77174174538382079</v>
      </c>
      <c r="AG52" s="129">
        <f>(幕後結果!$AI$2+幕後結果!$AI$4*幕後結果_最佳化!$U1053)*12/3</f>
        <v>0.39734999204901139</v>
      </c>
      <c r="AH52" s="129">
        <f>(幕後結果!$AJ$2+幕後結果!$AJ$4*幕後結果_最佳化!$V1053)*12/3</f>
        <v>-0.18618566613401433</v>
      </c>
      <c r="AI52" s="100">
        <f>(幕後結果!$AK$2+幕後結果!$AK$4*幕後結果_最佳化!$W1053)*12/3</f>
        <v>0.7311684116243965</v>
      </c>
      <c r="AJ52" s="60"/>
      <c r="AK52" s="60"/>
      <c r="AL52" s="60"/>
      <c r="AM52" s="101">
        <v>51</v>
      </c>
      <c r="AN52" s="129">
        <f t="shared" si="1"/>
        <v>3.3662035464482917E-2</v>
      </c>
      <c r="AO52" s="129">
        <f t="shared" si="2"/>
        <v>0.18352301191112597</v>
      </c>
      <c r="AP52" s="129">
        <f t="shared" si="3"/>
        <v>0.13155725522939191</v>
      </c>
      <c r="AQ52" s="129">
        <f t="shared" si="4"/>
        <v>2.2719665416372499E-2</v>
      </c>
      <c r="AR52" s="129">
        <f t="shared" si="5"/>
        <v>0.12450039078170258</v>
      </c>
      <c r="AS52" s="129">
        <f t="shared" si="6"/>
        <v>0.11321662757499489</v>
      </c>
      <c r="AT52" s="129">
        <f t="shared" si="7"/>
        <v>6.3107178896291527E-2</v>
      </c>
      <c r="AU52" s="129">
        <f t="shared" si="8"/>
        <v>0.1385399815603903</v>
      </c>
      <c r="AV52" s="129">
        <f t="shared" si="9"/>
        <v>5.9524371194857637E-2</v>
      </c>
      <c r="AW52" s="129">
        <f t="shared" si="10"/>
        <v>0.12964948197038956</v>
      </c>
      <c r="AX52" s="129">
        <f t="shared" si="11"/>
        <v>0.99999999999999978</v>
      </c>
      <c r="AY52" s="129">
        <f>SUMPRODUCT(AN52:AW52,幕後結果_最佳化!$Z$1005:$AI$1005)</f>
        <v>-3.0650466233510712E-2</v>
      </c>
      <c r="AZ52" s="129">
        <f>(SUMPRODUCT(AN52:AW52,MMULT(AN52:AW52,幕後結果!$AB$9:$AK$18)))*252</f>
        <v>4.5889903496439302E-2</v>
      </c>
      <c r="BA52" s="129">
        <f t="shared" si="12"/>
        <v>0.21421928833893389</v>
      </c>
      <c r="BB52" s="102">
        <f t="shared" si="13"/>
        <v>-0.34334194088601627</v>
      </c>
      <c r="BC52" s="60"/>
      <c r="BD52" s="60"/>
    </row>
    <row r="53" spans="1:56" ht="16.5">
      <c r="A53" s="95">
        <v>52</v>
      </c>
      <c r="B53" s="129">
        <v>1.7922391083194045E-2</v>
      </c>
      <c r="C53" s="129">
        <v>0.5560577026372564</v>
      </c>
      <c r="D53" s="129">
        <v>0.54005703139686911</v>
      </c>
      <c r="E53" s="129">
        <v>0.52210229607201275</v>
      </c>
      <c r="F53" s="129">
        <v>0.77810611592691892</v>
      </c>
      <c r="G53" s="129">
        <v>6.6295031442540786E-2</v>
      </c>
      <c r="H53" s="129">
        <v>0.18534858028901113</v>
      </c>
      <c r="I53" s="129">
        <v>0.6199984309633102</v>
      </c>
      <c r="J53" s="129">
        <v>0.3304633840241229</v>
      </c>
      <c r="K53" s="104">
        <v>0.22884733810883473</v>
      </c>
      <c r="L53" s="105"/>
      <c r="M53" s="106">
        <v>52</v>
      </c>
      <c r="N53" s="140">
        <v>-2.0986838170477484</v>
      </c>
      <c r="O53" s="140">
        <v>0.14098145252790359</v>
      </c>
      <c r="P53" s="140">
        <v>0.10057740087811581</v>
      </c>
      <c r="Q53" s="140">
        <v>5.5430612771771359E-2</v>
      </c>
      <c r="R53" s="140">
        <v>0.7658126802823334</v>
      </c>
      <c r="S53" s="140">
        <v>-1.503966227257453</v>
      </c>
      <c r="T53" s="140">
        <v>-0.8951682383640609</v>
      </c>
      <c r="U53" s="129">
        <v>0.30547666725119133</v>
      </c>
      <c r="V53" s="129">
        <v>-0.43863398460567543</v>
      </c>
      <c r="W53" s="98">
        <v>-0.74264823702792659</v>
      </c>
      <c r="X53" s="60"/>
      <c r="Y53" s="99">
        <v>52</v>
      </c>
      <c r="Z53" s="129">
        <f>(幕後結果!$AB$2+幕後結果!$AB$4*幕後結果_最佳化!$N1054)*12/3</f>
        <v>-0.49991766230267531</v>
      </c>
      <c r="AA53" s="129">
        <f>(幕後結果!$AC$2+幕後結果!$AC$4*幕後結果_最佳化!$O1054)*12/3</f>
        <v>2.4978418330193208E-2</v>
      </c>
      <c r="AB53" s="129">
        <f>(幕後結果!$AD$2+幕後結果!$AD$4*幕後結果_最佳化!$P1054)*12/3</f>
        <v>-1.8041099705342016</v>
      </c>
      <c r="AC53" s="129">
        <f>(幕後結果!$AE$2+幕後結果!$AE$4*幕後結果_最佳化!$Q1054)*12/3</f>
        <v>-0.1103442542391674</v>
      </c>
      <c r="AD53" s="129">
        <f>(幕後結果!$AF$2+幕後結果!$AF$4*幕後結果_最佳化!$R1054)*12/3</f>
        <v>-6.9900986744856008E-2</v>
      </c>
      <c r="AE53" s="129">
        <f>(幕後結果!$AG$2+幕後結果!$AG$4*幕後結果_最佳化!$S1054)*12/3</f>
        <v>0.11566027898358722</v>
      </c>
      <c r="AF53" s="129">
        <f>(幕後結果!$AH$2+幕後結果!$AH$4*幕後結果_最佳化!$T1054)*12/3</f>
        <v>-1.2834653984686075</v>
      </c>
      <c r="AG53" s="129">
        <f>(幕後結果!$AI$2+幕後結果!$AI$4*幕後結果_最佳化!$U1054)*12/3</f>
        <v>-0.33221318995196514</v>
      </c>
      <c r="AH53" s="129">
        <f>(幕後結果!$AJ$2+幕後結果!$AJ$4*幕後結果_最佳化!$V1054)*12/3</f>
        <v>-0.88473862572463613</v>
      </c>
      <c r="AI53" s="100">
        <f>(幕後結果!$AK$2+幕後結果!$AK$4*幕後結果_最佳化!$W1054)*12/3</f>
        <v>-0.7037852564417052</v>
      </c>
      <c r="AJ53" s="60"/>
      <c r="AK53" s="60"/>
      <c r="AL53" s="60"/>
      <c r="AM53" s="101">
        <v>52</v>
      </c>
      <c r="AN53" s="129">
        <f t="shared" si="1"/>
        <v>6.6222189998200023E-2</v>
      </c>
      <c r="AO53" s="129">
        <f t="shared" si="2"/>
        <v>0.16772814201561428</v>
      </c>
      <c r="AP53" s="129">
        <f t="shared" si="3"/>
        <v>7.9026242444882946E-2</v>
      </c>
      <c r="AQ53" s="129">
        <f t="shared" si="4"/>
        <v>3.4166849424094162E-2</v>
      </c>
      <c r="AR53" s="129">
        <f t="shared" si="5"/>
        <v>0.10110611620849991</v>
      </c>
      <c r="AS53" s="129">
        <f t="shared" si="6"/>
        <v>0.20016499902113091</v>
      </c>
      <c r="AT53" s="129">
        <f t="shared" si="7"/>
        <v>7.9232267120435212E-2</v>
      </c>
      <c r="AU53" s="129">
        <f t="shared" si="8"/>
        <v>0.1372384385592087</v>
      </c>
      <c r="AV53" s="129">
        <f t="shared" si="9"/>
        <v>0.1274695541902062</v>
      </c>
      <c r="AW53" s="129">
        <f t="shared" si="10"/>
        <v>7.6452010177276465E-3</v>
      </c>
      <c r="AX53" s="129">
        <f t="shared" si="11"/>
        <v>1</v>
      </c>
      <c r="AY53" s="129">
        <f>SUMPRODUCT(AN53:AW53,幕後結果_最佳化!$Z$1005:$AI$1005)</f>
        <v>0.1434968954097505</v>
      </c>
      <c r="AZ53" s="129">
        <f>(SUMPRODUCT(AN53:AW53,MMULT(AN53:AW53,幕後結果!$AB$9:$AK$18)))*252</f>
        <v>4.1136865636440187E-2</v>
      </c>
      <c r="BA53" s="129">
        <f t="shared" si="12"/>
        <v>0.20282225133461118</v>
      </c>
      <c r="BB53" s="102">
        <f t="shared" si="13"/>
        <v>0.49598549837506839</v>
      </c>
      <c r="BC53" s="60"/>
      <c r="BD53" s="60"/>
    </row>
    <row r="54" spans="1:56" ht="16.5">
      <c r="A54" s="95">
        <v>53</v>
      </c>
      <c r="B54" s="129">
        <v>0.66565987021938633</v>
      </c>
      <c r="C54" s="129">
        <v>0.2812547082197121</v>
      </c>
      <c r="D54" s="129">
        <v>0.92126962157331649</v>
      </c>
      <c r="E54" s="129">
        <v>0.96633401852067391</v>
      </c>
      <c r="F54" s="129">
        <v>0.1230884841068236</v>
      </c>
      <c r="G54" s="129">
        <v>0.86319813588026117</v>
      </c>
      <c r="H54" s="129">
        <v>0.22510137369312333</v>
      </c>
      <c r="I54" s="129">
        <v>0.21465853193055473</v>
      </c>
      <c r="J54" s="129">
        <v>0.12070290053104515</v>
      </c>
      <c r="K54" s="104">
        <v>0.34940272981546983</v>
      </c>
      <c r="L54" s="105"/>
      <c r="M54" s="106">
        <v>53</v>
      </c>
      <c r="N54" s="140">
        <v>0.42795997684371945</v>
      </c>
      <c r="O54" s="140">
        <v>-0.57911820581097495</v>
      </c>
      <c r="P54" s="140">
        <v>1.4136633986970564</v>
      </c>
      <c r="Q54" s="140">
        <v>1.8294517381264848</v>
      </c>
      <c r="R54" s="140">
        <v>-1.1596852732580196</v>
      </c>
      <c r="S54" s="140">
        <v>1.0948012282306994</v>
      </c>
      <c r="T54" s="140">
        <v>-0.75507705862002916</v>
      </c>
      <c r="U54" s="129">
        <v>-0.79036084208355861</v>
      </c>
      <c r="V54" s="129">
        <v>-1.1714802272089082</v>
      </c>
      <c r="W54" s="98">
        <v>-0.38693347309689452</v>
      </c>
      <c r="X54" s="60"/>
      <c r="Y54" s="99">
        <v>53</v>
      </c>
      <c r="Z54" s="129">
        <f>(幕後結果!$AB$2+幕後結果!$AB$4*幕後結果_最佳化!$N1055)*12/3</f>
        <v>1.1708532262455407</v>
      </c>
      <c r="AA54" s="129">
        <f>(幕後結果!$AC$2+幕後結果!$AC$4*幕後結果_最佳化!$O1055)*12/3</f>
        <v>0.14762744075359396</v>
      </c>
      <c r="AB54" s="129">
        <f>(幕後結果!$AD$2+幕後結果!$AD$4*幕後結果_最佳化!$P1055)*12/3</f>
        <v>0.29515448045660087</v>
      </c>
      <c r="AC54" s="129">
        <f>(幕後結果!$AE$2+幕後結果!$AE$4*幕後結果_最佳化!$Q1055)*12/3</f>
        <v>1.6415045229771621</v>
      </c>
      <c r="AD54" s="129">
        <f>(幕後結果!$AF$2+幕後結果!$AF$4*幕後結果_最佳化!$R1055)*12/3</f>
        <v>-1.351933730803627</v>
      </c>
      <c r="AE54" s="129">
        <f>(幕後結果!$AG$2+幕後結果!$AG$4*幕後結果_最佳化!$S1055)*12/3</f>
        <v>2.2115767011289789</v>
      </c>
      <c r="AF54" s="129">
        <f>(幕後結果!$AH$2+幕後結果!$AH$4*幕後結果_最佳化!$T1055)*12/3</f>
        <v>0.38987633691867668</v>
      </c>
      <c r="AG54" s="129">
        <f>(幕後結果!$AI$2+幕後結果!$AI$4*幕後結果_最佳化!$U1055)*12/3</f>
        <v>-0.50780000191224905</v>
      </c>
      <c r="AH54" s="129">
        <f>(幕後結果!$AJ$2+幕後結果!$AJ$4*幕後結果_最佳化!$V1055)*12/3</f>
        <v>-0.53364007607243791</v>
      </c>
      <c r="AI54" s="100">
        <f>(幕後結果!$AK$2+幕後結果!$AK$4*幕後結果_最佳化!$W1055)*12/3</f>
        <v>0.41781863991463936</v>
      </c>
      <c r="AJ54" s="60"/>
      <c r="AK54" s="60"/>
      <c r="AL54" s="60"/>
      <c r="AM54" s="101">
        <v>53</v>
      </c>
      <c r="AN54" s="129">
        <f t="shared" si="1"/>
        <v>2.0552598382591873E-2</v>
      </c>
      <c r="AO54" s="129">
        <f t="shared" si="2"/>
        <v>4.8134618540870602E-2</v>
      </c>
      <c r="AP54" s="129">
        <f t="shared" si="3"/>
        <v>0.12736078903590273</v>
      </c>
      <c r="AQ54" s="129">
        <f t="shared" si="4"/>
        <v>7.8848000431826104E-2</v>
      </c>
      <c r="AR54" s="129">
        <f t="shared" si="5"/>
        <v>0.22503722996261907</v>
      </c>
      <c r="AS54" s="129">
        <f t="shared" si="6"/>
        <v>0.12069563859955598</v>
      </c>
      <c r="AT54" s="129">
        <f t="shared" si="7"/>
        <v>4.4644992980033382E-2</v>
      </c>
      <c r="AU54" s="129">
        <f t="shared" si="8"/>
        <v>0.1165911045685854</v>
      </c>
      <c r="AV54" s="129">
        <f t="shared" si="9"/>
        <v>0.16444413608410602</v>
      </c>
      <c r="AW54" s="129">
        <f t="shared" si="10"/>
        <v>5.3690891413908926E-2</v>
      </c>
      <c r="AX54" s="129">
        <f t="shared" si="11"/>
        <v>1.0000000000000002</v>
      </c>
      <c r="AY54" s="129">
        <f>SUMPRODUCT(AN54:AW54,幕後結果_最佳化!$Z$1005:$AI$1005)</f>
        <v>-0.23209268778835512</v>
      </c>
      <c r="AZ54" s="129">
        <f>(SUMPRODUCT(AN54:AW54,MMULT(AN54:AW54,幕後結果!$AB$9:$AK$18)))*252</f>
        <v>5.1770316602629741E-2</v>
      </c>
      <c r="BA54" s="129">
        <f t="shared" si="12"/>
        <v>0.22753091350985638</v>
      </c>
      <c r="BB54" s="102">
        <f t="shared" si="13"/>
        <v>-1.2085948390324672</v>
      </c>
      <c r="BC54" s="60"/>
      <c r="BD54" s="60"/>
    </row>
    <row r="55" spans="1:56" ht="16.5">
      <c r="A55" s="95">
        <v>54</v>
      </c>
      <c r="B55" s="129">
        <v>9.3883817085422372E-2</v>
      </c>
      <c r="C55" s="129">
        <v>0.62467373484334243</v>
      </c>
      <c r="D55" s="129">
        <v>0.84377442674641179</v>
      </c>
      <c r="E55" s="129">
        <v>0.12029589363739279</v>
      </c>
      <c r="F55" s="129">
        <v>0.5299214872378637</v>
      </c>
      <c r="G55" s="129">
        <v>0.17633198514600568</v>
      </c>
      <c r="H55" s="129">
        <v>0.56868357774653111</v>
      </c>
      <c r="I55" s="129">
        <v>9.3710767501930636E-2</v>
      </c>
      <c r="J55" s="129">
        <v>0.592741108054329</v>
      </c>
      <c r="K55" s="104">
        <v>0.44740480629082069</v>
      </c>
      <c r="L55" s="105"/>
      <c r="M55" s="106">
        <v>54</v>
      </c>
      <c r="N55" s="140">
        <v>-1.3172118164046944</v>
      </c>
      <c r="O55" s="140">
        <v>0.31777906709374315</v>
      </c>
      <c r="P55" s="140">
        <v>1.010092142323552</v>
      </c>
      <c r="Q55" s="140">
        <v>-1.1735089066662037</v>
      </c>
      <c r="R55" s="140">
        <v>7.5072502967718863E-2</v>
      </c>
      <c r="S55" s="140">
        <v>-0.92943447121246581</v>
      </c>
      <c r="T55" s="140">
        <v>0.17302364168116199</v>
      </c>
      <c r="U55" s="129">
        <v>-1.318245331475103</v>
      </c>
      <c r="V55" s="129">
        <v>0.23460183665306744</v>
      </c>
      <c r="W55" s="98">
        <v>-0.1322208467224813</v>
      </c>
      <c r="X55" s="60"/>
      <c r="Y55" s="99">
        <v>54</v>
      </c>
      <c r="Z55" s="129">
        <f>(幕後結果!$AB$2+幕後結果!$AB$4*幕後結果_最佳化!$N1056)*12/3</f>
        <v>1.6839259288953023E-2</v>
      </c>
      <c r="AA55" s="129">
        <f>(幕後結果!$AC$2+幕後結果!$AC$4*幕後結果_最佳化!$O1056)*12/3</f>
        <v>0.35613314642709781</v>
      </c>
      <c r="AB55" s="129">
        <f>(幕後結果!$AD$2+幕後結果!$AD$4*幕後結果_最佳化!$P1056)*12/3</f>
        <v>-0.55720755597817551</v>
      </c>
      <c r="AC55" s="129">
        <f>(幕後結果!$AE$2+幕後結果!$AE$4*幕後結果_最佳化!$Q1056)*12/3</f>
        <v>-1.1775548788220533</v>
      </c>
      <c r="AD55" s="129">
        <f>(幕後結果!$AF$2+幕後結果!$AF$4*幕後結果_最佳化!$R1056)*12/3</f>
        <v>-1.2456093516757614</v>
      </c>
      <c r="AE55" s="129">
        <f>(幕後結果!$AG$2+幕後結果!$AG$4*幕後結果_最佳化!$S1056)*12/3</f>
        <v>0.35842926250125579</v>
      </c>
      <c r="AF55" s="129">
        <f>(幕後結果!$AH$2+幕後結果!$AH$4*幕後結果_最佳化!$T1056)*12/3</f>
        <v>-0.28044550252263489</v>
      </c>
      <c r="AG55" s="129">
        <f>(幕後結果!$AI$2+幕後結果!$AI$4*幕後結果_最佳化!$U1056)*12/3</f>
        <v>-0.88840561381465932</v>
      </c>
      <c r="AH55" s="129">
        <f>(幕後結果!$AJ$2+幕後結果!$AJ$4*幕後結果_最佳化!$V1056)*12/3</f>
        <v>-0.76521996022080019</v>
      </c>
      <c r="AI55" s="100">
        <f>(幕後結果!$AK$2+幕後結果!$AK$4*幕後結果_最佳化!$W1056)*12/3</f>
        <v>-0.10277975448279697</v>
      </c>
      <c r="AJ55" s="60"/>
      <c r="AK55" s="60"/>
      <c r="AL55" s="60"/>
      <c r="AM55" s="101">
        <v>54</v>
      </c>
      <c r="AN55" s="129">
        <f t="shared" si="1"/>
        <v>0.11480165011933344</v>
      </c>
      <c r="AO55" s="129">
        <f t="shared" si="2"/>
        <v>0.1098182509792157</v>
      </c>
      <c r="AP55" s="129">
        <f t="shared" si="3"/>
        <v>6.4885205336206689E-2</v>
      </c>
      <c r="AQ55" s="129">
        <f t="shared" si="4"/>
        <v>0.10591460833722059</v>
      </c>
      <c r="AR55" s="129">
        <f t="shared" si="5"/>
        <v>0.10562130043056076</v>
      </c>
      <c r="AS55" s="129">
        <f t="shared" si="6"/>
        <v>7.6238657336680768E-2</v>
      </c>
      <c r="AT55" s="129">
        <f t="shared" si="7"/>
        <v>0.12389379248848253</v>
      </c>
      <c r="AU55" s="129">
        <f t="shared" si="8"/>
        <v>0.14048381916816463</v>
      </c>
      <c r="AV55" s="129">
        <f t="shared" si="9"/>
        <v>0.11058576136708985</v>
      </c>
      <c r="AW55" s="129">
        <f t="shared" si="10"/>
        <v>4.7756954437045196E-2</v>
      </c>
      <c r="AX55" s="129">
        <f t="shared" si="11"/>
        <v>1.0000000000000002</v>
      </c>
      <c r="AY55" s="129">
        <f>SUMPRODUCT(AN55:AW55,幕後結果_最佳化!$Z$1005:$AI$1005)</f>
        <v>5.8558871220371601E-2</v>
      </c>
      <c r="AZ55" s="129">
        <f>(SUMPRODUCT(AN55:AW55,MMULT(AN55:AW55,幕後結果!$AB$9:$AK$18)))*252</f>
        <v>4.3128787377497868E-2</v>
      </c>
      <c r="BA55" s="129">
        <f t="shared" si="12"/>
        <v>0.20767471530616785</v>
      </c>
      <c r="BB55" s="102">
        <f t="shared" si="13"/>
        <v>7.5400951903491248E-2</v>
      </c>
      <c r="BC55" s="60"/>
      <c r="BD55" s="60"/>
    </row>
    <row r="56" spans="1:56" ht="16.5">
      <c r="A56" s="95">
        <v>55</v>
      </c>
      <c r="B56" s="129">
        <v>0.30618615614740285</v>
      </c>
      <c r="C56" s="129">
        <v>0.2423740861530963</v>
      </c>
      <c r="D56" s="129">
        <v>0.69747488465500962</v>
      </c>
      <c r="E56" s="129">
        <v>0.20219812761388445</v>
      </c>
      <c r="F56" s="129">
        <v>0.99029262773899984</v>
      </c>
      <c r="G56" s="129">
        <v>0.27304045085073803</v>
      </c>
      <c r="H56" s="129">
        <v>0.46259781064582794</v>
      </c>
      <c r="I56" s="129">
        <v>0.79010935722746867</v>
      </c>
      <c r="J56" s="129">
        <v>0.35792515955273485</v>
      </c>
      <c r="K56" s="104">
        <v>0.14439330244439663</v>
      </c>
      <c r="L56" s="105"/>
      <c r="M56" s="106">
        <v>55</v>
      </c>
      <c r="N56" s="140">
        <v>-0.50669005114731136</v>
      </c>
      <c r="O56" s="140">
        <v>-0.69868618037913732</v>
      </c>
      <c r="P56" s="140">
        <v>0.51715175023289994</v>
      </c>
      <c r="Q56" s="140">
        <v>-0.83379545801804866</v>
      </c>
      <c r="R56" s="140">
        <v>2.3374702800994061</v>
      </c>
      <c r="S56" s="140">
        <v>-0.60364317473234286</v>
      </c>
      <c r="T56" s="140">
        <v>-9.3891153482730333E-2</v>
      </c>
      <c r="U56" s="129">
        <v>0.80680075249472616</v>
      </c>
      <c r="V56" s="129">
        <v>-0.36401029849551397</v>
      </c>
      <c r="W56" s="98">
        <v>-1.0607872344551241</v>
      </c>
      <c r="X56" s="60"/>
      <c r="Y56" s="99">
        <v>55</v>
      </c>
      <c r="Z56" s="129">
        <f>(幕後結果!$AB$2+幕後結果!$AB$4*幕後結果_最佳化!$N1057)*12/3</f>
        <v>0.55280565597720577</v>
      </c>
      <c r="AA56" s="129">
        <f>(幕後結果!$AC$2+幕後結果!$AC$4*幕後結果_最佳化!$O1057)*12/3</f>
        <v>-0.18100083326801364</v>
      </c>
      <c r="AB56" s="129">
        <f>(幕後結果!$AD$2+幕後結果!$AD$4*幕後結果_最佳化!$P1057)*12/3</f>
        <v>-0.97320492595190544</v>
      </c>
      <c r="AC56" s="129">
        <f>(幕後結果!$AE$2+幕後結果!$AE$4*幕後結果_最佳化!$Q1057)*12/3</f>
        <v>-1.1314494529613186</v>
      </c>
      <c r="AD56" s="129">
        <f>(幕後結果!$AF$2+幕後結果!$AF$4*幕後結果_最佳化!$R1057)*12/3</f>
        <v>1.0002278563324096</v>
      </c>
      <c r="AE56" s="129">
        <f>(幕後結果!$AG$2+幕後結果!$AG$4*幕後結果_最佳化!$S1057)*12/3</f>
        <v>0.55982686100428136</v>
      </c>
      <c r="AF56" s="129">
        <f>(幕後結果!$AH$2+幕後結果!$AH$4*幕後結果_最佳化!$T1057)*12/3</f>
        <v>4.6537069563560296E-3</v>
      </c>
      <c r="AG56" s="129">
        <f>(幕後結果!$AI$2+幕後結果!$AI$4*幕後結果_最佳化!$U1057)*12/3</f>
        <v>0.46064528529033105</v>
      </c>
      <c r="AH56" s="129">
        <f>(幕後結果!$AJ$2+幕後結果!$AJ$4*幕後結果_最佳化!$V1057)*12/3</f>
        <v>-0.59113676965686024</v>
      </c>
      <c r="AI56" s="100">
        <f>(幕後結果!$AK$2+幕後結果!$AK$4*幕後結果_最佳化!$W1057)*12/3</f>
        <v>-0.46956362424576992</v>
      </c>
      <c r="AJ56" s="60"/>
      <c r="AK56" s="60"/>
      <c r="AL56" s="60"/>
      <c r="AM56" s="101">
        <v>55</v>
      </c>
      <c r="AN56" s="129">
        <f t="shared" si="1"/>
        <v>5.4786623821820403E-2</v>
      </c>
      <c r="AO56" s="129">
        <f t="shared" si="2"/>
        <v>6.7085315038311527E-2</v>
      </c>
      <c r="AP56" s="129">
        <f t="shared" si="3"/>
        <v>2.7895175579801711E-2</v>
      </c>
      <c r="AQ56" s="129">
        <f t="shared" si="4"/>
        <v>9.4392367400570429E-2</v>
      </c>
      <c r="AR56" s="129">
        <f t="shared" si="5"/>
        <v>8.3440593488513933E-4</v>
      </c>
      <c r="AS56" s="129">
        <f t="shared" si="6"/>
        <v>0.14840643914347243</v>
      </c>
      <c r="AT56" s="129">
        <f t="shared" si="7"/>
        <v>0.17778096563974222</v>
      </c>
      <c r="AU56" s="129">
        <f t="shared" si="8"/>
        <v>0.17589148904217378</v>
      </c>
      <c r="AV56" s="129">
        <f t="shared" si="9"/>
        <v>7.5819049899367316E-2</v>
      </c>
      <c r="AW56" s="129">
        <f t="shared" si="10"/>
        <v>0.17710816849985511</v>
      </c>
      <c r="AX56" s="129">
        <f t="shared" si="11"/>
        <v>1</v>
      </c>
      <c r="AY56" s="129">
        <f>SUMPRODUCT(AN56:AW56,幕後結果_最佳化!$Z$1005:$AI$1005)</f>
        <v>0.26084298170779896</v>
      </c>
      <c r="AZ56" s="129">
        <f>(SUMPRODUCT(AN56:AW56,MMULT(AN56:AW56,幕後結果!$AB$9:$AK$18)))*252</f>
        <v>4.3269969141050274E-2</v>
      </c>
      <c r="BA56" s="129">
        <f t="shared" si="12"/>
        <v>0.2080143484018597</v>
      </c>
      <c r="BB56" s="102">
        <f t="shared" si="13"/>
        <v>1.0477305213905643</v>
      </c>
      <c r="BC56" s="60"/>
      <c r="BD56" s="60"/>
    </row>
    <row r="57" spans="1:56" ht="16.5">
      <c r="A57" s="95">
        <v>56</v>
      </c>
      <c r="B57" s="129">
        <v>0.40198049668324476</v>
      </c>
      <c r="C57" s="129">
        <v>0.73561267535759756</v>
      </c>
      <c r="D57" s="129">
        <v>0.74668860325050468</v>
      </c>
      <c r="E57" s="129">
        <v>0.9403189287620326</v>
      </c>
      <c r="F57" s="129">
        <v>0.86066940899591726</v>
      </c>
      <c r="G57" s="129">
        <v>0.57053920582978823</v>
      </c>
      <c r="H57" s="129">
        <v>6.4849207618474347E-2</v>
      </c>
      <c r="I57" s="129">
        <v>0.58995321436056858</v>
      </c>
      <c r="J57" s="129">
        <v>4.2213038570261041E-2</v>
      </c>
      <c r="K57" s="104">
        <v>0.30908115712217699</v>
      </c>
      <c r="L57" s="105"/>
      <c r="M57" s="106">
        <v>56</v>
      </c>
      <c r="N57" s="140">
        <v>-0.24822413525806242</v>
      </c>
      <c r="O57" s="140">
        <v>0.62987763085181847</v>
      </c>
      <c r="P57" s="140">
        <v>0.66410549488745729</v>
      </c>
      <c r="Q57" s="140">
        <v>1.5574564927315706</v>
      </c>
      <c r="R57" s="140">
        <v>1.0833317847607138</v>
      </c>
      <c r="S57" s="140">
        <v>0.17774710685432688</v>
      </c>
      <c r="T57" s="140">
        <v>-1.5152922296676832</v>
      </c>
      <c r="U57" s="129">
        <v>0.2274246284050683</v>
      </c>
      <c r="V57" s="129">
        <v>-1.7255629083673485</v>
      </c>
      <c r="W57" s="98">
        <v>-0.49845651124820284</v>
      </c>
      <c r="X57" s="60"/>
      <c r="Y57" s="99">
        <v>56</v>
      </c>
      <c r="Z57" s="129">
        <f>(幕後結果!$AB$2+幕後結果!$AB$4*幕後結果_最佳化!$N1058)*12/3</f>
        <v>0.72371907439959637</v>
      </c>
      <c r="AA57" s="129">
        <f>(幕後結果!$AC$2+幕後結果!$AC$4*幕後結果_最佳化!$O1058)*12/3</f>
        <v>0.86068685090712138</v>
      </c>
      <c r="AB57" s="129">
        <f>(幕後結果!$AD$2+幕後結果!$AD$4*幕後結果_最佳化!$P1058)*12/3</f>
        <v>-0.64743910095599499</v>
      </c>
      <c r="AC57" s="129">
        <f>(幕後結果!$AE$2+幕後結果!$AE$4*幕後結果_最佳化!$Q1058)*12/3</f>
        <v>1.7014014808651223</v>
      </c>
      <c r="AD57" s="129">
        <f>(幕後結果!$AF$2+幕後結果!$AF$4*幕後結果_最佳化!$R1058)*12/3</f>
        <v>0.92149612837675343</v>
      </c>
      <c r="AE57" s="129">
        <f>(幕後結果!$AG$2+幕後結果!$AG$4*幕後結果_最佳化!$S1058)*12/3</f>
        <v>1.7069519459884743</v>
      </c>
      <c r="AF57" s="129">
        <f>(幕後結果!$AH$2+幕後結果!$AH$4*幕後結果_最佳化!$T1058)*12/3</f>
        <v>-0.40316063772151861</v>
      </c>
      <c r="AG57" s="129">
        <f>(幕後結果!$AI$2+幕後結果!$AI$4*幕後結果_最佳化!$U1058)*12/3</f>
        <v>-2.7054298242580738E-3</v>
      </c>
      <c r="AH57" s="129">
        <f>(幕後結果!$AJ$2+幕後結果!$AJ$4*幕後結果_最佳化!$V1058)*12/3</f>
        <v>-0.76078181239464537</v>
      </c>
      <c r="AI57" s="100">
        <f>(幕後結果!$AK$2+幕後結果!$AK$4*幕後結果_最佳化!$W1058)*12/3</f>
        <v>0.28895722243230454</v>
      </c>
      <c r="AJ57" s="60"/>
      <c r="AK57" s="60"/>
      <c r="AL57" s="60"/>
      <c r="AM57" s="101">
        <v>56</v>
      </c>
      <c r="AN57" s="129">
        <f t="shared" si="1"/>
        <v>0.20895082668634135</v>
      </c>
      <c r="AO57" s="129">
        <f t="shared" si="2"/>
        <v>9.654952612105428E-4</v>
      </c>
      <c r="AP57" s="129">
        <f t="shared" si="3"/>
        <v>0.11570250802660154</v>
      </c>
      <c r="AQ57" s="129">
        <f t="shared" si="4"/>
        <v>9.0954371261614986E-2</v>
      </c>
      <c r="AR57" s="129">
        <f t="shared" si="5"/>
        <v>0.12455006416498408</v>
      </c>
      <c r="AS57" s="129">
        <f t="shared" si="6"/>
        <v>0.18315765887555185</v>
      </c>
      <c r="AT57" s="129">
        <f t="shared" si="7"/>
        <v>1.2176505331951748E-2</v>
      </c>
      <c r="AU57" s="129">
        <f t="shared" si="8"/>
        <v>0.13479044117150871</v>
      </c>
      <c r="AV57" s="129">
        <f t="shared" si="9"/>
        <v>4.9472270422055521E-2</v>
      </c>
      <c r="AW57" s="129">
        <f t="shared" si="10"/>
        <v>7.9279858798179698E-2</v>
      </c>
      <c r="AX57" s="129">
        <f t="shared" si="11"/>
        <v>1.0000000000000002</v>
      </c>
      <c r="AY57" s="129">
        <f>SUMPRODUCT(AN57:AW57,幕後結果_最佳化!$Z$1005:$AI$1005)</f>
        <v>0.1230064244258727</v>
      </c>
      <c r="AZ57" s="129">
        <f>(SUMPRODUCT(AN57:AW57,MMULT(AN57:AW57,幕後結果!$AB$9:$AK$18)))*252</f>
        <v>4.316939222483257E-2</v>
      </c>
      <c r="BA57" s="129">
        <f t="shared" si="12"/>
        <v>0.20777245299806366</v>
      </c>
      <c r="BB57" s="102">
        <f t="shared" si="13"/>
        <v>0.38554882165548321</v>
      </c>
      <c r="BC57" s="60"/>
      <c r="BD57" s="60"/>
    </row>
    <row r="58" spans="1:56" ht="16.5">
      <c r="A58" s="95">
        <v>57</v>
      </c>
      <c r="B58" s="129">
        <v>2.2732336157407218E-3</v>
      </c>
      <c r="C58" s="129">
        <v>0.65686010049342025</v>
      </c>
      <c r="D58" s="129">
        <v>0.61843260187368632</v>
      </c>
      <c r="E58" s="129">
        <v>0.53521302852087316</v>
      </c>
      <c r="F58" s="129">
        <v>0.53019767259433048</v>
      </c>
      <c r="G58" s="129">
        <v>0.66753240400698433</v>
      </c>
      <c r="H58" s="129">
        <v>0.70018757018595279</v>
      </c>
      <c r="I58" s="129">
        <v>0.56709858678172598</v>
      </c>
      <c r="J58" s="129">
        <v>0.86325595035672276</v>
      </c>
      <c r="K58" s="104">
        <v>0.42301720536640119</v>
      </c>
      <c r="L58" s="105"/>
      <c r="M58" s="106">
        <v>57</v>
      </c>
      <c r="N58" s="140">
        <v>-2.8375257996132093</v>
      </c>
      <c r="O58" s="140">
        <v>0.40390878088833609</v>
      </c>
      <c r="P58" s="140">
        <v>0.30136681531673032</v>
      </c>
      <c r="Q58" s="140">
        <v>8.8380898135112157E-2</v>
      </c>
      <c r="R58" s="140">
        <v>7.5766768733920811E-2</v>
      </c>
      <c r="S58" s="140">
        <v>0.43310954059657508</v>
      </c>
      <c r="T58" s="140">
        <v>0.52494006035475549</v>
      </c>
      <c r="U58" s="129">
        <v>0.16899213671666558</v>
      </c>
      <c r="V58" s="129">
        <v>1.0950651405895344</v>
      </c>
      <c r="W58" s="98">
        <v>-0.19418067915557946</v>
      </c>
      <c r="X58" s="60"/>
      <c r="Y58" s="99">
        <v>57</v>
      </c>
      <c r="Z58" s="129">
        <f>(幕後結果!$AB$2+幕後結果!$AB$4*幕後結果_最佳化!$N1059)*12/3</f>
        <v>-0.98848501742097505</v>
      </c>
      <c r="AA58" s="129">
        <f>(幕後結果!$AC$2+幕後結果!$AC$4*幕後結果_最佳化!$O1059)*12/3</f>
        <v>2.7538835325100819E-2</v>
      </c>
      <c r="AB58" s="129">
        <f>(幕後結果!$AD$2+幕後結果!$AD$4*幕後結果_最佳化!$P1059)*12/3</f>
        <v>-1.7521535788574329</v>
      </c>
      <c r="AC58" s="129">
        <f>(幕後結果!$AE$2+幕後結果!$AE$4*幕後結果_最佳化!$Q1059)*12/3</f>
        <v>-4.2795841331264982E-2</v>
      </c>
      <c r="AD58" s="129">
        <f>(幕後結果!$AF$2+幕後結果!$AF$4*幕後結果_最佳化!$R1059)*12/3</f>
        <v>-0.710710179162103</v>
      </c>
      <c r="AE58" s="129">
        <f>(幕後結果!$AG$2+幕後結果!$AG$4*幕後結果_最佳化!$S1059)*12/3</f>
        <v>1.7254790374715447</v>
      </c>
      <c r="AF58" s="129">
        <f>(幕後結果!$AH$2+幕後結果!$AH$4*幕後結果_最佳化!$T1059)*12/3</f>
        <v>-0.80694904097160469</v>
      </c>
      <c r="AG58" s="129">
        <f>(幕後結果!$AI$2+幕後結果!$AI$4*幕後結果_最佳化!$U1059)*12/3</f>
        <v>-0.15957721832581123</v>
      </c>
      <c r="AH58" s="129">
        <f>(幕後結果!$AJ$2+幕後結果!$AJ$4*幕後結果_最佳化!$V1059)*12/3</f>
        <v>-0.10932069963143864</v>
      </c>
      <c r="AI58" s="100">
        <f>(幕後結果!$AK$2+幕後結果!$AK$4*幕後結果_最佳化!$W1059)*12/3</f>
        <v>-4.0942869254494141E-2</v>
      </c>
      <c r="AJ58" s="60"/>
      <c r="AK58" s="60"/>
      <c r="AL58" s="60"/>
      <c r="AM58" s="101">
        <v>57</v>
      </c>
      <c r="AN58" s="129">
        <f t="shared" si="1"/>
        <v>0.19869528864034172</v>
      </c>
      <c r="AO58" s="129">
        <f t="shared" si="2"/>
        <v>1.165821391567542E-2</v>
      </c>
      <c r="AP58" s="129">
        <f t="shared" si="3"/>
        <v>1.5150238435551265E-3</v>
      </c>
      <c r="AQ58" s="129">
        <f t="shared" si="4"/>
        <v>8.6155482334842395E-2</v>
      </c>
      <c r="AR58" s="129">
        <f t="shared" si="5"/>
        <v>5.0919750322442767E-2</v>
      </c>
      <c r="AS58" s="129">
        <f t="shared" si="6"/>
        <v>6.5863615396774045E-2</v>
      </c>
      <c r="AT58" s="129">
        <f t="shared" si="7"/>
        <v>0.19488762884929367</v>
      </c>
      <c r="AU58" s="129">
        <f t="shared" si="8"/>
        <v>0.22676226869108693</v>
      </c>
      <c r="AV58" s="129">
        <f t="shared" si="9"/>
        <v>0.15183875553788567</v>
      </c>
      <c r="AW58" s="129">
        <f t="shared" si="10"/>
        <v>1.1703972468102253E-2</v>
      </c>
      <c r="AX58" s="129">
        <f t="shared" si="11"/>
        <v>1</v>
      </c>
      <c r="AY58" s="129">
        <f>SUMPRODUCT(AN58:AW58,幕後結果_最佳化!$Z$1005:$AI$1005)</f>
        <v>0.21160054545317672</v>
      </c>
      <c r="AZ58" s="129">
        <f>(SUMPRODUCT(AN58:AW58,MMULT(AN58:AW58,幕後結果!$AB$9:$AK$18)))*252</f>
        <v>4.2943608814420955E-2</v>
      </c>
      <c r="BA58" s="129">
        <f t="shared" si="12"/>
        <v>0.20722839770268203</v>
      </c>
      <c r="BB58" s="102">
        <f t="shared" si="13"/>
        <v>0.81408024828342984</v>
      </c>
      <c r="BC58" s="60"/>
      <c r="BD58" s="60"/>
    </row>
    <row r="59" spans="1:56" ht="16.5">
      <c r="A59" s="95">
        <v>58</v>
      </c>
      <c r="B59" s="129">
        <v>0.96934764481676372</v>
      </c>
      <c r="C59" s="129">
        <v>3.8640736316043922E-2</v>
      </c>
      <c r="D59" s="129">
        <v>0.55529352183622294</v>
      </c>
      <c r="E59" s="129">
        <v>6.4317370025847032E-2</v>
      </c>
      <c r="F59" s="129">
        <v>0.26989120991071158</v>
      </c>
      <c r="G59" s="129">
        <v>0.52889371706281252</v>
      </c>
      <c r="H59" s="129">
        <v>0.89056923459760085</v>
      </c>
      <c r="I59" s="129">
        <v>0.60032971488887776</v>
      </c>
      <c r="J59" s="129">
        <v>0.61786966099708818</v>
      </c>
      <c r="K59" s="104">
        <v>0.58956660047098941</v>
      </c>
      <c r="L59" s="105"/>
      <c r="M59" s="106">
        <v>58</v>
      </c>
      <c r="N59" s="140">
        <v>1.8712913389845049</v>
      </c>
      <c r="O59" s="140">
        <v>-1.7666821605519196</v>
      </c>
      <c r="P59" s="140">
        <v>0.13904706681457443</v>
      </c>
      <c r="Q59" s="140">
        <v>-1.5195077448764891</v>
      </c>
      <c r="R59" s="140">
        <v>-0.61314204752525392</v>
      </c>
      <c r="S59" s="140">
        <v>7.2489242895223627E-2</v>
      </c>
      <c r="T59" s="140">
        <v>1.2295610297059232</v>
      </c>
      <c r="U59" s="129">
        <v>0.25420062183954673</v>
      </c>
      <c r="V59" s="129">
        <v>0.29989050382745547</v>
      </c>
      <c r="W59" s="98">
        <v>0.22643025469904415</v>
      </c>
      <c r="X59" s="60"/>
      <c r="Y59" s="99">
        <v>58</v>
      </c>
      <c r="Z59" s="129">
        <f>(幕後結果!$AB$2+幕後結果!$AB$4*幕後結果_最佳化!$N1060)*12/3</f>
        <v>2.1252719014159642</v>
      </c>
      <c r="AA59" s="129">
        <f>(幕後結果!$AC$2+幕後結果!$AC$4*幕後結果_最佳化!$O1060)*12/3</f>
        <v>-0.35199701918638837</v>
      </c>
      <c r="AB59" s="129">
        <f>(幕後結果!$AD$2+幕後結果!$AD$4*幕後結果_最佳化!$P1060)*12/3</f>
        <v>-0.85206752370245342</v>
      </c>
      <c r="AC59" s="129">
        <f>(幕後結果!$AE$2+幕後結果!$AE$4*幕後結果_最佳化!$Q1060)*12/3</f>
        <v>-1.9882428196729223</v>
      </c>
      <c r="AD59" s="129">
        <f>(幕後結果!$AF$2+幕後結果!$AF$4*幕後結果_最佳化!$R1060)*12/3</f>
        <v>-2.2975293432760635</v>
      </c>
      <c r="AE59" s="129">
        <f>(幕後結果!$AG$2+幕後結果!$AG$4*幕後結果_最佳化!$S1060)*12/3</f>
        <v>0.63623304748987097</v>
      </c>
      <c r="AF59" s="129">
        <f>(幕後結果!$AH$2+幕後結果!$AH$4*幕後結果_最佳化!$T1060)*12/3</f>
        <v>1.8060620834794625</v>
      </c>
      <c r="AG59" s="129">
        <f>(幕後結果!$AI$2+幕後結果!$AI$4*幕後結果_最佳化!$U1060)*12/3</f>
        <v>0.32963799990712761</v>
      </c>
      <c r="AH59" s="129">
        <f>(幕後結果!$AJ$2+幕後結果!$AJ$4*幕後結果_最佳化!$V1060)*12/3</f>
        <v>-0.39866784464324517</v>
      </c>
      <c r="AI59" s="100">
        <f>(幕後結果!$AK$2+幕後結果!$AK$4*幕後結果_最佳化!$W1060)*12/3</f>
        <v>6.8958892951932707E-2</v>
      </c>
      <c r="AJ59" s="60"/>
      <c r="AK59" s="60"/>
      <c r="AL59" s="60"/>
      <c r="AM59" s="108">
        <v>58</v>
      </c>
      <c r="AN59" s="129">
        <f t="shared" si="1"/>
        <v>4.9255820320398859E-3</v>
      </c>
      <c r="AO59" s="129">
        <f t="shared" si="2"/>
        <v>0.1849282690390702</v>
      </c>
      <c r="AP59" s="129">
        <f t="shared" si="3"/>
        <v>7.8090650423297284E-2</v>
      </c>
      <c r="AQ59" s="129">
        <f t="shared" si="4"/>
        <v>0.11783453892742367</v>
      </c>
      <c r="AR59" s="129">
        <f t="shared" si="5"/>
        <v>0.1135106578196414</v>
      </c>
      <c r="AS59" s="129">
        <f t="shared" si="6"/>
        <v>3.9257619379694818E-2</v>
      </c>
      <c r="AT59" s="129">
        <f t="shared" si="7"/>
        <v>9.1996745426592683E-2</v>
      </c>
      <c r="AU59" s="129">
        <f t="shared" si="8"/>
        <v>5.1480016519981131E-2</v>
      </c>
      <c r="AV59" s="129">
        <f t="shared" si="9"/>
        <v>0.18600059079090861</v>
      </c>
      <c r="AW59" s="129">
        <f t="shared" si="10"/>
        <v>0.13197532964135011</v>
      </c>
      <c r="AX59" s="129">
        <f t="shared" si="11"/>
        <v>0.99999999999999978</v>
      </c>
      <c r="AY59" s="129">
        <f>SUMPRODUCT(AN59:AW59,幕後結果_最佳化!$Z$1005:$AI$1005)</f>
        <v>-0.10085262716624288</v>
      </c>
      <c r="AZ59" s="129">
        <f>(SUMPRODUCT(AN59:AW59,MMULT(AN59:AW59,幕後結果!$AB$9:$AK$18)))*252</f>
        <v>4.9868757880715063E-2</v>
      </c>
      <c r="BA59" s="129">
        <f t="shared" si="12"/>
        <v>0.223313138620895</v>
      </c>
      <c r="BB59" s="102">
        <f t="shared" si="13"/>
        <v>-0.64372668824597412</v>
      </c>
      <c r="BC59" s="60"/>
      <c r="BD59" s="60"/>
    </row>
    <row r="60" spans="1:56" ht="16.5">
      <c r="A60" s="95">
        <v>59</v>
      </c>
      <c r="B60" s="129">
        <v>0.3925535120390371</v>
      </c>
      <c r="C60" s="129">
        <v>0.70513510846696348</v>
      </c>
      <c r="D60" s="129">
        <v>0.68520958452074776</v>
      </c>
      <c r="E60" s="129">
        <v>0.82168721400536815</v>
      </c>
      <c r="F60" s="129">
        <v>7.5155033565185159E-2</v>
      </c>
      <c r="G60" s="129">
        <v>0.44375740953912102</v>
      </c>
      <c r="H60" s="129">
        <v>0.48449661294094648</v>
      </c>
      <c r="I60" s="129">
        <v>0.2915690149495711</v>
      </c>
      <c r="J60" s="129">
        <v>0.43908477325330608</v>
      </c>
      <c r="K60" s="104">
        <v>0.65621682906301326</v>
      </c>
      <c r="L60" s="105"/>
      <c r="M60" s="106">
        <v>59</v>
      </c>
      <c r="N60" s="140">
        <v>-0.27266983554955088</v>
      </c>
      <c r="O60" s="140">
        <v>0.53922765111390658</v>
      </c>
      <c r="P60" s="140">
        <v>0.48231691782450814</v>
      </c>
      <c r="Q60" s="140">
        <v>0.92181406061444959</v>
      </c>
      <c r="R60" s="140">
        <v>-1.4384371185698206</v>
      </c>
      <c r="S60" s="140">
        <v>-0.14144954166086707</v>
      </c>
      <c r="T60" s="140">
        <v>-3.8871014867493739E-2</v>
      </c>
      <c r="U60" s="129">
        <v>-0.54880681937767051</v>
      </c>
      <c r="V60" s="129">
        <v>-0.15329005048871461</v>
      </c>
      <c r="W60" s="98">
        <v>0.40215991332838447</v>
      </c>
      <c r="X60" s="60"/>
      <c r="Y60" s="99">
        <v>59</v>
      </c>
      <c r="Z60" s="129">
        <f>(幕後結果!$AB$2+幕後結果!$AB$4*幕後結果_最佳化!$N1061)*12/3</f>
        <v>0.7075540872748034</v>
      </c>
      <c r="AA60" s="129">
        <f>(幕後結果!$AC$2+幕後結果!$AC$4*幕後結果_最佳化!$O1061)*12/3</f>
        <v>0.78785579381503779</v>
      </c>
      <c r="AB60" s="129">
        <f>(幕後結果!$AD$2+幕後結果!$AD$4*幕後結果_最佳化!$P1061)*12/3</f>
        <v>-0.865961863272803</v>
      </c>
      <c r="AC60" s="129">
        <f>(幕後結果!$AE$2+幕後結果!$AE$4*幕後結果_最佳化!$Q1061)*12/3</f>
        <v>1.0355350366782146</v>
      </c>
      <c r="AD60" s="129">
        <f>(幕後結果!$AF$2+幕後結果!$AF$4*幕後結果_最佳化!$R1061)*12/3</f>
        <v>-1.8258807368365166</v>
      </c>
      <c r="AE60" s="129">
        <f>(幕後結果!$AG$2+幕後結果!$AG$4*幕後結果_最佳化!$S1061)*12/3</f>
        <v>1.2552392462520796</v>
      </c>
      <c r="AF60" s="129">
        <f>(幕後結果!$AH$2+幕後結果!$AH$4*幕後結果_最佳化!$T1061)*12/3</f>
        <v>0.30608004760750485</v>
      </c>
      <c r="AG60" s="129">
        <f>(幕後結果!$AI$2+幕後結果!$AI$4*幕後結果_最佳化!$U1061)*12/3</f>
        <v>-0.54579458514939749</v>
      </c>
      <c r="AH60" s="129">
        <f>(幕後結果!$AJ$2+幕後結果!$AJ$4*幕後結果_最佳化!$V1061)*12/3</f>
        <v>-0.4317961448885958</v>
      </c>
      <c r="AI60" s="100">
        <f>(幕後結果!$AK$2+幕後結果!$AK$4*幕後結果_最佳化!$W1061)*12/3</f>
        <v>0.42644670825037317</v>
      </c>
      <c r="AJ60" s="60"/>
      <c r="AK60" s="60"/>
      <c r="AL60" s="60"/>
      <c r="AM60" s="108">
        <v>59</v>
      </c>
      <c r="AN60" s="129">
        <f t="shared" si="1"/>
        <v>9.9709289927859102E-2</v>
      </c>
      <c r="AO60" s="129">
        <f t="shared" si="2"/>
        <v>7.843936987807526E-2</v>
      </c>
      <c r="AP60" s="129">
        <f t="shared" si="3"/>
        <v>0.18417747540052626</v>
      </c>
      <c r="AQ60" s="129">
        <f t="shared" si="4"/>
        <v>6.8011935448396302E-2</v>
      </c>
      <c r="AR60" s="129">
        <f t="shared" si="5"/>
        <v>8.077731836232737E-3</v>
      </c>
      <c r="AS60" s="129">
        <f t="shared" si="6"/>
        <v>0.18007890588026165</v>
      </c>
      <c r="AT60" s="129">
        <f t="shared" si="7"/>
        <v>0.14852708791849228</v>
      </c>
      <c r="AU60" s="129">
        <f t="shared" si="8"/>
        <v>4.7952456906069828E-2</v>
      </c>
      <c r="AV60" s="129">
        <f t="shared" si="9"/>
        <v>6.345789567031887E-2</v>
      </c>
      <c r="AW60" s="129">
        <f t="shared" si="10"/>
        <v>0.12156785113376749</v>
      </c>
      <c r="AX60" s="129">
        <f t="shared" si="11"/>
        <v>0.99999999999999978</v>
      </c>
      <c r="AY60" s="129">
        <f>SUMPRODUCT(AN60:AW60,幕後結果_最佳化!$Z$1005:$AI$1005)</f>
        <v>0.10346779526664074</v>
      </c>
      <c r="AZ60" s="129">
        <f>(SUMPRODUCT(AN60:AW60,MMULT(AN60:AW60,幕後結果!$AB$9:$AK$18)))*252</f>
        <v>5.3240129584208346E-2</v>
      </c>
      <c r="BA60" s="129">
        <f t="shared" si="12"/>
        <v>0.23073822740111433</v>
      </c>
      <c r="BB60" s="102">
        <f t="shared" si="13"/>
        <v>0.26249571191057974</v>
      </c>
      <c r="BC60" s="60"/>
      <c r="BD60" s="60"/>
    </row>
    <row r="61" spans="1:56" ht="16.5">
      <c r="A61" s="95">
        <v>60</v>
      </c>
      <c r="B61" s="129">
        <v>0.31364598319693582</v>
      </c>
      <c r="C61" s="129">
        <v>0.30795515957127773</v>
      </c>
      <c r="D61" s="129">
        <v>0.36603323317050962</v>
      </c>
      <c r="E61" s="129">
        <v>0.21173014505768006</v>
      </c>
      <c r="F61" s="129">
        <v>0.21641862649617338</v>
      </c>
      <c r="G61" s="129">
        <v>0.71577347233387578</v>
      </c>
      <c r="H61" s="129">
        <v>0.75850218038622308</v>
      </c>
      <c r="I61" s="129">
        <v>0.44588582357788242</v>
      </c>
      <c r="J61" s="129">
        <v>0.4663223859507164</v>
      </c>
      <c r="K61" s="104">
        <v>0.85591699067599891</v>
      </c>
      <c r="L61" s="105"/>
      <c r="M61" s="106">
        <v>60</v>
      </c>
      <c r="N61" s="140">
        <v>-0.48554194508519144</v>
      </c>
      <c r="O61" s="140">
        <v>-0.50165486445030139</v>
      </c>
      <c r="P61" s="140">
        <v>-0.34237796849030888</v>
      </c>
      <c r="Q61" s="140">
        <v>-0.80043244338918296</v>
      </c>
      <c r="R61" s="140">
        <v>-0.78434576444797599</v>
      </c>
      <c r="S61" s="140">
        <v>0.5703312413229501</v>
      </c>
      <c r="T61" s="140">
        <v>0.7014926190949563</v>
      </c>
      <c r="U61" s="129">
        <v>-0.13606278497891183</v>
      </c>
      <c r="V61" s="129">
        <v>-8.4517773863496085E-2</v>
      </c>
      <c r="W61" s="98">
        <v>1.0621534715296279</v>
      </c>
      <c r="X61" s="60"/>
      <c r="Y61" s="99">
        <v>60</v>
      </c>
      <c r="Z61" s="129">
        <f>(幕後結果!$AB$2+幕後結果!$AB$4*幕後結果_最佳化!$N1062)*12/3</f>
        <v>0.56679007279209048</v>
      </c>
      <c r="AA61" s="129">
        <f>(幕後結果!$AC$2+幕後結果!$AC$4*幕後結果_最佳化!$O1062)*12/3</f>
        <v>-3.0942817898403085E-2</v>
      </c>
      <c r="AB61" s="129">
        <f>(幕後結果!$AD$2+幕後結果!$AD$4*幕後結果_最佳化!$P1062)*12/3</f>
        <v>-1.9274470271741937</v>
      </c>
      <c r="AC61" s="129">
        <f>(幕後結果!$AE$2+幕後結果!$AE$4*幕後結果_最佳化!$Q1062)*12/3</f>
        <v>-1.055808489797649</v>
      </c>
      <c r="AD61" s="129">
        <f>(幕後結果!$AF$2+幕後結果!$AF$4*幕後結果_最佳化!$R1062)*12/3</f>
        <v>-2.0064929142205075</v>
      </c>
      <c r="AE61" s="129">
        <f>(幕後結果!$AG$2+幕後結果!$AG$4*幕後結果_最佳化!$S1062)*12/3</f>
        <v>1.4284030061717408</v>
      </c>
      <c r="AF61" s="129">
        <f>(幕後結果!$AH$2+幕後結果!$AH$4*幕後結果_最佳化!$T1062)*12/3</f>
        <v>0.30632074706724871</v>
      </c>
      <c r="AG61" s="129">
        <f>(幕後結果!$AI$2+幕後結果!$AI$4*幕後結果_最佳化!$U1062)*12/3</f>
        <v>-0.14027258153673944</v>
      </c>
      <c r="AH61" s="129">
        <f>(幕後結果!$AJ$2+幕後結果!$AJ$4*幕後結果_最佳化!$V1062)*12/3</f>
        <v>-0.66942434050005184</v>
      </c>
      <c r="AI61" s="100">
        <f>(幕後結果!$AK$2+幕後結果!$AK$4*幕後結果_最佳化!$W1062)*12/3</f>
        <v>0.44216712624978305</v>
      </c>
      <c r="AJ61" s="60"/>
      <c r="AK61" s="60"/>
      <c r="AL61" s="60"/>
      <c r="AM61" s="108">
        <v>60</v>
      </c>
      <c r="AN61" s="129">
        <f t="shared" si="1"/>
        <v>8.1025315217566549E-2</v>
      </c>
      <c r="AO61" s="129">
        <f t="shared" si="2"/>
        <v>3.5559490340533545E-2</v>
      </c>
      <c r="AP61" s="129">
        <f t="shared" si="3"/>
        <v>0.12368070769854651</v>
      </c>
      <c r="AQ61" s="129">
        <f t="shared" si="4"/>
        <v>4.6371723624938882E-2</v>
      </c>
      <c r="AR61" s="129">
        <f t="shared" si="5"/>
        <v>8.8085948682484913E-2</v>
      </c>
      <c r="AS61" s="129">
        <f t="shared" si="6"/>
        <v>0.1949052151427681</v>
      </c>
      <c r="AT61" s="129">
        <f t="shared" si="7"/>
        <v>0.12664943394514597</v>
      </c>
      <c r="AU61" s="129">
        <f t="shared" si="8"/>
        <v>9.3393427411101723E-2</v>
      </c>
      <c r="AV61" s="129">
        <f t="shared" si="9"/>
        <v>0.10992076996598124</v>
      </c>
      <c r="AW61" s="129">
        <f t="shared" si="10"/>
        <v>0.10040796797093259</v>
      </c>
      <c r="AX61" s="129">
        <f t="shared" si="11"/>
        <v>0.99999999999999989</v>
      </c>
      <c r="AY61" s="129">
        <f>SUMPRODUCT(AN61:AW61,幕後結果_最佳化!$Z$1005:$AI$1005)</f>
        <v>7.8004461344015175E-2</v>
      </c>
      <c r="AZ61" s="129">
        <f>(SUMPRODUCT(AN61:AW61,MMULT(AN61:AW61,幕後結果!$AB$9:$AK$18)))*252</f>
        <v>4.4705628512111524E-2</v>
      </c>
      <c r="BA61" s="129">
        <f t="shared" si="12"/>
        <v>0.21143705567405049</v>
      </c>
      <c r="BB61" s="102">
        <f t="shared" si="13"/>
        <v>0.16602795206405022</v>
      </c>
      <c r="BC61" s="60"/>
      <c r="BD61" s="60"/>
    </row>
    <row r="62" spans="1:56" ht="16.5">
      <c r="A62" s="95">
        <v>61</v>
      </c>
      <c r="B62" s="129">
        <v>0.27058208361169123</v>
      </c>
      <c r="C62" s="129">
        <v>0.3340202866813442</v>
      </c>
      <c r="D62" s="129">
        <v>0.45446913116716892</v>
      </c>
      <c r="E62" s="129">
        <v>0.40803534247116424</v>
      </c>
      <c r="F62" s="129">
        <v>0.19739347632303939</v>
      </c>
      <c r="G62" s="129">
        <v>0.14584195436095038</v>
      </c>
      <c r="H62" s="129">
        <v>0.656450898841898</v>
      </c>
      <c r="I62" s="129">
        <v>0.97954649830232476</v>
      </c>
      <c r="J62" s="129">
        <v>0.68329261780479311</v>
      </c>
      <c r="K62" s="104">
        <v>0.55831432043481777</v>
      </c>
      <c r="L62" s="105"/>
      <c r="M62" s="106">
        <v>61</v>
      </c>
      <c r="N62" s="140">
        <v>-0.61105349294580091</v>
      </c>
      <c r="O62" s="140">
        <v>-0.42883875468771721</v>
      </c>
      <c r="P62" s="140">
        <v>-0.11437786205705026</v>
      </c>
      <c r="Q62" s="140">
        <v>-0.23260172854320094</v>
      </c>
      <c r="R62" s="140">
        <v>-0.85096831734637313</v>
      </c>
      <c r="S62" s="140">
        <v>-1.0544347736696476</v>
      </c>
      <c r="T62" s="140">
        <v>0.40279613821695504</v>
      </c>
      <c r="U62" s="129">
        <v>2.0444713655417743</v>
      </c>
      <c r="V62" s="129">
        <v>0.47692607383754543</v>
      </c>
      <c r="W62" s="98">
        <v>0.14669678147683804</v>
      </c>
      <c r="X62" s="60"/>
      <c r="Y62" s="99">
        <v>61</v>
      </c>
      <c r="Z62" s="129">
        <f>(幕後結果!$AB$2+幕後結果!$AB$4*幕後結果_最佳化!$N1063)*12/3</f>
        <v>0.48379418676766733</v>
      </c>
      <c r="AA62" s="129">
        <f>(幕後結果!$AC$2+幕後結果!$AC$4*幕後結果_最佳化!$O1063)*12/3</f>
        <v>-9.8468679844637141E-3</v>
      </c>
      <c r="AB62" s="129">
        <f>(幕後結果!$AD$2+幕後結果!$AD$4*幕後結果_最佳化!$P1063)*12/3</f>
        <v>-1.6971080384349333</v>
      </c>
      <c r="AC62" s="129">
        <f>(幕後結果!$AE$2+幕後結果!$AE$4*幕後結果_最佳化!$Q1063)*12/3</f>
        <v>-0.47352521279092069</v>
      </c>
      <c r="AD62" s="129">
        <f>(幕後結果!$AF$2+幕後結果!$AF$4*幕後結果_最佳化!$R1063)*12/3</f>
        <v>-1.8373322015055458</v>
      </c>
      <c r="AE62" s="129">
        <f>(幕後結果!$AG$2+幕後結果!$AG$4*幕後結果_最佳化!$S1063)*12/3</f>
        <v>0.22893699176907689</v>
      </c>
      <c r="AF62" s="129">
        <f>(幕後結果!$AH$2+幕後結果!$AH$4*幕後結果_最佳化!$T1063)*12/3</f>
        <v>0.16798597944611623</v>
      </c>
      <c r="AG62" s="129">
        <f>(幕後結果!$AI$2+幕後結果!$AI$4*幕後結果_最佳化!$U1063)*12/3</f>
        <v>0.76619202231238093</v>
      </c>
      <c r="AH62" s="129">
        <f>(幕後結果!$AJ$2+幕後結果!$AJ$4*幕後結果_最佳化!$V1063)*12/3</f>
        <v>-0.24027837518851536</v>
      </c>
      <c r="AI62" s="100">
        <f>(幕後結果!$AK$2+幕後結果!$AK$4*幕後結果_最佳化!$W1063)*12/3</f>
        <v>-0.19433546591103043</v>
      </c>
      <c r="AJ62" s="60"/>
      <c r="AK62" s="60"/>
      <c r="AL62" s="60"/>
      <c r="AM62" s="108">
        <v>61</v>
      </c>
      <c r="AN62" s="129">
        <f t="shared" si="1"/>
        <v>5.1479653203400935E-2</v>
      </c>
      <c r="AO62" s="129">
        <f t="shared" si="2"/>
        <v>0.14892154531513443</v>
      </c>
      <c r="AP62" s="129">
        <f t="shared" si="3"/>
        <v>3.9454694321977804E-2</v>
      </c>
      <c r="AQ62" s="129">
        <f t="shared" si="4"/>
        <v>0.13972361966354335</v>
      </c>
      <c r="AR62" s="129">
        <f t="shared" si="5"/>
        <v>2.9715827688600475E-2</v>
      </c>
      <c r="AS62" s="129">
        <f t="shared" si="6"/>
        <v>9.3395081538982599E-2</v>
      </c>
      <c r="AT62" s="129">
        <f t="shared" si="7"/>
        <v>0.1109050556252336</v>
      </c>
      <c r="AU62" s="129">
        <f t="shared" si="8"/>
        <v>0.16782176657632039</v>
      </c>
      <c r="AV62" s="129">
        <f t="shared" si="9"/>
        <v>4.1931132983354512E-2</v>
      </c>
      <c r="AW62" s="129">
        <f t="shared" si="10"/>
        <v>0.17665162308345175</v>
      </c>
      <c r="AX62" s="129">
        <f t="shared" si="11"/>
        <v>0.99999999999999978</v>
      </c>
      <c r="AY62" s="129">
        <f>SUMPRODUCT(AN62:AW62,幕後結果_最佳化!$Z$1005:$AI$1005)</f>
        <v>0.1790347941225563</v>
      </c>
      <c r="AZ62" s="129">
        <f>(SUMPRODUCT(AN62:AW62,MMULT(AN62:AW62,幕後結果!$AB$9:$AK$18)))*252</f>
        <v>4.5221634515734875E-2</v>
      </c>
      <c r="BA62" s="129">
        <f t="shared" si="12"/>
        <v>0.2126537902689131</v>
      </c>
      <c r="BB62" s="102">
        <f t="shared" si="13"/>
        <v>0.64017102140717042</v>
      </c>
      <c r="BC62" s="60"/>
      <c r="BD62" s="60"/>
    </row>
    <row r="63" spans="1:56" ht="16.5">
      <c r="A63" s="95">
        <v>62</v>
      </c>
      <c r="B63" s="129">
        <v>0.22778546571663427</v>
      </c>
      <c r="C63" s="129">
        <v>0.36999397018968105</v>
      </c>
      <c r="D63" s="129">
        <v>0.2106730638287313</v>
      </c>
      <c r="E63" s="129">
        <v>0.59687271133592912</v>
      </c>
      <c r="F63" s="129">
        <v>0.48661162426984461</v>
      </c>
      <c r="G63" s="129">
        <v>0.95691616480006458</v>
      </c>
      <c r="H63" s="129">
        <v>0.36604774782463489</v>
      </c>
      <c r="I63" s="129">
        <v>0.39144872175021006</v>
      </c>
      <c r="J63" s="129">
        <v>0.36552294083798231</v>
      </c>
      <c r="K63" s="104">
        <v>0.85327418031114854</v>
      </c>
      <c r="L63" s="105"/>
      <c r="M63" s="106">
        <v>62</v>
      </c>
      <c r="N63" s="140">
        <v>-0.74615972954290222</v>
      </c>
      <c r="O63" s="140">
        <v>-0.33186931656612106</v>
      </c>
      <c r="P63" s="140">
        <v>-0.80408804629892316</v>
      </c>
      <c r="Q63" s="140">
        <v>0.24526070268401728</v>
      </c>
      <c r="R63" s="140">
        <v>-3.3565983085085266E-2</v>
      </c>
      <c r="S63" s="140">
        <v>1.7159692514367777</v>
      </c>
      <c r="T63" s="140">
        <v>-0.34233938972381622</v>
      </c>
      <c r="U63" s="129">
        <v>-0.27554514942859426</v>
      </c>
      <c r="V63" s="129">
        <v>-0.34373460827100039</v>
      </c>
      <c r="W63" s="98">
        <v>1.0505797634050611</v>
      </c>
      <c r="X63" s="60"/>
      <c r="Y63" s="99">
        <v>62</v>
      </c>
      <c r="Z63" s="129">
        <f>(幕後結果!$AB$2+幕後結果!$AB$4*幕後結果_最佳化!$N1064)*12/3</f>
        <v>0.39445370770469707</v>
      </c>
      <c r="AA63" s="129">
        <f>(幕後結果!$AC$2+幕後結果!$AC$4*幕後結果_最佳化!$O1064)*12/3</f>
        <v>2.6503316737107374E-2</v>
      </c>
      <c r="AB63" s="129">
        <f>(幕後結果!$AD$2+幕後結果!$AD$4*幕後結果_最佳化!$P1064)*12/3</f>
        <v>-2.5068755728726604</v>
      </c>
      <c r="AC63" s="129">
        <f>(幕後結果!$AE$2+幕後結果!$AE$4*幕後結果_最佳化!$Q1064)*12/3</f>
        <v>5.4659240563464245E-4</v>
      </c>
      <c r="AD63" s="129">
        <f>(幕後結果!$AF$2+幕後結果!$AF$4*幕後結果_最佳化!$R1064)*12/3</f>
        <v>-0.80761085323609183</v>
      </c>
      <c r="AE63" s="129">
        <f>(幕後結果!$AG$2+幕後結果!$AG$4*幕後結果_最佳化!$S1064)*12/3</f>
        <v>2.5704685878871008</v>
      </c>
      <c r="AF63" s="129">
        <f>(幕後結果!$AH$2+幕後結果!$AH$4*幕後結果_最佳化!$T1064)*12/3</f>
        <v>-0.37402853932217361</v>
      </c>
      <c r="AG63" s="129">
        <f>(幕後結果!$AI$2+幕後結果!$AI$4*幕後結果_最佳化!$U1064)*12/3</f>
        <v>-0.19077434004553528</v>
      </c>
      <c r="AH63" s="129">
        <f>(幕後結果!$AJ$2+幕後結果!$AJ$4*幕後結果_最佳化!$V1064)*12/3</f>
        <v>-0.61881511494210639</v>
      </c>
      <c r="AI63" s="100">
        <f>(幕後結果!$AK$2+幕後結果!$AK$4*幕後結果_最佳化!$W1064)*12/3</f>
        <v>0.69066653205435047</v>
      </c>
      <c r="AJ63" s="60"/>
      <c r="AK63" s="60"/>
      <c r="AL63" s="60"/>
      <c r="AM63" s="108">
        <v>62</v>
      </c>
      <c r="AN63" s="129">
        <f t="shared" si="1"/>
        <v>3.8998575470401642E-2</v>
      </c>
      <c r="AO63" s="129">
        <f t="shared" si="2"/>
        <v>0.15907771773279381</v>
      </c>
      <c r="AP63" s="129">
        <f t="shared" si="3"/>
        <v>7.634160320592992E-2</v>
      </c>
      <c r="AQ63" s="129">
        <f t="shared" si="4"/>
        <v>3.2140099686557268E-2</v>
      </c>
      <c r="AR63" s="129">
        <f t="shared" si="5"/>
        <v>7.953896483023859E-2</v>
      </c>
      <c r="AS63" s="129">
        <f t="shared" si="6"/>
        <v>2.9412143140052194E-2</v>
      </c>
      <c r="AT63" s="129">
        <f t="shared" si="7"/>
        <v>0.16273072266813907</v>
      </c>
      <c r="AU63" s="129">
        <f t="shared" si="8"/>
        <v>8.5666113494419466E-2</v>
      </c>
      <c r="AV63" s="129">
        <f t="shared" si="9"/>
        <v>0.17156926740777095</v>
      </c>
      <c r="AW63" s="129">
        <f t="shared" si="10"/>
        <v>0.16452479236369713</v>
      </c>
      <c r="AX63" s="129">
        <f t="shared" si="11"/>
        <v>1.0000000000000002</v>
      </c>
      <c r="AY63" s="129">
        <f>SUMPRODUCT(AN63:AW63,幕後結果_最佳化!$Z$1005:$AI$1005)</f>
        <v>-2.4687701499157482E-2</v>
      </c>
      <c r="AZ63" s="129">
        <f>(SUMPRODUCT(AN63:AW63,MMULT(AN63:AW63,幕後結果!$AB$9:$AK$18)))*252</f>
        <v>4.4914118185458846E-2</v>
      </c>
      <c r="BA63" s="129">
        <f t="shared" si="12"/>
        <v>0.21192951230411219</v>
      </c>
      <c r="BB63" s="102">
        <f t="shared" si="13"/>
        <v>-0.31891594881873392</v>
      </c>
      <c r="BC63" s="60"/>
      <c r="BD63" s="60"/>
    </row>
    <row r="64" spans="1:56" ht="16.5">
      <c r="A64" s="95">
        <v>63</v>
      </c>
      <c r="B64" s="129">
        <v>0.57076741198722392</v>
      </c>
      <c r="C64" s="129">
        <v>0.55181707028658167</v>
      </c>
      <c r="D64" s="129">
        <v>0.14582007630614036</v>
      </c>
      <c r="E64" s="129">
        <v>0.55994411112709486</v>
      </c>
      <c r="F64" s="129">
        <v>2.7367873876795956E-2</v>
      </c>
      <c r="G64" s="129">
        <v>0.73453038653214131</v>
      </c>
      <c r="H64" s="129">
        <v>0.70988864525515472</v>
      </c>
      <c r="I64" s="129">
        <v>0.90002886190552034</v>
      </c>
      <c r="J64" s="129">
        <v>0.40149042933543022</v>
      </c>
      <c r="K64" s="104">
        <v>0.85565706344186188</v>
      </c>
      <c r="L64" s="105"/>
      <c r="M64" s="106">
        <v>63</v>
      </c>
      <c r="N64" s="140">
        <v>0.17832827299712603</v>
      </c>
      <c r="O64" s="140">
        <v>0.13025351107578023</v>
      </c>
      <c r="P64" s="140">
        <v>-1.0545303943735009</v>
      </c>
      <c r="Q64" s="140">
        <v>0.15082751877671174</v>
      </c>
      <c r="R64" s="140">
        <v>-1.9209679533936699</v>
      </c>
      <c r="S64" s="140">
        <v>0.62657291535481663</v>
      </c>
      <c r="T64" s="140">
        <v>0.55305943938464774</v>
      </c>
      <c r="U64" s="129">
        <v>1.2817160397434546</v>
      </c>
      <c r="V64" s="129">
        <v>-0.24949118506395371</v>
      </c>
      <c r="W64" s="98">
        <v>1.0610088634864452</v>
      </c>
      <c r="X64" s="60"/>
      <c r="Y64" s="99">
        <v>63</v>
      </c>
      <c r="Z64" s="129">
        <f>(幕後結果!$AB$2+幕後結果!$AB$4*幕後結果_最佳化!$N1065)*12/3</f>
        <v>1.005781527316739</v>
      </c>
      <c r="AA64" s="129">
        <f>(幕後結果!$AC$2+幕後結果!$AC$4*幕後結果_最佳化!$O1065)*12/3</f>
        <v>0.60392507445018107</v>
      </c>
      <c r="AB64" s="129">
        <f>(幕後結果!$AD$2+幕後結果!$AD$4*幕後結果_最佳化!$P1065)*12/3</f>
        <v>-2.516416609293211</v>
      </c>
      <c r="AC64" s="129">
        <f>(幕後結果!$AE$2+幕後結果!$AE$4*幕後結果_最佳化!$Q1065)*12/3</f>
        <v>0.12798760273608026</v>
      </c>
      <c r="AD64" s="129">
        <f>(幕後結果!$AF$2+幕後結果!$AF$4*幕後結果_最佳化!$R1065)*12/3</f>
        <v>-2.6258754680091498</v>
      </c>
      <c r="AE64" s="129">
        <f>(幕後結果!$AG$2+幕後結果!$AG$4*幕後結果_最佳化!$S1065)*12/3</f>
        <v>1.645278558321098</v>
      </c>
      <c r="AF64" s="129">
        <f>(幕後結果!$AH$2+幕後結果!$AH$4*幕後結果_最佳化!$T1065)*12/3</f>
        <v>0.60724313563929488</v>
      </c>
      <c r="AG64" s="129">
        <f>(幕後結果!$AI$2+幕後結果!$AI$4*幕後結果_最佳化!$U1065)*12/3</f>
        <v>0.52430564190876849</v>
      </c>
      <c r="AH64" s="129">
        <f>(幕後結果!$AJ$2+幕後結果!$AJ$4*幕後結果_最佳化!$V1065)*12/3</f>
        <v>-0.43967287114857512</v>
      </c>
      <c r="AI64" s="100">
        <f>(幕後結果!$AK$2+幕後結果!$AK$4*幕後結果_最佳化!$W1065)*12/3</f>
        <v>0.43629093557148679</v>
      </c>
      <c r="AJ64" s="60"/>
      <c r="AK64" s="60"/>
      <c r="AL64" s="60"/>
      <c r="AM64" s="108">
        <v>63</v>
      </c>
      <c r="AN64" s="129">
        <f t="shared" si="1"/>
        <v>6.6220573287712581E-2</v>
      </c>
      <c r="AO64" s="129">
        <f t="shared" si="2"/>
        <v>3.0823122215753184E-2</v>
      </c>
      <c r="AP64" s="129">
        <f t="shared" si="3"/>
        <v>9.4381324622625773E-3</v>
      </c>
      <c r="AQ64" s="129">
        <f t="shared" si="4"/>
        <v>0.3150339267506741</v>
      </c>
      <c r="AR64" s="129">
        <f t="shared" si="5"/>
        <v>0.14745795882415497</v>
      </c>
      <c r="AS64" s="129">
        <f t="shared" si="6"/>
        <v>8.3307658314221971E-3</v>
      </c>
      <c r="AT64" s="129">
        <f t="shared" si="7"/>
        <v>2.2042569712857753E-2</v>
      </c>
      <c r="AU64" s="129">
        <f t="shared" si="8"/>
        <v>0.23999987833150799</v>
      </c>
      <c r="AV64" s="129">
        <f t="shared" si="9"/>
        <v>5.2763284907902462E-2</v>
      </c>
      <c r="AW64" s="129">
        <f t="shared" si="10"/>
        <v>0.1078897876757523</v>
      </c>
      <c r="AX64" s="129">
        <f t="shared" si="11"/>
        <v>1.0000000000000002</v>
      </c>
      <c r="AY64" s="129">
        <f>SUMPRODUCT(AN64:AW64,幕後結果_最佳化!$Z$1005:$AI$1005)</f>
        <v>-6.7909621513824625E-2</v>
      </c>
      <c r="AZ64" s="129">
        <f>(SUMPRODUCT(AN64:AW64,MMULT(AN64:AW64,幕後結果!$AB$9:$AK$18)))*252</f>
        <v>6.3538867854944517E-2</v>
      </c>
      <c r="BA64" s="129">
        <f t="shared" si="12"/>
        <v>0.25206917275808344</v>
      </c>
      <c r="BB64" s="102">
        <f t="shared" si="13"/>
        <v>-0.43960005224506826</v>
      </c>
      <c r="BC64" s="60"/>
      <c r="BD64" s="60"/>
    </row>
    <row r="65" spans="1:56" ht="16.5">
      <c r="A65" s="95">
        <v>64</v>
      </c>
      <c r="B65" s="129">
        <v>1.9449922362063887E-2</v>
      </c>
      <c r="C65" s="129">
        <v>0.21751623659568242</v>
      </c>
      <c r="D65" s="129">
        <v>0.8781119357818179</v>
      </c>
      <c r="E65" s="129">
        <v>0.57459892687095526</v>
      </c>
      <c r="F65" s="129">
        <v>0.70254625128808112</v>
      </c>
      <c r="G65" s="129">
        <v>0.58205451759039506</v>
      </c>
      <c r="H65" s="129">
        <v>0.95163302271546213</v>
      </c>
      <c r="I65" s="129">
        <v>0.68725984887608882</v>
      </c>
      <c r="J65" s="129">
        <v>0.24386576543298144</v>
      </c>
      <c r="K65" s="104">
        <v>0.5695579027137081</v>
      </c>
      <c r="L65" s="105"/>
      <c r="M65" s="106">
        <v>64</v>
      </c>
      <c r="N65" s="140">
        <v>-2.0652447878604909</v>
      </c>
      <c r="O65" s="140">
        <v>-0.78060904011548915</v>
      </c>
      <c r="P65" s="140">
        <v>1.1656001963054829</v>
      </c>
      <c r="Q65" s="140">
        <v>0.18809504376608835</v>
      </c>
      <c r="R65" s="140">
        <v>0.53173795928531165</v>
      </c>
      <c r="S65" s="140">
        <v>0.20715224046204714</v>
      </c>
      <c r="T65" s="140">
        <v>1.6608978977067186</v>
      </c>
      <c r="U65" s="129">
        <v>0.48809817705368008</v>
      </c>
      <c r="V65" s="129">
        <v>-0.69392135443903757</v>
      </c>
      <c r="W65" s="98">
        <v>0.17524873149937775</v>
      </c>
      <c r="X65" s="60"/>
      <c r="Y65" s="99">
        <v>64</v>
      </c>
      <c r="Z65" s="129">
        <f>(幕後結果!$AB$2+幕後結果!$AB$4*幕後結果_最佳化!$N1066)*12/3</f>
        <v>-0.47780573792201841</v>
      </c>
      <c r="AA65" s="129">
        <f>(幕後結果!$AC$2+幕後結果!$AC$4*幕後結果_最佳化!$O1066)*12/3</f>
        <v>-0.64278972989607042</v>
      </c>
      <c r="AB65" s="129">
        <f>(幕後結果!$AD$2+幕後結果!$AD$4*幕後結果_最佳化!$P1066)*12/3</f>
        <v>-0.65283219891614885</v>
      </c>
      <c r="AC65" s="129">
        <f>(幕後結果!$AE$2+幕後結果!$AE$4*幕後結果_最佳化!$Q1066)*12/3</f>
        <v>-0.25384587691027988</v>
      </c>
      <c r="AD65" s="129">
        <f>(幕後結果!$AF$2+幕後結果!$AF$4*幕後結果_最佳化!$R1066)*12/3</f>
        <v>-0.39907328989793589</v>
      </c>
      <c r="AE65" s="129">
        <f>(幕後結果!$AG$2+幕後結果!$AG$4*幕後結果_最佳化!$S1066)*12/3</f>
        <v>1.3732360558614969</v>
      </c>
      <c r="AF65" s="129">
        <f>(幕後結果!$AH$2+幕後結果!$AH$4*幕後結果_最佳化!$T1066)*12/3</f>
        <v>0.37240321883593636</v>
      </c>
      <c r="AG65" s="129">
        <f>(幕後結果!$AI$2+幕後結果!$AI$4*幕後結果_最佳化!$U1066)*12/3</f>
        <v>0.18519429832172898</v>
      </c>
      <c r="AH65" s="129">
        <f>(幕後結果!$AJ$2+幕後結果!$AJ$4*幕後結果_最佳化!$V1066)*12/3</f>
        <v>-0.53380947699571246</v>
      </c>
      <c r="AI65" s="100">
        <f>(幕後結果!$AK$2+幕後結果!$AK$4*幕後結果_最佳化!$W1066)*12/3</f>
        <v>0.24262273315041161</v>
      </c>
      <c r="AJ65" s="60"/>
      <c r="AK65" s="60"/>
      <c r="AL65" s="60"/>
      <c r="AM65" s="108">
        <v>64</v>
      </c>
      <c r="AN65" s="129">
        <f t="shared" si="1"/>
        <v>0.18673784170627827</v>
      </c>
      <c r="AO65" s="129">
        <f t="shared" si="2"/>
        <v>6.2883151824547817E-2</v>
      </c>
      <c r="AP65" s="129">
        <f t="shared" si="3"/>
        <v>9.5563452003604808E-3</v>
      </c>
      <c r="AQ65" s="129">
        <f t="shared" si="4"/>
        <v>8.262348832401778E-2</v>
      </c>
      <c r="AR65" s="129">
        <f t="shared" si="5"/>
        <v>0.12050615897295826</v>
      </c>
      <c r="AS65" s="129">
        <f t="shared" si="6"/>
        <v>0.12854576902051154</v>
      </c>
      <c r="AT65" s="129">
        <f t="shared" si="7"/>
        <v>0.10094928755150612</v>
      </c>
      <c r="AU65" s="129">
        <f t="shared" si="8"/>
        <v>4.8190915059488484E-2</v>
      </c>
      <c r="AV65" s="129">
        <f t="shared" si="9"/>
        <v>8.562698241486548E-2</v>
      </c>
      <c r="AW65" s="129">
        <f t="shared" si="10"/>
        <v>0.17438005992546582</v>
      </c>
      <c r="AX65" s="129">
        <f t="shared" si="11"/>
        <v>1</v>
      </c>
      <c r="AY65" s="129">
        <f>SUMPRODUCT(AN65:AW65,幕後結果_最佳化!$Z$1005:$AI$1005)</f>
        <v>0.25799237198015129</v>
      </c>
      <c r="AZ65" s="129">
        <f>(SUMPRODUCT(AN65:AW65,MMULT(AN65:AW65,幕後結果!$AB$9:$AK$18)))*252</f>
        <v>4.4332350475124238E-2</v>
      </c>
      <c r="BA65" s="129">
        <f t="shared" si="12"/>
        <v>0.21055248864623813</v>
      </c>
      <c r="BB65" s="102">
        <f t="shared" si="13"/>
        <v>1.021561765254368</v>
      </c>
      <c r="BC65" s="60"/>
      <c r="BD65" s="60"/>
    </row>
    <row r="66" spans="1:56" ht="16.5">
      <c r="A66" s="95">
        <v>65</v>
      </c>
      <c r="B66" s="129">
        <v>3.8840938478748033E-2</v>
      </c>
      <c r="C66" s="129">
        <v>0.25030320561346642</v>
      </c>
      <c r="D66" s="129">
        <v>4.345547351180401E-2</v>
      </c>
      <c r="E66" s="129">
        <v>2.3477640475544126E-2</v>
      </c>
      <c r="F66" s="129">
        <v>0.78585777523673506</v>
      </c>
      <c r="G66" s="129">
        <v>0.99319598091585282</v>
      </c>
      <c r="H66" s="129">
        <v>0.14517236133354405</v>
      </c>
      <c r="I66" s="129">
        <v>0.58492346690109454</v>
      </c>
      <c r="J66" s="129">
        <v>0.62519742121980837</v>
      </c>
      <c r="K66" s="104">
        <v>0.90047065348160094</v>
      </c>
      <c r="L66" s="105"/>
      <c r="M66" s="106">
        <v>65</v>
      </c>
      <c r="N66" s="140">
        <v>-1.7642976646550839</v>
      </c>
      <c r="O66" s="140">
        <v>-0.67353590978921252</v>
      </c>
      <c r="P66" s="140">
        <v>-1.7119225249180738</v>
      </c>
      <c r="Q66" s="140">
        <v>-1.9867033447935996</v>
      </c>
      <c r="R66" s="140">
        <v>0.7921307369132079</v>
      </c>
      <c r="S66" s="140">
        <v>2.4674469553555958</v>
      </c>
      <c r="T66" s="140">
        <v>-1.0573656925070576</v>
      </c>
      <c r="U66" s="129">
        <v>0.21450525915652155</v>
      </c>
      <c r="V66" s="129">
        <v>0.31916003928937747</v>
      </c>
      <c r="W66" s="98">
        <v>1.2842379996074484</v>
      </c>
      <c r="X66" s="60"/>
      <c r="Y66" s="99">
        <v>65</v>
      </c>
      <c r="Z66" s="129">
        <f>(幕後結果!$AB$2+幕後結果!$AB$4*幕後結果_最佳化!$N1067)*12/3</f>
        <v>-0.27880115577254672</v>
      </c>
      <c r="AA66" s="129">
        <f>(幕後結果!$AC$2+幕後結果!$AC$4*幕後結果_最佳化!$O1067)*12/3</f>
        <v>-0.48664660312707236</v>
      </c>
      <c r="AB66" s="129">
        <f>(幕後結果!$AD$2+幕後結果!$AD$4*幕後結果_最佳化!$P1067)*12/3</f>
        <v>-3.8252485538247369</v>
      </c>
      <c r="AC66" s="129">
        <f>(幕後結果!$AE$2+幕後結果!$AE$4*幕後結果_最佳化!$Q1067)*12/3</f>
        <v>-2.4273089270987751</v>
      </c>
      <c r="AD66" s="129">
        <f>(幕後結果!$AF$2+幕後結果!$AF$4*幕後結果_最佳化!$R1067)*12/3</f>
        <v>-0.93708161623162944</v>
      </c>
      <c r="AE66" s="129">
        <f>(幕後結果!$AG$2+幕後結果!$AG$4*幕後結果_最佳化!$S1067)*12/3</f>
        <v>2.8376654387717171</v>
      </c>
      <c r="AF66" s="129">
        <f>(幕後結果!$AH$2+幕後結果!$AH$4*幕後結果_最佳化!$T1067)*12/3</f>
        <v>-1.7383548045237065</v>
      </c>
      <c r="AG66" s="129">
        <f>(幕後結果!$AI$2+幕後結果!$AI$4*幕後結果_最佳化!$U1067)*12/3</f>
        <v>0.13896476178485181</v>
      </c>
      <c r="AH66" s="129">
        <f>(幕後結果!$AJ$2+幕後結果!$AJ$4*幕後結果_最佳化!$V1067)*12/3</f>
        <v>-0.86475021584946477</v>
      </c>
      <c r="AI66" s="100">
        <f>(幕後結果!$AK$2+幕後結果!$AK$4*幕後結果_最佳化!$W1067)*12/3</f>
        <v>0.44336190069442855</v>
      </c>
      <c r="AJ66" s="60"/>
      <c r="AK66" s="60"/>
      <c r="AL66" s="60"/>
      <c r="AM66" s="108">
        <v>65</v>
      </c>
      <c r="AN66" s="129">
        <f t="shared" si="1"/>
        <v>3.4043008759492115E-2</v>
      </c>
      <c r="AO66" s="129">
        <f t="shared" si="2"/>
        <v>7.3760047306863946E-2</v>
      </c>
      <c r="AP66" s="129">
        <f t="shared" si="3"/>
        <v>1.4395992262652358E-2</v>
      </c>
      <c r="AQ66" s="129">
        <f t="shared" si="4"/>
        <v>0.17960849330792172</v>
      </c>
      <c r="AR66" s="129">
        <f t="shared" si="5"/>
        <v>0.23662353200217717</v>
      </c>
      <c r="AS66" s="129">
        <f t="shared" si="6"/>
        <v>0.21498467036465727</v>
      </c>
      <c r="AT66" s="129">
        <f t="shared" si="7"/>
        <v>0.1095365942730402</v>
      </c>
      <c r="AU66" s="129">
        <f t="shared" si="8"/>
        <v>2.0157202960632815E-2</v>
      </c>
      <c r="AV66" s="129">
        <f t="shared" si="9"/>
        <v>4.0164830218612176E-2</v>
      </c>
      <c r="AW66" s="129">
        <f t="shared" si="10"/>
        <v>7.6725628543950083E-2</v>
      </c>
      <c r="AX66" s="129">
        <f t="shared" si="11"/>
        <v>0.99999999999999989</v>
      </c>
      <c r="AY66" s="129">
        <f>SUMPRODUCT(AN66:AW66,幕後結果_最佳化!$Z$1005:$AI$1005)</f>
        <v>0.13198822247629921</v>
      </c>
      <c r="AZ66" s="129">
        <f>(SUMPRODUCT(AN66:AW66,MMULT(AN66:AW66,幕後結果!$AB$9:$AK$18)))*252</f>
        <v>6.7961584878784634E-2</v>
      </c>
      <c r="BA66" s="129">
        <f t="shared" si="12"/>
        <v>0.26069442816981081</v>
      </c>
      <c r="BB66" s="102">
        <f t="shared" si="13"/>
        <v>0.34173427910115917</v>
      </c>
      <c r="BC66" s="60"/>
      <c r="BD66" s="60"/>
    </row>
    <row r="67" spans="1:56" ht="16.5">
      <c r="A67" s="95">
        <v>66</v>
      </c>
      <c r="B67" s="129">
        <v>0.94302781785026335</v>
      </c>
      <c r="C67" s="129">
        <v>0.43436415110940985</v>
      </c>
      <c r="D67" s="129">
        <v>0.30568286504425823</v>
      </c>
      <c r="E67" s="129">
        <v>0.47057108941581993</v>
      </c>
      <c r="F67" s="129">
        <v>0.84440136048627656</v>
      </c>
      <c r="G67" s="129">
        <v>0.8576292845442941</v>
      </c>
      <c r="H67" s="129">
        <v>0.63287248704010612</v>
      </c>
      <c r="I67" s="129">
        <v>0.42917611289459634</v>
      </c>
      <c r="J67" s="129">
        <v>0.2328531715808464</v>
      </c>
      <c r="K67" s="104">
        <v>9.1200527943263276E-2</v>
      </c>
      <c r="L67" s="105"/>
      <c r="M67" s="106">
        <v>66</v>
      </c>
      <c r="N67" s="140">
        <v>1.5807099848735273</v>
      </c>
      <c r="O67" s="140">
        <v>-0.16527402560353974</v>
      </c>
      <c r="P67" s="140">
        <v>-0.50812493403752756</v>
      </c>
      <c r="Q67" s="140">
        <v>-7.3834369391383492E-2</v>
      </c>
      <c r="R67" s="140">
        <v>1.0127129739234446</v>
      </c>
      <c r="S67" s="140">
        <v>1.0697287289758188</v>
      </c>
      <c r="T67" s="140">
        <v>0.33947088600109943</v>
      </c>
      <c r="U67" s="129">
        <v>-0.17847210586745102</v>
      </c>
      <c r="V67" s="129">
        <v>-0.72948286886003255</v>
      </c>
      <c r="W67" s="98">
        <v>-1.333398525958382</v>
      </c>
      <c r="X67" s="60"/>
      <c r="Y67" s="99">
        <v>66</v>
      </c>
      <c r="Z67" s="129">
        <f>(幕後結果!$AB$2+幕後結果!$AB$4*幕後結果_最佳化!$N1068)*12/3</f>
        <v>1.93312179763905</v>
      </c>
      <c r="AA67" s="129">
        <f>(幕後結果!$AC$2+幕後結果!$AC$4*幕後結果_最佳化!$O1068)*12/3</f>
        <v>0.74844244529360371</v>
      </c>
      <c r="AB67" s="129">
        <f>(幕後結果!$AD$2+幕後結果!$AD$4*幕後結果_最佳化!$P1068)*12/3</f>
        <v>-1.5506281263962691</v>
      </c>
      <c r="AC67" s="129">
        <f>(幕後結果!$AE$2+幕後結果!$AE$4*幕後結果_最佳化!$Q1068)*12/3</f>
        <v>-6.5553156601353565E-2</v>
      </c>
      <c r="AD67" s="129">
        <f>(幕後結果!$AF$2+幕後結果!$AF$4*幕後結果_最佳化!$R1068)*12/3</f>
        <v>0.12394749612094014</v>
      </c>
      <c r="AE67" s="129">
        <f>(幕後結果!$AG$2+幕後結果!$AG$4*幕後結果_最佳化!$S1068)*12/3</f>
        <v>1.9600841374679323</v>
      </c>
      <c r="AF67" s="129">
        <f>(幕後結果!$AH$2+幕後結果!$AH$4*幕後結果_最佳化!$T1068)*12/3</f>
        <v>1.3453733863307089</v>
      </c>
      <c r="AG67" s="129">
        <f>(幕後結果!$AI$2+幕後結果!$AI$4*幕後結果_最佳化!$U1068)*12/3</f>
        <v>0.20741027367149759</v>
      </c>
      <c r="AH67" s="129">
        <f>(幕後結果!$AJ$2+幕後結果!$AJ$4*幕後結果_最佳化!$V1068)*12/3</f>
        <v>-0.49782654377255997</v>
      </c>
      <c r="AI67" s="100">
        <f>(幕後結果!$AK$2+幕後結果!$AK$4*幕後結果_最佳化!$W1068)*12/3</f>
        <v>-0.36267037182424727</v>
      </c>
      <c r="AJ67" s="60"/>
      <c r="AK67" s="60"/>
      <c r="AL67" s="60"/>
      <c r="AM67" s="108">
        <v>66</v>
      </c>
      <c r="AN67" s="129">
        <f t="shared" si="1"/>
        <v>8.5945385619951131E-2</v>
      </c>
      <c r="AO67" s="129">
        <f t="shared" si="2"/>
        <v>0.17395904572057991</v>
      </c>
      <c r="AP67" s="129">
        <f t="shared" si="3"/>
        <v>0.14607864069319795</v>
      </c>
      <c r="AQ67" s="129">
        <f t="shared" si="4"/>
        <v>0.11594942289164169</v>
      </c>
      <c r="AR67" s="129">
        <f t="shared" si="5"/>
        <v>0.12952791163828969</v>
      </c>
      <c r="AS67" s="129">
        <f t="shared" si="6"/>
        <v>4.1428309529010957E-2</v>
      </c>
      <c r="AT67" s="129">
        <f t="shared" si="7"/>
        <v>1.3940728142110346E-2</v>
      </c>
      <c r="AU67" s="129">
        <f t="shared" si="8"/>
        <v>0.1453833017237188</v>
      </c>
      <c r="AV67" s="129">
        <f t="shared" si="9"/>
        <v>0.14165211353936771</v>
      </c>
      <c r="AW67" s="129">
        <f t="shared" si="10"/>
        <v>6.1351405021317388E-3</v>
      </c>
      <c r="AX67" s="129">
        <f t="shared" si="11"/>
        <v>0.99999999999999989</v>
      </c>
      <c r="AY67" s="129">
        <f>SUMPRODUCT(AN67:AW67,幕後結果_最佳化!$Z$1005:$AI$1005)</f>
        <v>-0.17439354629805268</v>
      </c>
      <c r="AZ67" s="129">
        <f>(SUMPRODUCT(AN67:AW67,MMULT(AN67:AW67,幕後結果!$AB$9:$AK$18)))*252</f>
        <v>4.7152768224364733E-2</v>
      </c>
      <c r="BA67" s="129">
        <f t="shared" si="12"/>
        <v>0.21714688168234131</v>
      </c>
      <c r="BB67" s="102">
        <f t="shared" si="13"/>
        <v>-1.0006754166330876</v>
      </c>
      <c r="BC67" s="60"/>
      <c r="BD67" s="60"/>
    </row>
    <row r="68" spans="1:56" ht="16.5">
      <c r="A68" s="95">
        <v>67</v>
      </c>
      <c r="B68" s="129">
        <v>0.89085398861525689</v>
      </c>
      <c r="C68" s="129">
        <v>0.21363553700567861</v>
      </c>
      <c r="D68" s="129">
        <v>0.40714051466691092</v>
      </c>
      <c r="E68" s="129">
        <v>7.2716165456799819E-2</v>
      </c>
      <c r="F68" s="129">
        <v>0.90074373129641061</v>
      </c>
      <c r="G68" s="129">
        <v>0.51542549657713077</v>
      </c>
      <c r="H68" s="129">
        <v>9.4023795561145151E-2</v>
      </c>
      <c r="I68" s="129">
        <v>0.37398938457124897</v>
      </c>
      <c r="J68" s="129">
        <v>2.1267605122339495E-2</v>
      </c>
      <c r="K68" s="104">
        <v>8.3151191566222193E-2</v>
      </c>
      <c r="L68" s="105"/>
      <c r="M68" s="106">
        <v>67</v>
      </c>
      <c r="N68" s="140">
        <v>1.2310824658460917</v>
      </c>
      <c r="O68" s="140">
        <v>-0.79387007229013895</v>
      </c>
      <c r="P68" s="140">
        <v>-0.23490685445439596</v>
      </c>
      <c r="Q68" s="140">
        <v>-1.4558563628025136</v>
      </c>
      <c r="R68" s="140">
        <v>1.2858009534285317</v>
      </c>
      <c r="S68" s="140">
        <v>3.8675625566816363E-2</v>
      </c>
      <c r="T68" s="140">
        <v>-1.3163768422009299</v>
      </c>
      <c r="U68" s="129">
        <v>-0.32130565793880123</v>
      </c>
      <c r="V68" s="129">
        <v>-2.0282453822624227</v>
      </c>
      <c r="W68" s="98">
        <v>-1.3841831445353912</v>
      </c>
      <c r="X68" s="60"/>
      <c r="Y68" s="99">
        <v>67</v>
      </c>
      <c r="Z68" s="129">
        <f>(幕後結果!$AB$2+幕後結果!$AB$4*幕後結果_最佳化!$N1069)*12/3</f>
        <v>1.7019267704497647</v>
      </c>
      <c r="AA68" s="129">
        <f>(幕後結果!$AC$2+幕後結果!$AC$4*幕後結果_最佳化!$O1069)*12/3</f>
        <v>0.19699064911731626</v>
      </c>
      <c r="AB68" s="129">
        <f>(幕後結果!$AD$2+幕後結果!$AD$4*幕後結果_最佳化!$P1069)*12/3</f>
        <v>-1.3761748332686856</v>
      </c>
      <c r="AC68" s="129">
        <f>(幕後結果!$AE$2+幕後結果!$AE$4*幕後結果_最佳化!$Q1069)*12/3</f>
        <v>-1.6617842212993235</v>
      </c>
      <c r="AD68" s="129">
        <f>(幕後結果!$AF$2+幕後結果!$AF$4*幕後結果_最佳化!$R1069)*12/3</f>
        <v>-0.26718802137644659</v>
      </c>
      <c r="AE68" s="129">
        <f>(幕後結果!$AG$2+幕後結果!$AG$4*幕後結果_最佳化!$S1069)*12/3</f>
        <v>0.84865490684573019</v>
      </c>
      <c r="AF68" s="129">
        <f>(幕後結果!$AH$2+幕後結果!$AH$4*幕後結果_最佳化!$T1069)*12/3</f>
        <v>-2.6127641414835701E-2</v>
      </c>
      <c r="AG68" s="129">
        <f>(幕後結果!$AI$2+幕後結果!$AI$4*幕後結果_最佳化!$U1069)*12/3</f>
        <v>-6.9007173328712285E-2</v>
      </c>
      <c r="AH68" s="129">
        <f>(幕後結果!$AJ$2+幕後結果!$AJ$4*幕後結果_最佳化!$V1069)*12/3</f>
        <v>-1.4930213382158721</v>
      </c>
      <c r="AI68" s="100">
        <f>(幕後結果!$AK$2+幕後結果!$AK$4*幕後結果_最佳化!$W1069)*12/3</f>
        <v>-0.83022957664703101</v>
      </c>
      <c r="AJ68" s="60"/>
      <c r="AK68" s="60"/>
      <c r="AL68" s="60"/>
      <c r="AM68" s="108">
        <v>67</v>
      </c>
      <c r="AN68" s="129">
        <f t="shared" ref="AN68:AN131" si="14">B1069/SUM($B1069:$K1069)</f>
        <v>2.1824626717513874E-2</v>
      </c>
      <c r="AO68" s="129">
        <f t="shared" ref="AO68:AO131" si="15">C1069/SUM($B1069:$K1069)</f>
        <v>0.26288559238688225</v>
      </c>
      <c r="AP68" s="129">
        <f t="shared" ref="AP68:AP131" si="16">D1069/SUM($B1069:$K1069)</f>
        <v>1.9273239704777123E-2</v>
      </c>
      <c r="AQ68" s="129">
        <f t="shared" ref="AQ68:AQ131" si="17">E1069/SUM($B1069:$K1069)</f>
        <v>0.157359091743177</v>
      </c>
      <c r="AR68" s="129">
        <f t="shared" ref="AR68:AR131" si="18">F1069/SUM($B1069:$K1069)</f>
        <v>3.4019747317914468E-3</v>
      </c>
      <c r="AS68" s="129">
        <f t="shared" ref="AS68:AS131" si="19">G1069/SUM($B1069:$K1069)</f>
        <v>9.2117269743743957E-2</v>
      </c>
      <c r="AT68" s="129">
        <f t="shared" ref="AT68:AT131" si="20">H1069/SUM($B1069:$K1069)</f>
        <v>9.8585329304565553E-3</v>
      </c>
      <c r="AU68" s="129">
        <f t="shared" ref="AU68:AU131" si="21">I1069/SUM($B1069:$K1069)</f>
        <v>0.27541673136242439</v>
      </c>
      <c r="AV68" s="129">
        <f t="shared" ref="AV68:AV131" si="22">J1069/SUM($B1069:$K1069)</f>
        <v>7.6271218761185755E-2</v>
      </c>
      <c r="AW68" s="129">
        <f t="shared" ref="AW68:AW131" si="23">K1069/SUM($B1069:$K1069)</f>
        <v>8.1591721918047574E-2</v>
      </c>
      <c r="AX68" s="129">
        <f t="shared" ref="AX68:AX131" si="24">SUM(AN68:AW68)</f>
        <v>1</v>
      </c>
      <c r="AY68" s="129">
        <f>SUMPRODUCT(AN68:AW68,幕後結果_最佳化!$Z$1005:$AI$1005)</f>
        <v>0.18139361929919312</v>
      </c>
      <c r="AZ68" s="129">
        <f>(SUMPRODUCT(AN68:AW68,MMULT(AN68:AW68,幕後結果!$AB$9:$AK$18)))*252</f>
        <v>4.6321532250187918E-2</v>
      </c>
      <c r="BA68" s="129">
        <f t="shared" ref="BA68:BA131" si="25">AZ68^0.5</f>
        <v>0.21522437652410081</v>
      </c>
      <c r="BB68" s="102">
        <f t="shared" ref="BB68:BB131" si="26">(AY68-$BC$2)/$BA68</f>
        <v>0.64348482052024725</v>
      </c>
      <c r="BC68" s="60"/>
      <c r="BD68" s="60"/>
    </row>
    <row r="69" spans="1:56" ht="16.5">
      <c r="A69" s="95">
        <v>68</v>
      </c>
      <c r="B69" s="129">
        <v>0.12294513875728752</v>
      </c>
      <c r="C69" s="129">
        <v>0.31734078900063034</v>
      </c>
      <c r="D69" s="129">
        <v>0.57467029004347037</v>
      </c>
      <c r="E69" s="129">
        <v>0.86847392502821052</v>
      </c>
      <c r="F69" s="129">
        <v>0.16663497927196635</v>
      </c>
      <c r="G69" s="129">
        <v>0.25230938528743074</v>
      </c>
      <c r="H69" s="129">
        <v>0.91624953348114291</v>
      </c>
      <c r="I69" s="129">
        <v>0.22098278082985656</v>
      </c>
      <c r="J69" s="129">
        <v>2.9471987979990288E-2</v>
      </c>
      <c r="K69" s="104">
        <v>0.95460885219490543</v>
      </c>
      <c r="L69" s="105"/>
      <c r="M69" s="106">
        <v>68</v>
      </c>
      <c r="N69" s="140">
        <v>-1.1603894565079644</v>
      </c>
      <c r="O69" s="140">
        <v>-0.47514787345012743</v>
      </c>
      <c r="P69" s="140">
        <v>0.18827712036659827</v>
      </c>
      <c r="Q69" s="140">
        <v>1.1192062729119105</v>
      </c>
      <c r="R69" s="140">
        <v>-0.96754839907973089</v>
      </c>
      <c r="S69" s="140">
        <v>-0.66724011611106981</v>
      </c>
      <c r="T69" s="140">
        <v>1.3802784320081261</v>
      </c>
      <c r="U69" s="129">
        <v>-0.76887829829830645</v>
      </c>
      <c r="V69" s="129">
        <v>-1.8886109702011193</v>
      </c>
      <c r="W69" s="98">
        <v>1.6912854603402867</v>
      </c>
      <c r="X69" s="60"/>
      <c r="Y69" s="99">
        <v>68</v>
      </c>
      <c r="Z69" s="129">
        <f>(幕後結果!$AB$2+幕後結果!$AB$4*幕後結果_最佳化!$N1070)*12/3</f>
        <v>0.12053976278784173</v>
      </c>
      <c r="AA69" s="129">
        <f>(幕後結果!$AC$2+幕後結果!$AC$4*幕後結果_最佳化!$O1070)*12/3</f>
        <v>-0.18540680587097724</v>
      </c>
      <c r="AB69" s="129">
        <f>(幕後結果!$AD$2+幕後結果!$AD$4*幕後結果_最佳化!$P1070)*12/3</f>
        <v>-1.5014764326047036</v>
      </c>
      <c r="AC69" s="129">
        <f>(幕後結果!$AE$2+幕後結果!$AE$4*幕後結果_最佳化!$Q1070)*12/3</f>
        <v>0.81235796186836728</v>
      </c>
      <c r="AD69" s="129">
        <f>(幕後結果!$AF$2+幕後結果!$AF$4*幕後結果_最佳化!$R1070)*12/3</f>
        <v>-1.4185388806011872</v>
      </c>
      <c r="AE69" s="129">
        <f>(幕後結果!$AG$2+幕後結果!$AG$4*幕後結果_最佳化!$S1070)*12/3</f>
        <v>0.76808104257133714</v>
      </c>
      <c r="AF69" s="129">
        <f>(幕後結果!$AH$2+幕後結果!$AH$4*幕後結果_最佳化!$T1070)*12/3</f>
        <v>0.66942554913300345</v>
      </c>
      <c r="AG69" s="129">
        <f>(幕後結果!$AI$2+幕後結果!$AI$4*幕後結果_最佳化!$U1070)*12/3</f>
        <v>-0.762965577568127</v>
      </c>
      <c r="AH69" s="129">
        <f>(幕後結果!$AJ$2+幕後結果!$AJ$4*幕後結果_最佳化!$V1070)*12/3</f>
        <v>-1.145061236836971</v>
      </c>
      <c r="AI69" s="100">
        <f>(幕後結果!$AK$2+幕後結果!$AK$4*幕後結果_最佳化!$W1070)*12/3</f>
        <v>0.7285360436404501</v>
      </c>
      <c r="AJ69" s="60"/>
      <c r="AK69" s="60"/>
      <c r="AL69" s="60"/>
      <c r="AM69" s="108">
        <v>68</v>
      </c>
      <c r="AN69" s="129">
        <f t="shared" si="14"/>
        <v>3.648765340947091E-2</v>
      </c>
      <c r="AO69" s="129">
        <f t="shared" si="15"/>
        <v>0.1300006402072687</v>
      </c>
      <c r="AP69" s="129">
        <f t="shared" si="16"/>
        <v>3.6484836878202996E-2</v>
      </c>
      <c r="AQ69" s="129">
        <f t="shared" si="17"/>
        <v>0.203216157251489</v>
      </c>
      <c r="AR69" s="129">
        <f t="shared" si="18"/>
        <v>2.1955669890134193E-2</v>
      </c>
      <c r="AS69" s="129">
        <f t="shared" si="19"/>
        <v>5.5887697140049715E-2</v>
      </c>
      <c r="AT69" s="129">
        <f t="shared" si="20"/>
        <v>0.15911099309458659</v>
      </c>
      <c r="AU69" s="129">
        <f t="shared" si="21"/>
        <v>4.8195872141106801E-2</v>
      </c>
      <c r="AV69" s="129">
        <f t="shared" si="22"/>
        <v>0.13782129346033753</v>
      </c>
      <c r="AW69" s="129">
        <f t="shared" si="23"/>
        <v>0.1708391865273535</v>
      </c>
      <c r="AX69" s="129">
        <f t="shared" si="24"/>
        <v>0.99999999999999989</v>
      </c>
      <c r="AY69" s="129">
        <f>SUMPRODUCT(AN69:AW69,幕後結果_最佳化!$Z$1005:$AI$1005)</f>
        <v>0.10042537402632276</v>
      </c>
      <c r="AZ69" s="129">
        <f>(SUMPRODUCT(AN69:AW69,MMULT(AN69:AW69,幕後結果!$AB$9:$AK$18)))*252</f>
        <v>5.4089919751345236E-2</v>
      </c>
      <c r="BA69" s="129">
        <f t="shared" si="25"/>
        <v>0.23257239679580471</v>
      </c>
      <c r="BB69" s="102">
        <f t="shared" si="26"/>
        <v>0.24734394459042028</v>
      </c>
      <c r="BC69" s="60"/>
      <c r="BD69" s="60"/>
    </row>
    <row r="70" spans="1:56" ht="16.5">
      <c r="A70" s="95">
        <v>69</v>
      </c>
      <c r="B70" s="129">
        <v>0.1737824162318844</v>
      </c>
      <c r="C70" s="129">
        <v>0.31388740400449278</v>
      </c>
      <c r="D70" s="129">
        <v>0.49717698249648445</v>
      </c>
      <c r="E70" s="129">
        <v>0.1994118551427948</v>
      </c>
      <c r="F70" s="129">
        <v>0.68390919200978861</v>
      </c>
      <c r="G70" s="129">
        <v>0.36986201114000394</v>
      </c>
      <c r="H70" s="129">
        <v>0.17674433002399303</v>
      </c>
      <c r="I70" s="129">
        <v>0.54914169941582247</v>
      </c>
      <c r="J70" s="129">
        <v>0.51575214858919471</v>
      </c>
      <c r="K70" s="104">
        <v>0.48873820857270633</v>
      </c>
      <c r="L70" s="105"/>
      <c r="M70" s="106">
        <v>69</v>
      </c>
      <c r="N70" s="140">
        <v>-0.93932319646302942</v>
      </c>
      <c r="O70" s="140">
        <v>-0.4848611983532532</v>
      </c>
      <c r="P70" s="140">
        <v>-7.0763145504776212E-3</v>
      </c>
      <c r="Q70" s="140">
        <v>-0.84372389756272881</v>
      </c>
      <c r="R70" s="140">
        <v>0.47865846868872775</v>
      </c>
      <c r="S70" s="140">
        <v>-0.33221883517922418</v>
      </c>
      <c r="T70" s="140">
        <v>-0.92784368459966793</v>
      </c>
      <c r="U70" s="129">
        <v>0.12349314635346587</v>
      </c>
      <c r="V70" s="129">
        <v>3.9495046419773194E-2</v>
      </c>
      <c r="W70" s="98">
        <v>-2.8232875081276917E-2</v>
      </c>
      <c r="X70" s="60"/>
      <c r="Y70" s="99">
        <v>69</v>
      </c>
      <c r="Z70" s="129">
        <f>(幕後結果!$AB$2+幕後結果!$AB$4*幕後結果_最佳化!$N1071)*12/3</f>
        <v>0.26672224906321917</v>
      </c>
      <c r="AA70" s="129">
        <f>(幕後結果!$AC$2+幕後結果!$AC$4*幕後結果_最佳化!$O1071)*12/3</f>
        <v>-0.13556363902232216</v>
      </c>
      <c r="AB70" s="129">
        <f>(幕後結果!$AD$2+幕後結果!$AD$4*幕後結果_最佳化!$P1071)*12/3</f>
        <v>-1.6654589138336693</v>
      </c>
      <c r="AC70" s="129">
        <f>(幕後結果!$AE$2+幕後結果!$AE$4*幕後結果_最佳化!$Q1071)*12/3</f>
        <v>-1.119360612167553</v>
      </c>
      <c r="AD70" s="129">
        <f>(幕後結果!$AF$2+幕後結果!$AF$4*幕後結果_最佳化!$R1071)*12/3</f>
        <v>-0.79232176162418055</v>
      </c>
      <c r="AE70" s="129">
        <f>(幕後結果!$AG$2+幕後結果!$AG$4*幕後結果_最佳化!$S1071)*12/3</f>
        <v>0.76251672989356134</v>
      </c>
      <c r="AF70" s="129">
        <f>(幕後結果!$AH$2+幕後結果!$AH$4*幕後結果_最佳化!$T1071)*12/3</f>
        <v>-0.86073149873584376</v>
      </c>
      <c r="AG70" s="129">
        <f>(幕後結果!$AI$2+幕後結果!$AI$4*幕後結果_最佳化!$U1071)*12/3</f>
        <v>-0.15741135345122437</v>
      </c>
      <c r="AH70" s="129">
        <f>(幕後結果!$AJ$2+幕後結果!$AJ$4*幕後結果_最佳化!$V1071)*12/3</f>
        <v>-0.74858671731962356</v>
      </c>
      <c r="AI70" s="100">
        <f>(幕後結果!$AK$2+幕後結果!$AK$4*幕後結果_最佳化!$W1071)*12/3</f>
        <v>-0.1691085943707954</v>
      </c>
      <c r="AJ70" s="60"/>
      <c r="AK70" s="60"/>
      <c r="AL70" s="60"/>
      <c r="AM70" s="108">
        <v>69</v>
      </c>
      <c r="AN70" s="129">
        <f t="shared" si="14"/>
        <v>8.5799366774898106E-3</v>
      </c>
      <c r="AO70" s="129">
        <f t="shared" si="15"/>
        <v>4.2861024311284558E-2</v>
      </c>
      <c r="AP70" s="129">
        <f t="shared" si="16"/>
        <v>6.3104603118287791E-2</v>
      </c>
      <c r="AQ70" s="129">
        <f t="shared" si="17"/>
        <v>0.11505169506826</v>
      </c>
      <c r="AR70" s="129">
        <f t="shared" si="18"/>
        <v>8.9581242192311214E-2</v>
      </c>
      <c r="AS70" s="129">
        <f t="shared" si="19"/>
        <v>0.1611028447705263</v>
      </c>
      <c r="AT70" s="129">
        <f t="shared" si="20"/>
        <v>2.8211170381571168E-2</v>
      </c>
      <c r="AU70" s="129">
        <f t="shared" si="21"/>
        <v>0.16161398262482976</v>
      </c>
      <c r="AV70" s="129">
        <f t="shared" si="22"/>
        <v>0.14107669966156472</v>
      </c>
      <c r="AW70" s="129">
        <f t="shared" si="23"/>
        <v>0.18881680119387473</v>
      </c>
      <c r="AX70" s="129">
        <f t="shared" si="24"/>
        <v>1</v>
      </c>
      <c r="AY70" s="129">
        <f>SUMPRODUCT(AN70:AW70,幕後結果_最佳化!$Z$1005:$AI$1005)</f>
        <v>2.4315918220734478E-2</v>
      </c>
      <c r="AZ70" s="129">
        <f>(SUMPRODUCT(AN70:AW70,MMULT(AN70:AW70,幕後結果!$AB$9:$AK$18)))*252</f>
        <v>4.553743095014165E-2</v>
      </c>
      <c r="BA70" s="129">
        <f t="shared" si="25"/>
        <v>0.21339501153996465</v>
      </c>
      <c r="BB70" s="102">
        <f t="shared" si="26"/>
        <v>-8.7087704839740793E-2</v>
      </c>
      <c r="BC70" s="60"/>
      <c r="BD70" s="60"/>
    </row>
    <row r="71" spans="1:56" ht="16.5">
      <c r="A71" s="95">
        <v>70</v>
      </c>
      <c r="B71" s="129">
        <v>0.73696148201517908</v>
      </c>
      <c r="C71" s="129">
        <v>0.4396909121069128</v>
      </c>
      <c r="D71" s="129">
        <v>0.47079179066560006</v>
      </c>
      <c r="E71" s="129">
        <v>8.3812543112682159E-2</v>
      </c>
      <c r="F71" s="129">
        <v>0.14690262043912883</v>
      </c>
      <c r="G71" s="129">
        <v>0.29415286276504471</v>
      </c>
      <c r="H71" s="129">
        <v>0.48911312347087144</v>
      </c>
      <c r="I71" s="129">
        <v>0.53387700245890657</v>
      </c>
      <c r="J71" s="129">
        <v>0.18287507285033433</v>
      </c>
      <c r="K71" s="104">
        <v>0.33937338515236282</v>
      </c>
      <c r="L71" s="105"/>
      <c r="M71" s="106">
        <v>70</v>
      </c>
      <c r="N71" s="140">
        <v>0.6340058015152904</v>
      </c>
      <c r="O71" s="140">
        <v>-0.15175291003433697</v>
      </c>
      <c r="P71" s="140">
        <v>-7.3279654740478706E-2</v>
      </c>
      <c r="Q71" s="140">
        <v>-1.3798751591037848</v>
      </c>
      <c r="R71" s="140">
        <v>-1.0498105127709356</v>
      </c>
      <c r="S71" s="140">
        <v>-0.54129288250326002</v>
      </c>
      <c r="T71" s="140">
        <v>-2.7292740516777252E-2</v>
      </c>
      <c r="U71" s="129">
        <v>8.501936540612344E-2</v>
      </c>
      <c r="V71" s="129">
        <v>-0.90446262175639369</v>
      </c>
      <c r="W71" s="98">
        <v>-0.41417387884471946</v>
      </c>
      <c r="X71" s="60"/>
      <c r="Y71" s="99">
        <v>70</v>
      </c>
      <c r="Z71" s="129">
        <f>(幕後結果!$AB$2+幕後結果!$AB$4*幕後結果_最佳化!$N1072)*12/3</f>
        <v>1.3071032850787085</v>
      </c>
      <c r="AA71" s="129">
        <f>(幕後結果!$AC$2+幕後結果!$AC$4*幕後結果_最佳化!$O1072)*12/3</f>
        <v>0.51438614026708174</v>
      </c>
      <c r="AB71" s="129">
        <f>(幕後結果!$AD$2+幕後結果!$AD$4*幕後結果_最佳化!$P1072)*12/3</f>
        <v>-1.3052739024330053</v>
      </c>
      <c r="AC71" s="129">
        <f>(幕後結果!$AE$2+幕後結果!$AE$4*幕後結果_最佳化!$Q1072)*12/3</f>
        <v>-1.4147665625300327</v>
      </c>
      <c r="AD71" s="129">
        <f>(幕後結果!$AF$2+幕後結果!$AF$4*幕後結果_最佳化!$R1072)*12/3</f>
        <v>-2.4553272573485745</v>
      </c>
      <c r="AE71" s="129">
        <f>(幕後結果!$AG$2+幕後結果!$AG$4*幕後結果_最佳化!$S1072)*12/3</f>
        <v>0.44011336208755852</v>
      </c>
      <c r="AF71" s="129">
        <f>(幕後結果!$AH$2+幕後結果!$AH$4*幕後結果_最佳化!$T1072)*12/3</f>
        <v>0.43378187327837708</v>
      </c>
      <c r="AG71" s="129">
        <f>(幕後結果!$AI$2+幕後結果!$AI$4*幕後結果_最佳化!$U1072)*12/3</f>
        <v>-5.5448994020678759E-2</v>
      </c>
      <c r="AH71" s="129">
        <f>(幕後結果!$AJ$2+幕後結果!$AJ$4*幕後結果_最佳化!$V1072)*12/3</f>
        <v>-1.0682253823463694</v>
      </c>
      <c r="AI71" s="100">
        <f>(幕後結果!$AK$2+幕後結果!$AK$4*幕後結果_最佳化!$W1072)*12/3</f>
        <v>-0.48671613807241698</v>
      </c>
      <c r="AJ71" s="60"/>
      <c r="AK71" s="60"/>
      <c r="AL71" s="60"/>
      <c r="AM71" s="108">
        <v>70</v>
      </c>
      <c r="AN71" s="129">
        <f t="shared" si="14"/>
        <v>9.7701162134239253E-2</v>
      </c>
      <c r="AO71" s="129">
        <f t="shared" si="15"/>
        <v>9.8611786144980923E-2</v>
      </c>
      <c r="AP71" s="129">
        <f t="shared" si="16"/>
        <v>2.9167464538815586E-2</v>
      </c>
      <c r="AQ71" s="129">
        <f t="shared" si="17"/>
        <v>0.15283032814367861</v>
      </c>
      <c r="AR71" s="129">
        <f t="shared" si="18"/>
        <v>7.7116583379797004E-3</v>
      </c>
      <c r="AS71" s="129">
        <f t="shared" si="19"/>
        <v>0.12974065698941367</v>
      </c>
      <c r="AT71" s="129">
        <f t="shared" si="20"/>
        <v>0.10686882745064082</v>
      </c>
      <c r="AU71" s="129">
        <f t="shared" si="21"/>
        <v>0.13232653284712922</v>
      </c>
      <c r="AV71" s="129">
        <f t="shared" si="22"/>
        <v>8.3961878191592398E-2</v>
      </c>
      <c r="AW71" s="129">
        <f t="shared" si="23"/>
        <v>0.16107970522152973</v>
      </c>
      <c r="AX71" s="129">
        <f t="shared" si="24"/>
        <v>1</v>
      </c>
      <c r="AY71" s="129">
        <f>SUMPRODUCT(AN71:AW71,幕後結果_最佳化!$Z$1005:$AI$1005)</f>
        <v>0.25122058284602133</v>
      </c>
      <c r="AZ71" s="129">
        <f>(SUMPRODUCT(AN71:AW71,MMULT(AN71:AW71,幕後結果!$AB$9:$AK$18)))*252</f>
        <v>4.4210776442857508E-2</v>
      </c>
      <c r="BA71" s="129">
        <f t="shared" si="25"/>
        <v>0.21026358801004397</v>
      </c>
      <c r="BB71" s="102">
        <f t="shared" si="26"/>
        <v>0.99075919334197882</v>
      </c>
      <c r="BC71" s="60"/>
      <c r="BD71" s="60"/>
    </row>
    <row r="72" spans="1:56" ht="16.5">
      <c r="A72" s="95">
        <v>71</v>
      </c>
      <c r="B72" s="129">
        <v>6.5815186745584509E-2</v>
      </c>
      <c r="C72" s="129">
        <v>0.22697185768156958</v>
      </c>
      <c r="D72" s="129">
        <v>0.73223161701842376</v>
      </c>
      <c r="E72" s="129">
        <v>0.52358073064552335</v>
      </c>
      <c r="F72" s="129">
        <v>0.93005280575758165</v>
      </c>
      <c r="G72" s="129">
        <v>0.68992926443921632</v>
      </c>
      <c r="H72" s="129">
        <v>0.95150137855155004</v>
      </c>
      <c r="I72" s="129">
        <v>0.49443087969106014</v>
      </c>
      <c r="J72" s="129">
        <v>0.52726568291986031</v>
      </c>
      <c r="K72" s="104">
        <v>0.20758669437673927</v>
      </c>
      <c r="L72" s="105"/>
      <c r="M72" s="106">
        <v>71</v>
      </c>
      <c r="N72" s="140">
        <v>-1.5077037181521906</v>
      </c>
      <c r="O72" s="140">
        <v>-0.74885647670158773</v>
      </c>
      <c r="P72" s="140">
        <v>0.61957631229588328</v>
      </c>
      <c r="Q72" s="140">
        <v>5.9142586695654989E-2</v>
      </c>
      <c r="R72" s="140">
        <v>1.4761844288624666</v>
      </c>
      <c r="S72" s="140">
        <v>0.49564985600942574</v>
      </c>
      <c r="T72" s="140">
        <v>1.6595886018122432</v>
      </c>
      <c r="U72" s="129">
        <v>-1.396016785883444E-2</v>
      </c>
      <c r="V72" s="129">
        <v>6.8398225763345741E-2</v>
      </c>
      <c r="W72" s="98">
        <v>-0.81482342759211646</v>
      </c>
      <c r="X72" s="60"/>
      <c r="Y72" s="99">
        <v>71</v>
      </c>
      <c r="Z72" s="129">
        <f>(幕後結果!$AB$2+幕後結果!$AB$4*幕後結果_最佳化!$N1073)*12/3</f>
        <v>-0.10912559761464546</v>
      </c>
      <c r="AA72" s="129">
        <f>(幕後結果!$AC$2+幕後結果!$AC$4*幕後結果_最佳化!$O1073)*12/3</f>
        <v>-0.4757987525104313</v>
      </c>
      <c r="AB72" s="129">
        <f>(幕後結果!$AD$2+幕後結果!$AD$4*幕後結果_最佳化!$P1073)*12/3</f>
        <v>-1.1229207761787734</v>
      </c>
      <c r="AC72" s="129">
        <f>(幕後結果!$AE$2+幕後結果!$AE$4*幕後結果_最佳化!$Q1073)*12/3</f>
        <v>-0.34218076834291028</v>
      </c>
      <c r="AD72" s="129">
        <f>(幕後結果!$AF$2+幕後結果!$AF$4*幕後結果_最佳化!$R1073)*12/3</f>
        <v>0.50047954881779555</v>
      </c>
      <c r="AE72" s="129">
        <f>(幕後結果!$AG$2+幕後結果!$AG$4*幕後結果_最佳化!$S1073)*12/3</f>
        <v>1.5920133444611559</v>
      </c>
      <c r="AF72" s="129">
        <f>(幕後結果!$AH$2+幕後結果!$AH$4*幕後結果_最佳化!$T1073)*12/3</f>
        <v>0.63009730732694347</v>
      </c>
      <c r="AG72" s="129">
        <f>(幕後結果!$AI$2+幕後結果!$AI$4*幕後結果_最佳化!$U1073)*12/3</f>
        <v>6.3121338246965142E-2</v>
      </c>
      <c r="AH72" s="129">
        <f>(幕後結果!$AJ$2+幕後結果!$AJ$4*幕後結果_最佳化!$V1073)*12/3</f>
        <v>-0.26204034123002717</v>
      </c>
      <c r="AI72" s="100">
        <f>(幕後結果!$AK$2+幕後結果!$AK$4*幕後結果_最佳化!$W1073)*12/3</f>
        <v>-0.2219699134480165</v>
      </c>
      <c r="AJ72" s="60"/>
      <c r="AK72" s="60"/>
      <c r="AL72" s="60"/>
      <c r="AM72" s="108">
        <v>71</v>
      </c>
      <c r="AN72" s="129">
        <f t="shared" si="14"/>
        <v>0.12659661525688407</v>
      </c>
      <c r="AO72" s="129">
        <f t="shared" si="15"/>
        <v>0.13546010831800048</v>
      </c>
      <c r="AP72" s="129">
        <f t="shared" si="16"/>
        <v>0.18464158987778126</v>
      </c>
      <c r="AQ72" s="129">
        <f t="shared" si="17"/>
        <v>3.60530111601279E-2</v>
      </c>
      <c r="AR72" s="129">
        <f t="shared" si="18"/>
        <v>0.19526055122296321</v>
      </c>
      <c r="AS72" s="129">
        <f t="shared" si="19"/>
        <v>0.11142607570053364</v>
      </c>
      <c r="AT72" s="129">
        <f t="shared" si="20"/>
        <v>5.2943889394804341E-3</v>
      </c>
      <c r="AU72" s="129">
        <f t="shared" si="21"/>
        <v>8.0144572358999647E-2</v>
      </c>
      <c r="AV72" s="129">
        <f t="shared" si="22"/>
        <v>1.6721361772411972E-2</v>
      </c>
      <c r="AW72" s="129">
        <f t="shared" si="23"/>
        <v>0.10840172539281739</v>
      </c>
      <c r="AX72" s="129">
        <f t="shared" si="24"/>
        <v>1</v>
      </c>
      <c r="AY72" s="129">
        <f>SUMPRODUCT(AN72:AW72,幕後結果_最佳化!$Z$1005:$AI$1005)</f>
        <v>-0.10847181788574281</v>
      </c>
      <c r="AZ72" s="129">
        <f>(SUMPRODUCT(AN72:AW72,MMULT(AN72:AW72,幕後結果!$AB$9:$AK$18)))*252</f>
        <v>5.2657475787833412E-2</v>
      </c>
      <c r="BA72" s="129">
        <f t="shared" si="25"/>
        <v>0.22947216778475207</v>
      </c>
      <c r="BB72" s="102">
        <f t="shared" si="26"/>
        <v>-0.65965218940072756</v>
      </c>
      <c r="BC72" s="60"/>
      <c r="BD72" s="60"/>
    </row>
    <row r="73" spans="1:56" ht="16.5">
      <c r="A73" s="95">
        <v>72</v>
      </c>
      <c r="B73" s="129">
        <v>0.22794567524050646</v>
      </c>
      <c r="C73" s="129">
        <v>0.60779223055243303</v>
      </c>
      <c r="D73" s="129">
        <v>0.89799163216922784</v>
      </c>
      <c r="E73" s="129">
        <v>0.40699673983688589</v>
      </c>
      <c r="F73" s="129">
        <v>0.31014480397493749</v>
      </c>
      <c r="G73" s="129">
        <v>0.25238215994790103</v>
      </c>
      <c r="H73" s="129">
        <v>0.68920487008928366</v>
      </c>
      <c r="I73" s="129">
        <v>0.54489112963656416</v>
      </c>
      <c r="J73" s="129">
        <v>0.81085515520372908</v>
      </c>
      <c r="K73" s="104">
        <v>0.53170347963351872</v>
      </c>
      <c r="L73" s="105"/>
      <c r="M73" s="106">
        <v>72</v>
      </c>
      <c r="N73" s="140">
        <v>-0.74562934603117015</v>
      </c>
      <c r="O73" s="140">
        <v>0.27356941760489661</v>
      </c>
      <c r="P73" s="140">
        <v>1.2701906267368537</v>
      </c>
      <c r="Q73" s="140">
        <v>-0.23527734246395804</v>
      </c>
      <c r="R73" s="140">
        <v>-0.49543993945557785</v>
      </c>
      <c r="S73" s="140">
        <v>-0.66701223249910557</v>
      </c>
      <c r="T73" s="140">
        <v>0.49359779291020645</v>
      </c>
      <c r="U73" s="129">
        <v>0.11276389828869883</v>
      </c>
      <c r="V73" s="129">
        <v>0.88105197409987845</v>
      </c>
      <c r="W73" s="98">
        <v>7.955266872093987E-2</v>
      </c>
      <c r="X73" s="60"/>
      <c r="Y73" s="99">
        <v>72</v>
      </c>
      <c r="Z73" s="129">
        <f>(幕後結果!$AB$2+幕後結果!$AB$4*幕後結果_最佳化!$N1074)*12/3</f>
        <v>0.39480442961227674</v>
      </c>
      <c r="AA73" s="129">
        <f>(幕後結果!$AC$2+幕後結果!$AC$4*幕後結果_最佳化!$O1074)*12/3</f>
        <v>0.47099161144652441</v>
      </c>
      <c r="AB73" s="129">
        <f>(幕後結果!$AD$2+幕後結果!$AD$4*幕後結果_最佳化!$P1074)*12/3</f>
        <v>-0.11596556573189165</v>
      </c>
      <c r="AC73" s="129">
        <f>(幕後結果!$AE$2+幕後結果!$AE$4*幕後結果_最佳化!$Q1074)*12/3</f>
        <v>-0.21188640752408219</v>
      </c>
      <c r="AD73" s="129">
        <f>(幕後結果!$AF$2+幕後結果!$AF$4*幕後結果_最佳化!$R1074)*12/3</f>
        <v>-1.4319538984094453</v>
      </c>
      <c r="AE73" s="129">
        <f>(幕後結果!$AG$2+幕後結果!$AG$4*幕後結果_最佳化!$S1074)*12/3</f>
        <v>0.66859022044541661</v>
      </c>
      <c r="AF73" s="129">
        <f>(幕後結果!$AH$2+幕後結果!$AH$4*幕後結果_最佳化!$T1074)*12/3</f>
        <v>0.34551484238513952</v>
      </c>
      <c r="AG73" s="129">
        <f>(幕後結果!$AI$2+幕後結果!$AI$4*幕後結果_最佳化!$U1074)*12/3</f>
        <v>-8.3412778659564799E-2</v>
      </c>
      <c r="AH73" s="129">
        <f>(幕後結果!$AJ$2+幕後結果!$AJ$4*幕後結果_最佳化!$V1074)*12/3</f>
        <v>-9.0796225567303324E-2</v>
      </c>
      <c r="AI73" s="100">
        <f>(幕後結果!$AK$2+幕後結果!$AK$4*幕後結果_最佳化!$W1074)*12/3</f>
        <v>0.29418978891599079</v>
      </c>
      <c r="AJ73" s="60"/>
      <c r="AK73" s="60"/>
      <c r="AL73" s="60"/>
      <c r="AM73" s="108">
        <v>72</v>
      </c>
      <c r="AN73" s="129">
        <f t="shared" si="14"/>
        <v>0.20629468161361927</v>
      </c>
      <c r="AO73" s="129">
        <f t="shared" si="15"/>
        <v>9.4896146869883305E-2</v>
      </c>
      <c r="AP73" s="129">
        <f t="shared" si="16"/>
        <v>0.13176240711808221</v>
      </c>
      <c r="AQ73" s="129">
        <f t="shared" si="17"/>
        <v>0.22940262654397361</v>
      </c>
      <c r="AR73" s="129">
        <f t="shared" si="18"/>
        <v>1.1230111368654216E-2</v>
      </c>
      <c r="AS73" s="129">
        <f t="shared" si="19"/>
        <v>8.3742727380782297E-2</v>
      </c>
      <c r="AT73" s="129">
        <f t="shared" si="20"/>
        <v>1.7628340948861825E-2</v>
      </c>
      <c r="AU73" s="129">
        <f t="shared" si="21"/>
        <v>0.22297497974046857</v>
      </c>
      <c r="AV73" s="129">
        <f t="shared" si="22"/>
        <v>1.8095013381022498E-3</v>
      </c>
      <c r="AW73" s="129">
        <f t="shared" si="23"/>
        <v>2.5847707757264564E-4</v>
      </c>
      <c r="AX73" s="129">
        <f t="shared" si="24"/>
        <v>1</v>
      </c>
      <c r="AY73" s="129">
        <f>SUMPRODUCT(AN73:AW73,幕後結果_最佳化!$Z$1005:$AI$1005)</f>
        <v>0.11145230452059018</v>
      </c>
      <c r="AZ73" s="129">
        <f>(SUMPRODUCT(AN73:AW73,MMULT(AN73:AW73,幕後結果!$AB$9:$AK$18)))*252</f>
        <v>4.8934534730922921E-2</v>
      </c>
      <c r="BA73" s="129">
        <f t="shared" si="25"/>
        <v>0.22121151581896212</v>
      </c>
      <c r="BB73" s="102">
        <f t="shared" si="26"/>
        <v>0.309894827431556</v>
      </c>
      <c r="BC73" s="60"/>
      <c r="BD73" s="60"/>
    </row>
    <row r="74" spans="1:56" ht="16.5">
      <c r="A74" s="95">
        <v>73</v>
      </c>
      <c r="B74" s="129">
        <v>0.90656757216838835</v>
      </c>
      <c r="C74" s="129">
        <v>0.20864984027631062</v>
      </c>
      <c r="D74" s="129">
        <v>0.48546913802510705</v>
      </c>
      <c r="E74" s="129">
        <v>0.45025241988166398</v>
      </c>
      <c r="F74" s="129">
        <v>0.88749040316955496</v>
      </c>
      <c r="G74" s="129">
        <v>0.94099060957169955</v>
      </c>
      <c r="H74" s="129">
        <v>0.32687780846716108</v>
      </c>
      <c r="I74" s="129">
        <v>0.34287659295232387</v>
      </c>
      <c r="J74" s="129">
        <v>0.42962568733910356</v>
      </c>
      <c r="K74" s="104">
        <v>0.9364192335904562</v>
      </c>
      <c r="L74" s="105"/>
      <c r="M74" s="106">
        <v>73</v>
      </c>
      <c r="N74" s="140">
        <v>1.3199106372191765</v>
      </c>
      <c r="O74" s="140">
        <v>-0.81111491637310296</v>
      </c>
      <c r="P74" s="140">
        <v>-3.6431526871511577E-2</v>
      </c>
      <c r="Q74" s="140">
        <v>-0.12502363418732376</v>
      </c>
      <c r="R74" s="140">
        <v>1.2132894012775095</v>
      </c>
      <c r="S74" s="140">
        <v>1.5631437768037417</v>
      </c>
      <c r="T74" s="140">
        <v>-0.44855095997390976</v>
      </c>
      <c r="U74" s="129">
        <v>-0.40462499085071052</v>
      </c>
      <c r="V74" s="129">
        <v>-0.17732721547169025</v>
      </c>
      <c r="W74" s="98">
        <v>1.5253912784227632</v>
      </c>
      <c r="X74" s="60"/>
      <c r="Y74" s="99">
        <v>73</v>
      </c>
      <c r="Z74" s="129">
        <f>(幕後結果!$AB$2+幕後結果!$AB$4*幕後結果_最佳化!$N1075)*12/3</f>
        <v>1.7606653718988208</v>
      </c>
      <c r="AA74" s="129">
        <f>(幕後結果!$AC$2+幕後結果!$AC$4*幕後結果_最佳化!$O1075)*12/3</f>
        <v>0.20722644019663691</v>
      </c>
      <c r="AB74" s="129">
        <f>(幕後結果!$AD$2+幕後結果!$AD$4*幕後結果_最佳化!$P1075)*12/3</f>
        <v>-1.1293301201081394</v>
      </c>
      <c r="AC74" s="129">
        <f>(幕後結果!$AE$2+幕後結果!$AE$4*幕後結果_最佳化!$Q1075)*12/3</f>
        <v>-0.33918382214694015</v>
      </c>
      <c r="AD74" s="129">
        <f>(幕後結果!$AF$2+幕後結果!$AF$4*幕後結果_最佳化!$R1075)*12/3</f>
        <v>0.19813104721163199</v>
      </c>
      <c r="AE74" s="129">
        <f>(幕後結果!$AG$2+幕後結果!$AG$4*幕後結果_最佳化!$S1075)*12/3</f>
        <v>2.2746286030006728</v>
      </c>
      <c r="AF74" s="129">
        <f>(幕後結果!$AH$2+幕後結果!$AH$4*幕後結果_最佳化!$T1075)*12/3</f>
        <v>0.72818056126209774</v>
      </c>
      <c r="AG74" s="129">
        <f>(幕後結果!$AI$2+幕後結果!$AI$4*幕後結果_最佳化!$U1075)*12/3</f>
        <v>8.7772258096585176E-2</v>
      </c>
      <c r="AH74" s="129">
        <f>(幕後結果!$AJ$2+幕後結果!$AJ$4*幕後結果_最佳化!$V1075)*12/3</f>
        <v>-0.35293710939013417</v>
      </c>
      <c r="AI74" s="100">
        <f>(幕後結果!$AK$2+幕後結果!$AK$4*幕後結果_最佳化!$W1075)*12/3</f>
        <v>1.4146133765804436</v>
      </c>
      <c r="AJ74" s="60"/>
      <c r="AK74" s="60"/>
      <c r="AL74" s="60"/>
      <c r="AM74" s="108">
        <v>73</v>
      </c>
      <c r="AN74" s="129">
        <f t="shared" si="14"/>
        <v>0.22200320990017461</v>
      </c>
      <c r="AO74" s="129">
        <f t="shared" si="15"/>
        <v>0.23141386538177602</v>
      </c>
      <c r="AP74" s="129">
        <f t="shared" si="16"/>
        <v>5.4653853766984825E-2</v>
      </c>
      <c r="AQ74" s="129">
        <f t="shared" si="17"/>
        <v>3.8305311131957669E-2</v>
      </c>
      <c r="AR74" s="129">
        <f t="shared" si="18"/>
        <v>6.1322451352089462E-2</v>
      </c>
      <c r="AS74" s="129">
        <f t="shared" si="19"/>
        <v>0.12993762803433859</v>
      </c>
      <c r="AT74" s="129">
        <f t="shared" si="20"/>
        <v>0.11763755108333912</v>
      </c>
      <c r="AU74" s="129">
        <f t="shared" si="21"/>
        <v>5.8663236661565032E-2</v>
      </c>
      <c r="AV74" s="129">
        <f t="shared" si="22"/>
        <v>1.6954127392348219E-3</v>
      </c>
      <c r="AW74" s="129">
        <f t="shared" si="23"/>
        <v>8.4367479948539881E-2</v>
      </c>
      <c r="AX74" s="129">
        <f t="shared" si="24"/>
        <v>1</v>
      </c>
      <c r="AY74" s="129">
        <f>SUMPRODUCT(AN74:AW74,幕後結果_最佳化!$Z$1005:$AI$1005)</f>
        <v>0.37580950017502429</v>
      </c>
      <c r="AZ74" s="129">
        <f>(SUMPRODUCT(AN74:AW74,MMULT(AN74:AW74,幕後結果!$AB$9:$AK$18)))*252</f>
        <v>4.7712635109643638E-2</v>
      </c>
      <c r="BA74" s="129">
        <f t="shared" si="25"/>
        <v>0.21843222085956923</v>
      </c>
      <c r="BB74" s="102">
        <f t="shared" si="26"/>
        <v>1.5240860476763309</v>
      </c>
      <c r="BC74" s="60"/>
      <c r="BD74" s="60"/>
    </row>
    <row r="75" spans="1:56" ht="16.5">
      <c r="A75" s="95">
        <v>74</v>
      </c>
      <c r="B75" s="129">
        <v>0.21660608369880929</v>
      </c>
      <c r="C75" s="129">
        <v>0.40910294950855985</v>
      </c>
      <c r="D75" s="129">
        <v>0.3090885952842084</v>
      </c>
      <c r="E75" s="129">
        <v>0.51658362335348529</v>
      </c>
      <c r="F75" s="129">
        <v>0.52859074954553043</v>
      </c>
      <c r="G75" s="129">
        <v>0.85311738360611833</v>
      </c>
      <c r="H75" s="129">
        <v>9.9447150731562628E-2</v>
      </c>
      <c r="I75" s="129">
        <v>0.85326448233336039</v>
      </c>
      <c r="J75" s="129">
        <v>0.3633447162529333</v>
      </c>
      <c r="K75" s="104">
        <v>0.7884156022662796</v>
      </c>
      <c r="L75" s="105"/>
      <c r="M75" s="106">
        <v>74</v>
      </c>
      <c r="N75" s="140">
        <v>-0.78370680709308127</v>
      </c>
      <c r="O75" s="140">
        <v>-0.22985312872951993</v>
      </c>
      <c r="P75" s="140">
        <v>-0.49843540041146311</v>
      </c>
      <c r="Q75" s="140">
        <v>4.1580958167164124E-2</v>
      </c>
      <c r="R75" s="140">
        <v>7.1727838989080916E-2</v>
      </c>
      <c r="S75" s="140">
        <v>1.0498975181352466</v>
      </c>
      <c r="T75" s="140">
        <v>-1.2847081149575705</v>
      </c>
      <c r="U75" s="129">
        <v>1.0505375519062252</v>
      </c>
      <c r="V75" s="129">
        <v>-0.34953269125937986</v>
      </c>
      <c r="W75" s="98">
        <v>0.80093583103724042</v>
      </c>
      <c r="X75" s="60"/>
      <c r="Y75" s="99">
        <v>74</v>
      </c>
      <c r="Z75" s="129">
        <f>(幕後結果!$AB$2+幕後結果!$AB$4*幕後結果_最佳化!$N1076)*12/3</f>
        <v>0.36962529133964922</v>
      </c>
      <c r="AA75" s="129">
        <f>(幕後結果!$AC$2+幕後結果!$AC$4*幕後結果_最佳化!$O1076)*12/3</f>
        <v>9.1699940806705516E-2</v>
      </c>
      <c r="AB75" s="129">
        <f>(幕後結果!$AD$2+幕後結果!$AD$4*幕後結果_最佳化!$P1076)*12/3</f>
        <v>-2.1635401637963625</v>
      </c>
      <c r="AC75" s="129">
        <f>(幕後結果!$AE$2+幕後結果!$AE$4*幕後結果_最佳化!$Q1076)*12/3</f>
        <v>-0.16081258285455038</v>
      </c>
      <c r="AD75" s="129">
        <f>(幕後結果!$AF$2+幕後結果!$AF$4*幕後結果_最佳化!$R1076)*12/3</f>
        <v>-0.78195423094529115</v>
      </c>
      <c r="AE75" s="129">
        <f>(幕後結果!$AG$2+幕後結果!$AG$4*幕後結果_最佳化!$S1076)*12/3</f>
        <v>2.0256187566433796</v>
      </c>
      <c r="AF75" s="129">
        <f>(幕後結果!$AH$2+幕後結果!$AH$4*幕後結果_最佳化!$T1076)*12/3</f>
        <v>-0.95479804621600051</v>
      </c>
      <c r="AG75" s="129">
        <f>(幕後結果!$AI$2+幕後結果!$AI$4*幕後結果_最佳化!$U1076)*12/3</f>
        <v>0.41023492766501352</v>
      </c>
      <c r="AH75" s="129">
        <f>(幕後結果!$AJ$2+幕後結果!$AJ$4*幕後結果_最佳化!$V1076)*12/3</f>
        <v>-0.59082802016751557</v>
      </c>
      <c r="AI75" s="100">
        <f>(幕後結果!$AK$2+幕後結果!$AK$4*幕後結果_最佳化!$W1076)*12/3</f>
        <v>0.52681405210522803</v>
      </c>
      <c r="AJ75" s="60"/>
      <c r="AK75" s="60"/>
      <c r="AL75" s="60"/>
      <c r="AM75" s="108">
        <v>74</v>
      </c>
      <c r="AN75" s="129">
        <f t="shared" si="14"/>
        <v>0.12995994233365127</v>
      </c>
      <c r="AO75" s="129">
        <f t="shared" si="15"/>
        <v>0.15988882705455992</v>
      </c>
      <c r="AP75" s="129">
        <f t="shared" si="16"/>
        <v>3.6007147010683263E-2</v>
      </c>
      <c r="AQ75" s="129">
        <f t="shared" si="17"/>
        <v>0.15033578218126156</v>
      </c>
      <c r="AR75" s="129">
        <f t="shared" si="18"/>
        <v>0.22253602564459887</v>
      </c>
      <c r="AS75" s="129">
        <f t="shared" si="19"/>
        <v>0.13620218590931318</v>
      </c>
      <c r="AT75" s="129">
        <f t="shared" si="20"/>
        <v>1.4731437735723298E-2</v>
      </c>
      <c r="AU75" s="129">
        <f t="shared" si="21"/>
        <v>2.7517677869725043E-2</v>
      </c>
      <c r="AV75" s="129">
        <f t="shared" si="22"/>
        <v>0.11702988019228358</v>
      </c>
      <c r="AW75" s="129">
        <f t="shared" si="23"/>
        <v>5.7910940681999666E-3</v>
      </c>
      <c r="AX75" s="129">
        <f t="shared" si="24"/>
        <v>0.99999999999999989</v>
      </c>
      <c r="AY75" s="129">
        <f>SUMPRODUCT(AN75:AW75,幕後結果_最佳化!$Z$1005:$AI$1005)</f>
        <v>6.7028368616570966E-2</v>
      </c>
      <c r="AZ75" s="129">
        <f>(SUMPRODUCT(AN75:AW75,MMULT(AN75:AW75,幕後結果!$AB$9:$AK$18)))*252</f>
        <v>5.7152831123607896E-2</v>
      </c>
      <c r="BA75" s="129">
        <f t="shared" si="25"/>
        <v>0.23906658303411604</v>
      </c>
      <c r="BB75" s="102">
        <f t="shared" si="26"/>
        <v>0.10092739984963821</v>
      </c>
      <c r="BC75" s="60"/>
      <c r="BD75" s="60"/>
    </row>
    <row r="76" spans="1:56" ht="16.5">
      <c r="A76" s="95">
        <v>75</v>
      </c>
      <c r="B76" s="129">
        <v>0.68361827188646829</v>
      </c>
      <c r="C76" s="129">
        <v>0.95536422959603828</v>
      </c>
      <c r="D76" s="129">
        <v>0.53460927478386688</v>
      </c>
      <c r="E76" s="129">
        <v>0.9229505963530229</v>
      </c>
      <c r="F76" s="129">
        <v>0.52937639299334482</v>
      </c>
      <c r="G76" s="129">
        <v>0.6477925240871496</v>
      </c>
      <c r="H76" s="129">
        <v>9.1166162822766905E-2</v>
      </c>
      <c r="I76" s="129">
        <v>3.7421463713877223E-2</v>
      </c>
      <c r="J76" s="129">
        <v>0.34132200059619189</v>
      </c>
      <c r="K76" s="104">
        <v>0.55124533567579936</v>
      </c>
      <c r="L76" s="105"/>
      <c r="M76" s="106">
        <v>75</v>
      </c>
      <c r="N76" s="140">
        <v>0.47784088875890968</v>
      </c>
      <c r="O76" s="140">
        <v>1.6992529111797818</v>
      </c>
      <c r="P76" s="140">
        <v>8.6861691132530144E-2</v>
      </c>
      <c r="Q76" s="140">
        <v>1.425202038384707</v>
      </c>
      <c r="R76" s="140">
        <v>7.3702368642350177E-2</v>
      </c>
      <c r="S76" s="140">
        <v>0.37936753956962821</v>
      </c>
      <c r="T76" s="140">
        <v>-1.333608104000956</v>
      </c>
      <c r="U76" s="129">
        <v>-1.7814257332980643</v>
      </c>
      <c r="V76" s="129">
        <v>-0.40885782509832602</v>
      </c>
      <c r="W76" s="98">
        <v>0.12880831156058764</v>
      </c>
      <c r="X76" s="60"/>
      <c r="Y76" s="99">
        <v>75</v>
      </c>
      <c r="Z76" s="129">
        <f>(幕後結果!$AB$2+幕後結果!$AB$4*幕後結果_最佳化!$N1077)*12/3</f>
        <v>1.2038375257038274</v>
      </c>
      <c r="AA76" s="129">
        <f>(幕後結果!$AC$2+幕後結果!$AC$4*幕後結果_最佳化!$O1077)*12/3</f>
        <v>1.8326547791025032</v>
      </c>
      <c r="AB76" s="129">
        <f>(幕後結果!$AD$2+幕後結果!$AD$4*幕後結果_最佳化!$P1077)*12/3</f>
        <v>-1.0371643860466002</v>
      </c>
      <c r="AC76" s="129">
        <f>(幕後結果!$AE$2+幕後結果!$AE$4*幕後結果_最佳化!$Q1077)*12/3</f>
        <v>1.9692587348267236</v>
      </c>
      <c r="AD76" s="129">
        <f>(幕後結果!$AF$2+幕後結果!$AF$4*幕後結果_最佳化!$R1077)*12/3</f>
        <v>4.0515120564835527E-2</v>
      </c>
      <c r="AE76" s="129">
        <f>(幕後結果!$AG$2+幕後結果!$AG$4*幕後結果_最佳化!$S1077)*12/3</f>
        <v>1.9361132092761837</v>
      </c>
      <c r="AF76" s="129">
        <f>(幕後結果!$AH$2+幕後結果!$AH$4*幕後結果_最佳化!$T1077)*12/3</f>
        <v>4.0424854340296967E-2</v>
      </c>
      <c r="AG76" s="129">
        <f>(幕後結果!$AI$2+幕後結果!$AI$4*幕後結果_最佳化!$U1077)*12/3</f>
        <v>-1.037000262431073</v>
      </c>
      <c r="AH76" s="129">
        <f>(幕後結果!$AJ$2+幕後結果!$AJ$4*幕後結果_最佳化!$V1077)*12/3</f>
        <v>-0.48309014050715504</v>
      </c>
      <c r="AI76" s="100">
        <f>(幕後結果!$AK$2+幕後結果!$AK$4*幕後結果_最佳化!$W1077)*12/3</f>
        <v>0.69738081491831583</v>
      </c>
      <c r="AJ76" s="60"/>
      <c r="AK76" s="60"/>
      <c r="AL76" s="60"/>
      <c r="AM76" s="108">
        <v>75</v>
      </c>
      <c r="AN76" s="129">
        <f t="shared" si="14"/>
        <v>0.12089581035316911</v>
      </c>
      <c r="AO76" s="129">
        <f t="shared" si="15"/>
        <v>2.7761552506634882E-2</v>
      </c>
      <c r="AP76" s="129">
        <f t="shared" si="16"/>
        <v>0.10031739039541704</v>
      </c>
      <c r="AQ76" s="129">
        <f t="shared" si="17"/>
        <v>8.3595794569260411E-3</v>
      </c>
      <c r="AR76" s="129">
        <f t="shared" si="18"/>
        <v>0.15448066672751049</v>
      </c>
      <c r="AS76" s="129">
        <f t="shared" si="19"/>
        <v>1.2406374264123082E-2</v>
      </c>
      <c r="AT76" s="129">
        <f t="shared" si="20"/>
        <v>0.18728300141214432</v>
      </c>
      <c r="AU76" s="129">
        <f t="shared" si="21"/>
        <v>0.17100158673209917</v>
      </c>
      <c r="AV76" s="129">
        <f t="shared" si="22"/>
        <v>7.0163785748646804E-2</v>
      </c>
      <c r="AW76" s="129">
        <f t="shared" si="23"/>
        <v>0.14733025240332914</v>
      </c>
      <c r="AX76" s="129">
        <f t="shared" si="24"/>
        <v>1.0000000000000002</v>
      </c>
      <c r="AY76" s="129">
        <f>SUMPRODUCT(AN76:AW76,幕後結果_最佳化!$Z$1005:$AI$1005)</f>
        <v>-7.694024358281118E-2</v>
      </c>
      <c r="AZ76" s="129">
        <f>(SUMPRODUCT(AN76:AW76,MMULT(AN76:AW76,幕後結果!$AB$9:$AK$18)))*252</f>
        <v>4.8723050617164608E-2</v>
      </c>
      <c r="BA76" s="129">
        <f t="shared" si="25"/>
        <v>0.2207329848870907</v>
      </c>
      <c r="BB76" s="102">
        <f t="shared" si="26"/>
        <v>-0.54291950812929857</v>
      </c>
      <c r="BC76" s="60"/>
      <c r="BD76" s="60"/>
    </row>
    <row r="77" spans="1:56" ht="16.5">
      <c r="A77" s="95">
        <v>76</v>
      </c>
      <c r="B77" s="129">
        <v>0.39968094143754418</v>
      </c>
      <c r="C77" s="129">
        <v>0.47339650569288505</v>
      </c>
      <c r="D77" s="129">
        <v>0.20684946964162076</v>
      </c>
      <c r="E77" s="129">
        <v>0.99846184065507626</v>
      </c>
      <c r="F77" s="129">
        <v>0.62331132121528587</v>
      </c>
      <c r="G77" s="129">
        <v>0.96827585617164891</v>
      </c>
      <c r="H77" s="129">
        <v>0.48033756437597108</v>
      </c>
      <c r="I77" s="129">
        <v>0.12328906743068702</v>
      </c>
      <c r="J77" s="129">
        <v>0.90426024241195213</v>
      </c>
      <c r="K77" s="104">
        <v>0.59300352436699222</v>
      </c>
      <c r="L77" s="105"/>
      <c r="M77" s="106">
        <v>76</v>
      </c>
      <c r="N77" s="140">
        <v>-0.25417303337453745</v>
      </c>
      <c r="O77" s="140">
        <v>-6.6734571731865408E-2</v>
      </c>
      <c r="P77" s="140">
        <v>-0.81740163913544694</v>
      </c>
      <c r="Q77" s="140">
        <v>2.9600071836410291</v>
      </c>
      <c r="R77" s="140">
        <v>0.3141891832246681</v>
      </c>
      <c r="S77" s="140">
        <v>1.8560369771395702</v>
      </c>
      <c r="T77" s="140">
        <v>-4.9306388090235242E-2</v>
      </c>
      <c r="U77" s="129">
        <v>-1.1587008730296342</v>
      </c>
      <c r="V77" s="129">
        <v>1.3062148176798796</v>
      </c>
      <c r="W77" s="98">
        <v>0.23527802331081271</v>
      </c>
      <c r="X77" s="60"/>
      <c r="Y77" s="99">
        <v>76</v>
      </c>
      <c r="Z77" s="129">
        <f>(幕後結果!$AB$2+幕後結果!$AB$4*幕後結果_最佳化!$N1078)*12/3</f>
        <v>0.71978530034882782</v>
      </c>
      <c r="AA77" s="129">
        <f>(幕後結果!$AC$2+幕後結果!$AC$4*幕後結果_最佳化!$O1078)*12/3</f>
        <v>0.34788688518235927</v>
      </c>
      <c r="AB77" s="129">
        <f>(幕後結果!$AD$2+幕後結果!$AD$4*幕後結果_最佳化!$P1078)*12/3</f>
        <v>-2.3747744658018384</v>
      </c>
      <c r="AC77" s="129">
        <f>(幕後結果!$AE$2+幕後結果!$AE$4*幕後結果_最佳化!$Q1078)*12/3</f>
        <v>2.8115178641922824</v>
      </c>
      <c r="AD77" s="129">
        <f>(幕後結果!$AF$2+幕後結果!$AF$4*幕後結果_最佳化!$R1078)*12/3</f>
        <v>0.68342516093569738</v>
      </c>
      <c r="AE77" s="129">
        <f>(幕後結果!$AG$2+幕後結果!$AG$4*幕後結果_最佳化!$S1078)*12/3</f>
        <v>3.139046312488297</v>
      </c>
      <c r="AF77" s="129">
        <f>(幕後結果!$AH$2+幕後結果!$AH$4*幕後結果_最佳化!$T1078)*12/3</f>
        <v>0.43741994956583619</v>
      </c>
      <c r="AG77" s="129">
        <f>(幕後結果!$AI$2+幕後結果!$AI$4*幕後結果_最佳化!$U1078)*12/3</f>
        <v>-0.69754722966207361</v>
      </c>
      <c r="AH77" s="129">
        <f>(幕後結果!$AJ$2+幕後結果!$AJ$4*幕後結果_最佳化!$V1078)*12/3</f>
        <v>0.48469922606548504</v>
      </c>
      <c r="AI77" s="100">
        <f>(幕後結果!$AK$2+幕後結果!$AK$4*幕後結果_最佳化!$W1078)*12/3</f>
        <v>0.75526450125636524</v>
      </c>
      <c r="AJ77" s="60"/>
      <c r="AK77" s="60"/>
      <c r="AL77" s="60"/>
      <c r="AM77" s="108">
        <v>76</v>
      </c>
      <c r="AN77" s="129">
        <f t="shared" si="14"/>
        <v>2.6498981086982076E-2</v>
      </c>
      <c r="AO77" s="129">
        <f t="shared" si="15"/>
        <v>0.25119792512188582</v>
      </c>
      <c r="AP77" s="129">
        <f t="shared" si="16"/>
        <v>0.23666941981924983</v>
      </c>
      <c r="AQ77" s="129">
        <f t="shared" si="17"/>
        <v>2.5087837237079812E-3</v>
      </c>
      <c r="AR77" s="129">
        <f t="shared" si="18"/>
        <v>5.7247153166608188E-2</v>
      </c>
      <c r="AS77" s="129">
        <f t="shared" si="19"/>
        <v>0.12608089205576256</v>
      </c>
      <c r="AT77" s="129">
        <f t="shared" si="20"/>
        <v>6.0855180407949669E-2</v>
      </c>
      <c r="AU77" s="129">
        <f t="shared" si="21"/>
        <v>9.9598862331965618E-2</v>
      </c>
      <c r="AV77" s="129">
        <f t="shared" si="22"/>
        <v>4.3489091809773041E-2</v>
      </c>
      <c r="AW77" s="129">
        <f t="shared" si="23"/>
        <v>9.5853710476115322E-2</v>
      </c>
      <c r="AX77" s="129">
        <f t="shared" si="24"/>
        <v>1</v>
      </c>
      <c r="AY77" s="129">
        <f>SUMPRODUCT(AN77:AW77,幕後結果_最佳化!$Z$1005:$AI$1005)</f>
        <v>-8.745261111666576E-2</v>
      </c>
      <c r="AZ77" s="129">
        <f>(SUMPRODUCT(AN77:AW77,MMULT(AN77:AW77,幕後結果!$AB$9:$AK$18)))*252</f>
        <v>5.7292763561561634E-2</v>
      </c>
      <c r="BA77" s="129">
        <f t="shared" si="25"/>
        <v>0.23935906826682299</v>
      </c>
      <c r="BB77" s="102">
        <f t="shared" si="26"/>
        <v>-0.54459023449805788</v>
      </c>
      <c r="BC77" s="60"/>
      <c r="BD77" s="60"/>
    </row>
    <row r="78" spans="1:56" ht="16.5">
      <c r="A78" s="95">
        <v>77</v>
      </c>
      <c r="B78" s="129">
        <v>0.83038540549042472</v>
      </c>
      <c r="C78" s="129">
        <v>0.36655101837266235</v>
      </c>
      <c r="D78" s="129">
        <v>0.43894796991786111</v>
      </c>
      <c r="E78" s="129">
        <v>0.62262103918122369</v>
      </c>
      <c r="F78" s="129">
        <v>0.43275088252105665</v>
      </c>
      <c r="G78" s="129">
        <v>0.9627457776679027</v>
      </c>
      <c r="H78" s="129">
        <v>0.76068814244968297</v>
      </c>
      <c r="I78" s="129">
        <v>0.74671898673849402</v>
      </c>
      <c r="J78" s="129">
        <v>0.53637334041981455</v>
      </c>
      <c r="K78" s="104">
        <v>0.40409888040622111</v>
      </c>
      <c r="L78" s="105"/>
      <c r="M78" s="106">
        <v>77</v>
      </c>
      <c r="N78" s="140">
        <v>0.95568938101189582</v>
      </c>
      <c r="O78" s="140">
        <v>-0.34100205227985059</v>
      </c>
      <c r="P78" s="140">
        <v>-0.15363702747430494</v>
      </c>
      <c r="Q78" s="140">
        <v>0.31237187577481729</v>
      </c>
      <c r="R78" s="140">
        <v>-0.16937490013904874</v>
      </c>
      <c r="S78" s="140">
        <v>1.78347850065975</v>
      </c>
      <c r="T78" s="140">
        <v>0.7085178761244918</v>
      </c>
      <c r="U78" s="129">
        <v>0.66420044839911774</v>
      </c>
      <c r="V78" s="129">
        <v>9.1301131220898737E-2</v>
      </c>
      <c r="W78" s="98">
        <v>-0.24275169153525936</v>
      </c>
      <c r="X78" s="60"/>
      <c r="Y78" s="99">
        <v>77</v>
      </c>
      <c r="Z78" s="129">
        <f>(幕後結果!$AB$2+幕後結果!$AB$4*幕後結果_最佳化!$N1079)*12/3</f>
        <v>1.5198200761223457</v>
      </c>
      <c r="AA78" s="129">
        <f>(幕後結果!$AC$2+幕後結果!$AC$4*幕後結果_最佳化!$O1079)*12/3</f>
        <v>0.45839260037934343</v>
      </c>
      <c r="AB78" s="129">
        <f>(幕後結果!$AD$2+幕後結果!$AD$4*幕後結果_最佳化!$P1079)*12/3</f>
        <v>-1.3250527840395141</v>
      </c>
      <c r="AC78" s="129">
        <f>(幕後結果!$AE$2+幕後結果!$AE$4*幕後結果_最佳化!$Q1079)*12/3</f>
        <v>0.21802341021773577</v>
      </c>
      <c r="AD78" s="129">
        <f>(幕後結果!$AF$2+幕後結果!$AF$4*幕後結果_最佳化!$R1079)*12/3</f>
        <v>-0.91911718668223019</v>
      </c>
      <c r="AE78" s="129">
        <f>(幕後結果!$AG$2+幕後結果!$AG$4*幕後結果_最佳化!$S1079)*12/3</f>
        <v>2.5593549234826236</v>
      </c>
      <c r="AF78" s="129">
        <f>(幕後結果!$AH$2+幕後結果!$AH$4*幕後結果_最佳化!$T1079)*12/3</f>
        <v>1.264254368579834</v>
      </c>
      <c r="AG78" s="129">
        <f>(幕後結果!$AI$2+幕後結果!$AI$4*幕後結果_最佳化!$U1079)*12/3</f>
        <v>0.6121947190575765</v>
      </c>
      <c r="AH78" s="129">
        <f>(幕後結果!$AJ$2+幕後結果!$AJ$4*幕後結果_最佳化!$V1079)*12/3</f>
        <v>-2.2367899179811856E-2</v>
      </c>
      <c r="AI78" s="100">
        <f>(幕後結果!$AK$2+幕後結果!$AK$4*幕後結果_最佳化!$W1079)*12/3</f>
        <v>0.35444508842602412</v>
      </c>
      <c r="AJ78" s="60"/>
      <c r="AK78" s="60"/>
      <c r="AL78" s="60"/>
      <c r="AM78" s="108">
        <v>77</v>
      </c>
      <c r="AN78" s="129">
        <f t="shared" si="14"/>
        <v>9.1288575946268616E-2</v>
      </c>
      <c r="AO78" s="129">
        <f t="shared" si="15"/>
        <v>0.14125703772817144</v>
      </c>
      <c r="AP78" s="129">
        <f t="shared" si="16"/>
        <v>9.0331409973236007E-2</v>
      </c>
      <c r="AQ78" s="129">
        <f t="shared" si="17"/>
        <v>9.8505278623628942E-2</v>
      </c>
      <c r="AR78" s="129">
        <f t="shared" si="18"/>
        <v>6.7191030147226938E-2</v>
      </c>
      <c r="AS78" s="129">
        <f t="shared" si="19"/>
        <v>0.12553225168630275</v>
      </c>
      <c r="AT78" s="129">
        <f t="shared" si="20"/>
        <v>2.7365649476075921E-2</v>
      </c>
      <c r="AU78" s="129">
        <f t="shared" si="21"/>
        <v>6.8393838556134734E-2</v>
      </c>
      <c r="AV78" s="129">
        <f t="shared" si="22"/>
        <v>0.12433752756015573</v>
      </c>
      <c r="AW78" s="129">
        <f t="shared" si="23"/>
        <v>0.16579740030279896</v>
      </c>
      <c r="AX78" s="129">
        <f t="shared" si="24"/>
        <v>1</v>
      </c>
      <c r="AY78" s="129">
        <f>SUMPRODUCT(AN78:AW78,幕後結果_最佳化!$Z$1005:$AI$1005)</f>
        <v>8.5186138017104313E-2</v>
      </c>
      <c r="AZ78" s="129">
        <f>(SUMPRODUCT(AN78:AW78,MMULT(AN78:AW78,幕後結果!$AB$9:$AK$18)))*252</f>
        <v>4.4366707451627498E-2</v>
      </c>
      <c r="BA78" s="129">
        <f t="shared" si="25"/>
        <v>0.21063406052115005</v>
      </c>
      <c r="BB78" s="102">
        <f t="shared" si="26"/>
        <v>0.20075641096449501</v>
      </c>
      <c r="BC78" s="60"/>
      <c r="BD78" s="60"/>
    </row>
    <row r="79" spans="1:56" ht="16.5">
      <c r="A79" s="95">
        <v>78</v>
      </c>
      <c r="B79" s="129">
        <v>4.6977004624617846E-2</v>
      </c>
      <c r="C79" s="129">
        <v>0.7192002687939445</v>
      </c>
      <c r="D79" s="129">
        <v>0.80731929669818947</v>
      </c>
      <c r="E79" s="129">
        <v>4.245598960563135E-2</v>
      </c>
      <c r="F79" s="129">
        <v>0.24161638863014057</v>
      </c>
      <c r="G79" s="129">
        <v>0.43369722865925131</v>
      </c>
      <c r="H79" s="129">
        <v>0.66418748220787593</v>
      </c>
      <c r="I79" s="129">
        <v>0.61045633569971902</v>
      </c>
      <c r="J79" s="129">
        <v>0.62202871273471527</v>
      </c>
      <c r="K79" s="104">
        <v>0.7776789384348457</v>
      </c>
      <c r="L79" s="105"/>
      <c r="M79" s="106">
        <v>78</v>
      </c>
      <c r="N79" s="140">
        <v>-1.6748992070106126</v>
      </c>
      <c r="O79" s="140">
        <v>0.58046740341850533</v>
      </c>
      <c r="P79" s="140">
        <v>0.86806014710382584</v>
      </c>
      <c r="Q79" s="140">
        <v>-1.7228703170511233</v>
      </c>
      <c r="R79" s="140">
        <v>-0.70111255253228544</v>
      </c>
      <c r="S79" s="140">
        <v>-0.1669689791257358</v>
      </c>
      <c r="T79" s="140">
        <v>0.42391879634844654</v>
      </c>
      <c r="U79" s="129">
        <v>0.28050859969635838</v>
      </c>
      <c r="V79" s="129">
        <v>0.31081327851317125</v>
      </c>
      <c r="W79" s="98">
        <v>0.76437781888198852</v>
      </c>
      <c r="X79" s="60"/>
      <c r="Y79" s="99">
        <v>78</v>
      </c>
      <c r="Z79" s="129">
        <f>(幕後結果!$AB$2+幕後結果!$AB$4*幕後結果_最佳化!$N1080)*12/3</f>
        <v>-0.21968544627894748</v>
      </c>
      <c r="AA79" s="129">
        <f>(幕後結果!$AC$2+幕後結果!$AC$4*幕後結果_最佳化!$O1080)*12/3</f>
        <v>0.45674742796104012</v>
      </c>
      <c r="AB79" s="129">
        <f>(幕後結果!$AD$2+幕後結果!$AD$4*幕後結果_最佳化!$P1080)*12/3</f>
        <v>-0.79363993302803981</v>
      </c>
      <c r="AC79" s="129">
        <f>(幕後結果!$AE$2+幕後結果!$AE$4*幕後結果_最佳化!$Q1080)*12/3</f>
        <v>-1.6653323647264477</v>
      </c>
      <c r="AD79" s="129">
        <f>(幕後結果!$AF$2+幕後結果!$AF$4*幕後結果_最佳化!$R1080)*12/3</f>
        <v>-2.1968123174145004</v>
      </c>
      <c r="AE79" s="129">
        <f>(幕後結果!$AG$2+幕後結果!$AG$4*幕後結果_最佳化!$S1080)*12/3</f>
        <v>0.91187648669119048</v>
      </c>
      <c r="AF79" s="129">
        <f>(幕後結果!$AH$2+幕後結果!$AH$4*幕後結果_最佳化!$T1080)*12/3</f>
        <v>-0.42375417914750524</v>
      </c>
      <c r="AG79" s="129">
        <f>(幕後結果!$AI$2+幕後結果!$AI$4*幕後結果_最佳化!$U1080)*12/3</f>
        <v>2.7224964088784095E-2</v>
      </c>
      <c r="AH79" s="129">
        <f>(幕後結果!$AJ$2+幕後結果!$AJ$4*幕後結果_最佳化!$V1080)*12/3</f>
        <v>-0.63117153861913289</v>
      </c>
      <c r="AI79" s="100">
        <f>(幕後結果!$AK$2+幕後結果!$AK$4*幕後結果_最佳化!$W1080)*12/3</f>
        <v>0.38879033236223243</v>
      </c>
      <c r="AJ79" s="60"/>
      <c r="AK79" s="60"/>
      <c r="AL79" s="60"/>
      <c r="AM79" s="108">
        <v>78</v>
      </c>
      <c r="AN79" s="129">
        <f t="shared" si="14"/>
        <v>0.19712771988326383</v>
      </c>
      <c r="AO79" s="129">
        <f t="shared" si="15"/>
        <v>0.13078248633636222</v>
      </c>
      <c r="AP79" s="129">
        <f t="shared" si="16"/>
        <v>5.5508071240783163E-2</v>
      </c>
      <c r="AQ79" s="129">
        <f t="shared" si="17"/>
        <v>0.15596602720690991</v>
      </c>
      <c r="AR79" s="129">
        <f t="shared" si="18"/>
        <v>6.6863133364013796E-2</v>
      </c>
      <c r="AS79" s="129">
        <f t="shared" si="19"/>
        <v>7.653633501926109E-2</v>
      </c>
      <c r="AT79" s="129">
        <f t="shared" si="20"/>
        <v>2.2941839841784613E-2</v>
      </c>
      <c r="AU79" s="129">
        <f t="shared" si="21"/>
        <v>3.9342394741512188E-2</v>
      </c>
      <c r="AV79" s="129">
        <f t="shared" si="22"/>
        <v>0.16831176942027637</v>
      </c>
      <c r="AW79" s="129">
        <f t="shared" si="23"/>
        <v>8.6620222945832756E-2</v>
      </c>
      <c r="AX79" s="129">
        <f t="shared" si="24"/>
        <v>1</v>
      </c>
      <c r="AY79" s="129">
        <f>SUMPRODUCT(AN79:AW79,幕後結果_最佳化!$Z$1005:$AI$1005)</f>
        <v>0.13257849436279229</v>
      </c>
      <c r="AZ79" s="129">
        <f>(SUMPRODUCT(AN79:AW79,MMULT(AN79:AW79,幕後結果!$AB$9:$AK$18)))*252</f>
        <v>4.4928275250599135E-2</v>
      </c>
      <c r="BA79" s="129">
        <f t="shared" si="25"/>
        <v>0.21196291008239893</v>
      </c>
      <c r="BB79" s="102">
        <f t="shared" si="26"/>
        <v>0.42308578575341543</v>
      </c>
      <c r="BC79" s="60"/>
      <c r="BD79" s="60"/>
    </row>
    <row r="80" spans="1:56" ht="16.5">
      <c r="A80" s="95">
        <v>79</v>
      </c>
      <c r="B80" s="129">
        <v>0.39890544264149885</v>
      </c>
      <c r="C80" s="129">
        <v>0.58193648412248411</v>
      </c>
      <c r="D80" s="129">
        <v>2.9772344620104363E-2</v>
      </c>
      <c r="E80" s="129">
        <v>0.7612241203948269</v>
      </c>
      <c r="F80" s="129">
        <v>0.16243128937438134</v>
      </c>
      <c r="G80" s="129">
        <v>0.88884203423592489</v>
      </c>
      <c r="H80" s="129">
        <v>0.92651978139690128</v>
      </c>
      <c r="I80" s="129">
        <v>0.34665498188001198</v>
      </c>
      <c r="J80" s="129">
        <v>0.84672561221850562</v>
      </c>
      <c r="K80" s="104">
        <v>0.82598409950737128</v>
      </c>
      <c r="L80" s="105"/>
      <c r="M80" s="106">
        <v>79</v>
      </c>
      <c r="N80" s="140">
        <v>-0.25618125090603733</v>
      </c>
      <c r="O80" s="140">
        <v>0.20684996719199333</v>
      </c>
      <c r="P80" s="140">
        <v>-1.8841499951453546</v>
      </c>
      <c r="Q80" s="140">
        <v>0.71024574296060849</v>
      </c>
      <c r="R80" s="140">
        <v>-0.98451455463316562</v>
      </c>
      <c r="S80" s="140">
        <v>1.2203929951401533</v>
      </c>
      <c r="T80" s="140">
        <v>1.4503518132250313</v>
      </c>
      <c r="U80" s="129">
        <v>-0.39436718984311819</v>
      </c>
      <c r="V80" s="129">
        <v>1.0224905658006576</v>
      </c>
      <c r="W80" s="98">
        <v>0.93841379174365036</v>
      </c>
      <c r="X80" s="60"/>
      <c r="Y80" s="99">
        <v>79</v>
      </c>
      <c r="Z80" s="129">
        <f>(幕後結果!$AB$2+幕後結果!$AB$4*幕後結果_最佳化!$N1081)*12/3</f>
        <v>0.71845734450573895</v>
      </c>
      <c r="AA80" s="129">
        <f>(幕後結果!$AC$2+幕後結果!$AC$4*幕後結果_最佳化!$O1081)*12/3</f>
        <v>0.54816212219027638</v>
      </c>
      <c r="AB80" s="129">
        <f>(幕後結果!$AD$2+幕後結果!$AD$4*幕後結果_最佳化!$P1081)*12/3</f>
        <v>-3.5644671939294548</v>
      </c>
      <c r="AC80" s="129">
        <f>(幕後結果!$AE$2+幕後結果!$AE$4*幕後結果_最佳化!$Q1081)*12/3</f>
        <v>0.6480019455490722</v>
      </c>
      <c r="AD80" s="129">
        <f>(幕後結果!$AF$2+幕後結果!$AF$4*幕後結果_最佳化!$R1081)*12/3</f>
        <v>-1.4471035056700359</v>
      </c>
      <c r="AE80" s="129">
        <f>(幕後結果!$AG$2+幕後結果!$AG$4*幕後結果_最佳化!$S1081)*12/3</f>
        <v>2.2653895920216911</v>
      </c>
      <c r="AF80" s="129">
        <f>(幕後結果!$AH$2+幕後結果!$AH$4*幕後結果_最佳化!$T1081)*12/3</f>
        <v>0.94312722841250529</v>
      </c>
      <c r="AG80" s="129">
        <f>(幕後結果!$AI$2+幕後結果!$AI$4*幕後結果_最佳化!$U1081)*12/3</f>
        <v>-0.29123592675451881</v>
      </c>
      <c r="AH80" s="129">
        <f>(幕後結果!$AJ$2+幕後結果!$AJ$4*幕後結果_最佳化!$V1081)*12/3</f>
        <v>-1.3556423716818033E-2</v>
      </c>
      <c r="AI80" s="100">
        <f>(幕後結果!$AK$2+幕後結果!$AK$4*幕後結果_最佳化!$W1081)*12/3</f>
        <v>0.42654905340888249</v>
      </c>
      <c r="AJ80" s="60"/>
      <c r="AK80" s="60"/>
      <c r="AL80" s="60"/>
      <c r="AM80" s="108">
        <v>79</v>
      </c>
      <c r="AN80" s="129">
        <f t="shared" si="14"/>
        <v>0.14103656793194133</v>
      </c>
      <c r="AO80" s="129">
        <f t="shared" si="15"/>
        <v>5.9166102865553363E-2</v>
      </c>
      <c r="AP80" s="129">
        <f t="shared" si="16"/>
        <v>7.1776851370302042E-2</v>
      </c>
      <c r="AQ80" s="129">
        <f t="shared" si="17"/>
        <v>1.9243882122752135E-2</v>
      </c>
      <c r="AR80" s="129">
        <f t="shared" si="18"/>
        <v>2.202615857173797E-3</v>
      </c>
      <c r="AS80" s="129">
        <f t="shared" si="19"/>
        <v>7.0680198162173469E-2</v>
      </c>
      <c r="AT80" s="129">
        <f t="shared" si="20"/>
        <v>0.10137184100919223</v>
      </c>
      <c r="AU80" s="129">
        <f t="shared" si="21"/>
        <v>0.23109596915079691</v>
      </c>
      <c r="AV80" s="129">
        <f t="shared" si="22"/>
        <v>0.14181224332557579</v>
      </c>
      <c r="AW80" s="129">
        <f t="shared" si="23"/>
        <v>0.16161372820453898</v>
      </c>
      <c r="AX80" s="129">
        <f t="shared" si="24"/>
        <v>1</v>
      </c>
      <c r="AY80" s="129">
        <f>SUMPRODUCT(AN80:AW80,幕後結果_最佳化!$Z$1005:$AI$1005)</f>
        <v>0.12344402069447061</v>
      </c>
      <c r="AZ80" s="129">
        <f>(SUMPRODUCT(AN80:AW80,MMULT(AN80:AW80,幕後結果!$AB$9:$AK$18)))*252</f>
        <v>3.9034377414728871E-2</v>
      </c>
      <c r="BA80" s="129">
        <f t="shared" si="25"/>
        <v>0.19757119581236754</v>
      </c>
      <c r="BB80" s="102">
        <f t="shared" si="26"/>
        <v>0.40767086701728983</v>
      </c>
      <c r="BC80" s="60"/>
      <c r="BD80" s="60"/>
    </row>
    <row r="81" spans="1:56" ht="16.5">
      <c r="A81" s="95">
        <v>80</v>
      </c>
      <c r="B81" s="129">
        <v>0.55840894297639365</v>
      </c>
      <c r="C81" s="129">
        <v>0.61658783239985726</v>
      </c>
      <c r="D81" s="129">
        <v>0.82892532985387968</v>
      </c>
      <c r="E81" s="129">
        <v>0.61963571417689356</v>
      </c>
      <c r="F81" s="129">
        <v>0.3661474262750104</v>
      </c>
      <c r="G81" s="129">
        <v>0.8917123021297042</v>
      </c>
      <c r="H81" s="129">
        <v>0.41184478824984239</v>
      </c>
      <c r="I81" s="129">
        <v>0.30061275418544242</v>
      </c>
      <c r="J81" s="129">
        <v>0.91959233845329114</v>
      </c>
      <c r="K81" s="104">
        <v>0.3542308088586128</v>
      </c>
      <c r="L81" s="105"/>
      <c r="M81" s="106">
        <v>80</v>
      </c>
      <c r="N81" s="140">
        <v>0.14693653510142421</v>
      </c>
      <c r="O81" s="140">
        <v>0.29653134199280989</v>
      </c>
      <c r="P81" s="140">
        <v>0.94992701226628007</v>
      </c>
      <c r="Q81" s="140">
        <v>0.30452418304617912</v>
      </c>
      <c r="R81" s="140">
        <v>-0.34207446629522986</v>
      </c>
      <c r="S81" s="140">
        <v>1.2356857519009803</v>
      </c>
      <c r="T81" s="140">
        <v>-0.22280204478699603</v>
      </c>
      <c r="U81" s="129">
        <v>-0.52263898109772711</v>
      </c>
      <c r="V81" s="129">
        <v>1.4023346997625059</v>
      </c>
      <c r="W81" s="98">
        <v>-0.37392298175222854</v>
      </c>
      <c r="X81" s="60"/>
      <c r="Y81" s="99">
        <v>80</v>
      </c>
      <c r="Z81" s="129">
        <f>(幕後結果!$AB$2+幕後結果!$AB$4*幕後結果_最佳化!$N1082)*12/3</f>
        <v>0.98502339673106787</v>
      </c>
      <c r="AA81" s="129">
        <f>(幕後結果!$AC$2+幕後結果!$AC$4*幕後結果_最佳化!$O1082)*12/3</f>
        <v>0.71787177748491138</v>
      </c>
      <c r="AB81" s="129">
        <f>(幕後結果!$AD$2+幕後結果!$AD$4*幕後結果_最佳化!$P1082)*12/3</f>
        <v>-0.24322887058431175</v>
      </c>
      <c r="AC81" s="129">
        <f>(幕後結果!$AE$2+幕後結果!$AE$4*幕後結果_最佳化!$Q1082)*12/3</f>
        <v>0.39109936210603752</v>
      </c>
      <c r="AD81" s="129">
        <f>(幕後結果!$AF$2+幕後結果!$AF$4*幕後結果_最佳化!$R1082)*12/3</f>
        <v>-1.041889192773243</v>
      </c>
      <c r="AE81" s="129">
        <f>(幕後結果!$AG$2+幕後結果!$AG$4*幕後結果_最佳化!$S1082)*12/3</f>
        <v>2.2483873642340697</v>
      </c>
      <c r="AF81" s="129">
        <f>(幕後結果!$AH$2+幕後結果!$AH$4*幕後結果_最佳化!$T1082)*12/3</f>
        <v>0.40242213385857367</v>
      </c>
      <c r="AG81" s="129">
        <f>(幕後結果!$AI$2+幕後結果!$AI$4*幕後結果_最佳化!$U1082)*12/3</f>
        <v>-0.17009303562125674</v>
      </c>
      <c r="AH81" s="129">
        <f>(幕後結果!$AJ$2+幕後結果!$AJ$4*幕後結果_最佳化!$V1082)*12/3</f>
        <v>0.27440521403799473</v>
      </c>
      <c r="AI81" s="100">
        <f>(幕後結果!$AK$2+幕後結果!$AK$4*幕後結果_最佳化!$W1082)*12/3</f>
        <v>0.48862884821113345</v>
      </c>
      <c r="AJ81" s="60"/>
      <c r="AK81" s="60"/>
      <c r="AL81" s="60"/>
      <c r="AM81" s="108">
        <v>80</v>
      </c>
      <c r="AN81" s="129">
        <f t="shared" si="14"/>
        <v>5.9862385914459582E-2</v>
      </c>
      <c r="AO81" s="129">
        <f t="shared" si="15"/>
        <v>0.15165280976911766</v>
      </c>
      <c r="AP81" s="129">
        <f t="shared" si="16"/>
        <v>0.1545509159753139</v>
      </c>
      <c r="AQ81" s="129">
        <f t="shared" si="17"/>
        <v>5.6448965244068852E-2</v>
      </c>
      <c r="AR81" s="129">
        <f t="shared" si="18"/>
        <v>4.8254403482484887E-2</v>
      </c>
      <c r="AS81" s="129">
        <f t="shared" si="19"/>
        <v>0.11861749570644589</v>
      </c>
      <c r="AT81" s="129">
        <f t="shared" si="20"/>
        <v>0.16638509144665045</v>
      </c>
      <c r="AU81" s="129">
        <f t="shared" si="21"/>
        <v>0.1068346112123707</v>
      </c>
      <c r="AV81" s="129">
        <f t="shared" si="22"/>
        <v>2.4322749933220054E-2</v>
      </c>
      <c r="AW81" s="129">
        <f t="shared" si="23"/>
        <v>0.11307057131586797</v>
      </c>
      <c r="AX81" s="129">
        <f t="shared" si="24"/>
        <v>0.99999999999999989</v>
      </c>
      <c r="AY81" s="129">
        <f>SUMPRODUCT(AN81:AW81,幕後結果_最佳化!$Z$1005:$AI$1005)</f>
        <v>5.9728262908032181E-2</v>
      </c>
      <c r="AZ81" s="129">
        <f>(SUMPRODUCT(AN81:AW81,MMULT(AN81:AW81,幕後結果!$AB$9:$AK$18)))*252</f>
        <v>5.0210418558954015E-2</v>
      </c>
      <c r="BA81" s="129">
        <f t="shared" si="25"/>
        <v>0.22407681397001791</v>
      </c>
      <c r="BB81" s="102">
        <f t="shared" si="26"/>
        <v>7.5100420297317547E-2</v>
      </c>
      <c r="BC81" s="60"/>
      <c r="BD81" s="60"/>
    </row>
    <row r="82" spans="1:56" ht="16.5">
      <c r="A82" s="95">
        <v>81</v>
      </c>
      <c r="B82" s="129">
        <v>0.15929232718920683</v>
      </c>
      <c r="C82" s="129">
        <v>0.75615386756810588</v>
      </c>
      <c r="D82" s="129">
        <v>0.28592877275588102</v>
      </c>
      <c r="E82" s="129">
        <v>0.7111459577730328</v>
      </c>
      <c r="F82" s="129">
        <v>7.6409259911250693E-2</v>
      </c>
      <c r="G82" s="129">
        <v>0.51992492740413532</v>
      </c>
      <c r="H82" s="129">
        <v>0.18145850425798526</v>
      </c>
      <c r="I82" s="129">
        <v>0.97899581138121694</v>
      </c>
      <c r="J82" s="129">
        <v>0.36132997100540654</v>
      </c>
      <c r="K82" s="104">
        <v>0.28174811235213149</v>
      </c>
      <c r="L82" s="105"/>
      <c r="M82" s="106">
        <v>81</v>
      </c>
      <c r="N82" s="140">
        <v>-0.9973706042298971</v>
      </c>
      <c r="O82" s="140">
        <v>0.69398396509956595</v>
      </c>
      <c r="P82" s="140">
        <v>-0.56531791496058659</v>
      </c>
      <c r="Q82" s="140">
        <v>0.55673560800681454</v>
      </c>
      <c r="R82" s="140">
        <v>-1.4296464394545134</v>
      </c>
      <c r="S82" s="140">
        <v>4.9965168442373385E-2</v>
      </c>
      <c r="T82" s="140">
        <v>-0.90982082799718844</v>
      </c>
      <c r="U82" s="129">
        <v>2.033437150359628</v>
      </c>
      <c r="V82" s="129">
        <v>-0.35490609524432221</v>
      </c>
      <c r="W82" s="98">
        <v>-0.57765624612770816</v>
      </c>
      <c r="X82" s="60"/>
      <c r="Y82" s="99">
        <v>81</v>
      </c>
      <c r="Z82" s="129">
        <f>(幕後結果!$AB$2+幕後結果!$AB$4*幕後結果_最佳化!$N1083)*12/3</f>
        <v>0.22833776475757905</v>
      </c>
      <c r="AA82" s="129">
        <f>(幕後結果!$AC$2+幕後結果!$AC$4*幕後結果_最佳化!$O1083)*12/3</f>
        <v>0.71467031205023035</v>
      </c>
      <c r="AB82" s="129">
        <f>(幕後結果!$AD$2+幕後結果!$AD$4*幕後結果_最佳化!$P1083)*12/3</f>
        <v>-2.2315367349564292</v>
      </c>
      <c r="AC82" s="129">
        <f>(幕後結果!$AE$2+幕後結果!$AE$4*幕後結果_最佳化!$Q1083)*12/3</f>
        <v>0.63840798357369977</v>
      </c>
      <c r="AD82" s="129">
        <f>(幕後結果!$AF$2+幕後結果!$AF$4*幕後結果_最佳化!$R1083)*12/3</f>
        <v>-1.9229316312950659</v>
      </c>
      <c r="AE82" s="129">
        <f>(幕後結果!$AG$2+幕後結果!$AG$4*幕後結果_最佳化!$S1083)*12/3</f>
        <v>1.3992190165180665</v>
      </c>
      <c r="AF82" s="129">
        <f>(幕後結果!$AH$2+幕後結果!$AH$4*幕後結果_最佳化!$T1083)*12/3</f>
        <v>-0.77434038464476485</v>
      </c>
      <c r="AG82" s="129">
        <f>(幕後結果!$AI$2+幕後結果!$AI$4*幕後結果_最佳化!$U1083)*12/3</f>
        <v>0.69435993924941364</v>
      </c>
      <c r="AH82" s="129">
        <f>(幕後結果!$AJ$2+幕後結果!$AJ$4*幕後結果_最佳化!$V1083)*12/3</f>
        <v>-0.48559855114313683</v>
      </c>
      <c r="AI82" s="100">
        <f>(幕後結果!$AK$2+幕後結果!$AK$4*幕後結果_最佳化!$W1083)*12/3</f>
        <v>-0.4462487955867549</v>
      </c>
      <c r="AJ82" s="60"/>
      <c r="AK82" s="60"/>
      <c r="AL82" s="60"/>
      <c r="AM82" s="108">
        <v>81</v>
      </c>
      <c r="AN82" s="129">
        <f t="shared" si="14"/>
        <v>2.6970053276909805E-2</v>
      </c>
      <c r="AO82" s="129">
        <f t="shared" si="15"/>
        <v>0.14373072159649386</v>
      </c>
      <c r="AP82" s="129">
        <f t="shared" si="16"/>
        <v>0.16884554656359829</v>
      </c>
      <c r="AQ82" s="129">
        <f t="shared" si="17"/>
        <v>0.18227932224383378</v>
      </c>
      <c r="AR82" s="129">
        <f t="shared" si="18"/>
        <v>9.473573857142302E-2</v>
      </c>
      <c r="AS82" s="129">
        <f t="shared" si="19"/>
        <v>9.8198456684496713E-3</v>
      </c>
      <c r="AT82" s="129">
        <f t="shared" si="20"/>
        <v>7.5368635516365357E-2</v>
      </c>
      <c r="AU82" s="129">
        <f t="shared" si="21"/>
        <v>3.0181686305176866E-2</v>
      </c>
      <c r="AV82" s="129">
        <f t="shared" si="22"/>
        <v>0.1641134302048145</v>
      </c>
      <c r="AW82" s="129">
        <f t="shared" si="23"/>
        <v>0.10395502005293471</v>
      </c>
      <c r="AX82" s="129">
        <f t="shared" si="24"/>
        <v>0.99999999999999978</v>
      </c>
      <c r="AY82" s="129">
        <f>SUMPRODUCT(AN82:AW82,幕後結果_最佳化!$Z$1005:$AI$1005)</f>
        <v>-0.25362753591733855</v>
      </c>
      <c r="AZ82" s="129">
        <f>(SUMPRODUCT(AN82:AW82,MMULT(AN82:AW82,幕後結果!$AB$9:$AK$18)))*252</f>
        <v>5.9520780268780077E-2</v>
      </c>
      <c r="BA82" s="129">
        <f t="shared" si="25"/>
        <v>0.24396881003271725</v>
      </c>
      <c r="BB82" s="102">
        <f t="shared" si="26"/>
        <v>-1.2154321524852827</v>
      </c>
      <c r="BC82" s="60"/>
      <c r="BD82" s="60"/>
    </row>
    <row r="83" spans="1:56" ht="16.5">
      <c r="A83" s="95">
        <v>82</v>
      </c>
      <c r="B83" s="129">
        <v>0.88959843951469608</v>
      </c>
      <c r="C83" s="129">
        <v>0.49163240602741753</v>
      </c>
      <c r="D83" s="129">
        <v>0.59759473902290705</v>
      </c>
      <c r="E83" s="129">
        <v>0.5116222921796425</v>
      </c>
      <c r="F83" s="129">
        <v>0.76418830499009194</v>
      </c>
      <c r="G83" s="129">
        <v>0.96197312298399074</v>
      </c>
      <c r="H83" s="129">
        <v>0.38110761655795544</v>
      </c>
      <c r="I83" s="129">
        <v>0.70648558411625406</v>
      </c>
      <c r="J83" s="129">
        <v>0.50299664043300529</v>
      </c>
      <c r="K83" s="104">
        <v>0.76939663753915855</v>
      </c>
      <c r="L83" s="105"/>
      <c r="M83" s="106">
        <v>82</v>
      </c>
      <c r="N83" s="140">
        <v>1.2243953543877704</v>
      </c>
      <c r="O83" s="140">
        <v>-2.0975985751703521E-2</v>
      </c>
      <c r="P83" s="140">
        <v>0.24712624629241295</v>
      </c>
      <c r="Q83" s="140">
        <v>2.9136888335584879E-2</v>
      </c>
      <c r="R83" s="140">
        <v>0.71984020074941235</v>
      </c>
      <c r="S83" s="140">
        <v>1.7740568089267306</v>
      </c>
      <c r="T83" s="140">
        <v>-0.30257307905052261</v>
      </c>
      <c r="U83" s="129">
        <v>0.54314665541357188</v>
      </c>
      <c r="V83" s="129">
        <v>7.5115342750763604E-3</v>
      </c>
      <c r="W83" s="98">
        <v>0.73686125989043627</v>
      </c>
      <c r="X83" s="60"/>
      <c r="Y83" s="99">
        <v>82</v>
      </c>
      <c r="Z83" s="129">
        <f>(幕後結果!$AB$2+幕後結果!$AB$4*幕後結果_最佳化!$N1084)*12/3</f>
        <v>1.6975048447394403</v>
      </c>
      <c r="AA83" s="129">
        <f>(幕後結果!$AC$2+幕後結果!$AC$4*幕後結果_最佳化!$O1084)*12/3</f>
        <v>0.76251993482970037</v>
      </c>
      <c r="AB83" s="129">
        <f>(幕後結果!$AD$2+幕後結果!$AD$4*幕後結果_最佳化!$P1084)*12/3</f>
        <v>-0.77874043576676621</v>
      </c>
      <c r="AC83" s="129">
        <f>(幕後結果!$AE$2+幕後結果!$AE$4*幕後結果_最佳化!$Q1084)*12/3</f>
        <v>7.8031513902946825E-2</v>
      </c>
      <c r="AD83" s="129">
        <f>(幕後結果!$AF$2+幕後結果!$AF$4*幕後結果_最佳化!$R1084)*12/3</f>
        <v>-0.12560490164592875</v>
      </c>
      <c r="AE83" s="129">
        <f>(幕後結果!$AG$2+幕後結果!$AG$4*幕後結果_最佳化!$S1084)*12/3</f>
        <v>2.5737272077001476</v>
      </c>
      <c r="AF83" s="129">
        <f>(幕後結果!$AH$2+幕後結果!$AH$4*幕後結果_最佳化!$T1084)*12/3</f>
        <v>0.839037617744122</v>
      </c>
      <c r="AG83" s="129">
        <f>(幕後結果!$AI$2+幕後結果!$AI$4*幕後結果_最佳化!$U1084)*12/3</f>
        <v>0.63128530581889541</v>
      </c>
      <c r="AH83" s="129">
        <f>(幕後結果!$AJ$2+幕後結果!$AJ$4*幕後結果_最佳化!$V1084)*12/3</f>
        <v>-7.3267947663378963E-2</v>
      </c>
      <c r="AI83" s="100">
        <f>(幕後結果!$AK$2+幕後結果!$AK$4*幕後結果_最佳化!$W1084)*12/3</f>
        <v>1.1542767085565762</v>
      </c>
      <c r="AJ83" s="60"/>
      <c r="AK83" s="60"/>
      <c r="AL83" s="60"/>
      <c r="AM83" s="108">
        <v>82</v>
      </c>
      <c r="AN83" s="129">
        <f t="shared" si="14"/>
        <v>5.4224050252623626E-2</v>
      </c>
      <c r="AO83" s="129">
        <f t="shared" si="15"/>
        <v>6.128365370305535E-2</v>
      </c>
      <c r="AP83" s="129">
        <f t="shared" si="16"/>
        <v>7.7439884918969623E-2</v>
      </c>
      <c r="AQ83" s="129">
        <f t="shared" si="17"/>
        <v>0.14529575506613476</v>
      </c>
      <c r="AR83" s="129">
        <f t="shared" si="18"/>
        <v>8.4799964009864628E-3</v>
      </c>
      <c r="AS83" s="129">
        <f t="shared" si="19"/>
        <v>0.14430722059270934</v>
      </c>
      <c r="AT83" s="129">
        <f t="shared" si="20"/>
        <v>0.18351571588351429</v>
      </c>
      <c r="AU83" s="129">
        <f t="shared" si="21"/>
        <v>0.17481964892090129</v>
      </c>
      <c r="AV83" s="129">
        <f t="shared" si="22"/>
        <v>0.10907835468202395</v>
      </c>
      <c r="AW83" s="129">
        <f t="shared" si="23"/>
        <v>4.1555719579081357E-2</v>
      </c>
      <c r="AX83" s="129">
        <f t="shared" si="24"/>
        <v>1.0000000000000002</v>
      </c>
      <c r="AY83" s="129">
        <f>SUMPRODUCT(AN83:AW83,幕後結果_最佳化!$Z$1005:$AI$1005)</f>
        <v>0.1389091426646322</v>
      </c>
      <c r="AZ83" s="129">
        <f>(SUMPRODUCT(AN83:AW83,MMULT(AN83:AW83,幕後結果!$AB$9:$AK$18)))*252</f>
        <v>4.5576376196143291E-2</v>
      </c>
      <c r="BA83" s="129">
        <f t="shared" si="25"/>
        <v>0.2134862435758878</v>
      </c>
      <c r="BB83" s="102">
        <f t="shared" si="26"/>
        <v>0.44972051152562392</v>
      </c>
      <c r="BC83" s="60"/>
      <c r="BD83" s="60"/>
    </row>
    <row r="84" spans="1:56" ht="16.5">
      <c r="A84" s="95">
        <v>83</v>
      </c>
      <c r="B84" s="129">
        <v>6.1057180365268193E-2</v>
      </c>
      <c r="C84" s="129">
        <v>0.50865070652435751</v>
      </c>
      <c r="D84" s="129">
        <v>0.4824086974122288</v>
      </c>
      <c r="E84" s="129">
        <v>0.51484639443259361</v>
      </c>
      <c r="F84" s="129">
        <v>0.96411788742091309</v>
      </c>
      <c r="G84" s="129">
        <v>0.28070700307122243</v>
      </c>
      <c r="H84" s="129">
        <v>0.12952335306305218</v>
      </c>
      <c r="I84" s="129">
        <v>0.37986021917579316</v>
      </c>
      <c r="J84" s="129">
        <v>0.7173033576272021</v>
      </c>
      <c r="K84" s="104">
        <v>0.79161387234439395</v>
      </c>
      <c r="L84" s="105"/>
      <c r="M84" s="106">
        <v>83</v>
      </c>
      <c r="N84" s="140">
        <v>-1.5459594523998477</v>
      </c>
      <c r="O84" s="140">
        <v>2.1685805161845238E-2</v>
      </c>
      <c r="P84" s="140">
        <v>-4.4109155539003152E-2</v>
      </c>
      <c r="Q84" s="140">
        <v>3.722298599718734E-2</v>
      </c>
      <c r="R84" s="140">
        <v>1.800610930344984</v>
      </c>
      <c r="S84" s="140">
        <v>-0.58074251080672656</v>
      </c>
      <c r="T84" s="140">
        <v>-1.128647164275093</v>
      </c>
      <c r="U84" s="129">
        <v>-0.30584792306785891</v>
      </c>
      <c r="V84" s="129">
        <v>0.57484920621779623</v>
      </c>
      <c r="W84" s="98">
        <v>0.81203376827138252</v>
      </c>
      <c r="X84" s="60"/>
      <c r="Y84" s="99">
        <v>83</v>
      </c>
      <c r="Z84" s="129">
        <f>(幕後結果!$AB$2+幕後結果!$AB$4*幕後結果_最佳化!$N1085)*12/3</f>
        <v>-0.1344226209843622</v>
      </c>
      <c r="AA84" s="129">
        <f>(幕後結果!$AC$2+幕後結果!$AC$4*幕後結果_最佳化!$O1085)*12/3</f>
        <v>7.9868756891361525E-2</v>
      </c>
      <c r="AB84" s="129">
        <f>(幕後結果!$AD$2+幕後結果!$AD$4*幕後結果_最佳化!$P1085)*12/3</f>
        <v>-1.8313852191753295</v>
      </c>
      <c r="AC84" s="129">
        <f>(幕後結果!$AE$2+幕後結果!$AE$4*幕後結果_最佳化!$Q1085)*12/3</f>
        <v>-0.12846795380192022</v>
      </c>
      <c r="AD84" s="129">
        <f>(幕後結果!$AF$2+幕後結果!$AF$4*幕後結果_最佳化!$R1085)*12/3</f>
        <v>0.93246860978862012</v>
      </c>
      <c r="AE84" s="129">
        <f>(幕後結果!$AG$2+幕後結果!$AG$4*幕後結果_最佳化!$S1085)*12/3</f>
        <v>0.8450731321578826</v>
      </c>
      <c r="AF84" s="129">
        <f>(幕後結果!$AH$2+幕後結果!$AH$4*幕後結果_最佳化!$T1085)*12/3</f>
        <v>-1.1269919995120221</v>
      </c>
      <c r="AG84" s="129">
        <f>(幕後結果!$AI$2+幕後結果!$AI$4*幕後結果_最佳化!$U1085)*12/3</f>
        <v>-0.42596574315362473</v>
      </c>
      <c r="AH84" s="129">
        <f>(幕後結果!$AJ$2+幕後結果!$AJ$4*幕後結果_最佳化!$V1085)*12/3</f>
        <v>-0.44278597026095773</v>
      </c>
      <c r="AI84" s="100">
        <f>(幕後結果!$AK$2+幕後結果!$AK$4*幕後結果_最佳化!$W1085)*12/3</f>
        <v>0.52480543142785785</v>
      </c>
      <c r="AJ84" s="60"/>
      <c r="AK84" s="60"/>
      <c r="AL84" s="60"/>
      <c r="AM84" s="108">
        <v>83</v>
      </c>
      <c r="AN84" s="129">
        <f t="shared" si="14"/>
        <v>9.447559939972093E-2</v>
      </c>
      <c r="AO84" s="129">
        <f t="shared" si="15"/>
        <v>6.6715212237382054E-2</v>
      </c>
      <c r="AP84" s="129">
        <f t="shared" si="16"/>
        <v>7.2818695287476878E-2</v>
      </c>
      <c r="AQ84" s="129">
        <f t="shared" si="17"/>
        <v>0.16112096026924513</v>
      </c>
      <c r="AR84" s="129">
        <f t="shared" si="18"/>
        <v>6.414317858816905E-2</v>
      </c>
      <c r="AS84" s="129">
        <f t="shared" si="19"/>
        <v>0.14093152191598507</v>
      </c>
      <c r="AT84" s="129">
        <f t="shared" si="20"/>
        <v>1.8863113504189726E-3</v>
      </c>
      <c r="AU84" s="129">
        <f t="shared" si="21"/>
        <v>0.12173994590315466</v>
      </c>
      <c r="AV84" s="129">
        <f t="shared" si="22"/>
        <v>0.14074767122484225</v>
      </c>
      <c r="AW84" s="129">
        <f t="shared" si="23"/>
        <v>0.13542090382360505</v>
      </c>
      <c r="AX84" s="129">
        <f t="shared" si="24"/>
        <v>0.99999999999999989</v>
      </c>
      <c r="AY84" s="129">
        <f>SUMPRODUCT(AN84:AW84,幕後結果_最佳化!$Z$1005:$AI$1005)</f>
        <v>7.4695262363487835E-2</v>
      </c>
      <c r="AZ84" s="129">
        <f>(SUMPRODUCT(AN84:AW84,MMULT(AN84:AW84,幕後結果!$AB$9:$AK$18)))*252</f>
        <v>4.442768978783234E-2</v>
      </c>
      <c r="BA84" s="129">
        <f t="shared" si="25"/>
        <v>0.21077876977492857</v>
      </c>
      <c r="BB84" s="102">
        <f t="shared" si="26"/>
        <v>0.15084660754704612</v>
      </c>
      <c r="BC84" s="60"/>
      <c r="BD84" s="60"/>
    </row>
    <row r="85" spans="1:56" ht="16.5">
      <c r="A85" s="95">
        <v>84</v>
      </c>
      <c r="B85" s="129">
        <v>0.97060914118049113</v>
      </c>
      <c r="C85" s="129">
        <v>0.58521627159749845</v>
      </c>
      <c r="D85" s="129">
        <v>0.2609321391206938</v>
      </c>
      <c r="E85" s="129">
        <v>0.99545385112307261</v>
      </c>
      <c r="F85" s="129">
        <v>0.88186116621522115</v>
      </c>
      <c r="G85" s="129">
        <v>0.73101899577145746</v>
      </c>
      <c r="H85" s="129">
        <v>0.32441125296831608</v>
      </c>
      <c r="I85" s="129">
        <v>0.72453395325248793</v>
      </c>
      <c r="J85" s="129">
        <v>0.16087116474091623</v>
      </c>
      <c r="K85" s="104">
        <v>0.32051084054752699</v>
      </c>
      <c r="L85" s="105"/>
      <c r="M85" s="106">
        <v>84</v>
      </c>
      <c r="N85" s="140">
        <v>1.8898223928241622</v>
      </c>
      <c r="O85" s="140">
        <v>0.21525635349248726</v>
      </c>
      <c r="P85" s="140">
        <v>-0.64047432136884974</v>
      </c>
      <c r="Q85" s="140">
        <v>2.6085641130909241</v>
      </c>
      <c r="R85" s="140">
        <v>1.1843421058393078</v>
      </c>
      <c r="S85" s="140">
        <v>0.61589774727121294</v>
      </c>
      <c r="T85" s="140">
        <v>-0.45539859492510987</v>
      </c>
      <c r="U85" s="129">
        <v>0.59636398671839064</v>
      </c>
      <c r="V85" s="129">
        <v>-0.99088378800380505</v>
      </c>
      <c r="W85" s="98">
        <v>-0.46627079431874868</v>
      </c>
      <c r="X85" s="60"/>
      <c r="Y85" s="99">
        <v>84</v>
      </c>
      <c r="Z85" s="129">
        <f>(幕後結果!$AB$2+幕後結果!$AB$4*幕後結果_最佳化!$N1086)*12/3</f>
        <v>2.1375257637784673</v>
      </c>
      <c r="AA85" s="129">
        <f>(幕後結果!$AC$2+幕後結果!$AC$4*幕後結果_最佳化!$O1086)*12/3</f>
        <v>1.1073892510844054</v>
      </c>
      <c r="AB85" s="129">
        <f>(幕後結果!$AD$2+幕後結果!$AD$4*幕後結果_最佳化!$P1086)*12/3</f>
        <v>-1.5932790716819902</v>
      </c>
      <c r="AC85" s="129">
        <f>(幕後結果!$AE$2+幕後結果!$AE$4*幕後結果_最佳化!$Q1086)*12/3</f>
        <v>2.7340348630547244</v>
      </c>
      <c r="AD85" s="129">
        <f>(幕後結果!$AF$2+幕後結果!$AF$4*幕後結果_最佳化!$R1086)*12/3</f>
        <v>1.4459373652880823</v>
      </c>
      <c r="AE85" s="129">
        <f>(幕後結果!$AG$2+幕後結果!$AG$4*幕後結果_最佳化!$S1086)*12/3</f>
        <v>2.0651610719480766</v>
      </c>
      <c r="AF85" s="129">
        <f>(幕後結果!$AH$2+幕後結果!$AH$4*幕後結果_最佳化!$T1086)*12/3</f>
        <v>1.3737275347009543</v>
      </c>
      <c r="AG85" s="129">
        <f>(幕後結果!$AI$2+幕後結果!$AI$4*幕後結果_最佳化!$U1086)*12/3</f>
        <v>0.40373745910585485</v>
      </c>
      <c r="AH85" s="129">
        <f>(幕後結果!$AJ$2+幕後結果!$AJ$4*幕後結果_最佳化!$V1086)*12/3</f>
        <v>-9.1731131568003832E-2</v>
      </c>
      <c r="AI85" s="100">
        <f>(幕後結果!$AK$2+幕後結果!$AK$4*幕後結果_最佳化!$W1086)*12/3</f>
        <v>0.43046365799341563</v>
      </c>
      <c r="AJ85" s="60"/>
      <c r="AK85" s="60"/>
      <c r="AL85" s="60"/>
      <c r="AM85" s="108">
        <v>84</v>
      </c>
      <c r="AN85" s="129">
        <f t="shared" si="14"/>
        <v>9.9160900050990729E-3</v>
      </c>
      <c r="AO85" s="129">
        <f t="shared" si="15"/>
        <v>7.634915250229489E-2</v>
      </c>
      <c r="AP85" s="129">
        <f t="shared" si="16"/>
        <v>0.13441409319283626</v>
      </c>
      <c r="AQ85" s="129">
        <f t="shared" si="17"/>
        <v>0.13497536016503042</v>
      </c>
      <c r="AR85" s="129">
        <f t="shared" si="18"/>
        <v>0.11254607793680439</v>
      </c>
      <c r="AS85" s="129">
        <f t="shared" si="19"/>
        <v>0.16152696102106365</v>
      </c>
      <c r="AT85" s="129">
        <f t="shared" si="20"/>
        <v>0.13630628555386606</v>
      </c>
      <c r="AU85" s="129">
        <f t="shared" si="21"/>
        <v>5.2405398801304563E-2</v>
      </c>
      <c r="AV85" s="129">
        <f t="shared" si="22"/>
        <v>8.9439440043938695E-2</v>
      </c>
      <c r="AW85" s="129">
        <f t="shared" si="23"/>
        <v>9.2121140777762039E-2</v>
      </c>
      <c r="AX85" s="129">
        <f t="shared" si="24"/>
        <v>1</v>
      </c>
      <c r="AY85" s="129">
        <f>SUMPRODUCT(AN85:AW85,幕後結果_最佳化!$Z$1005:$AI$1005)</f>
        <v>-3.3190730373851077E-2</v>
      </c>
      <c r="AZ85" s="129">
        <f>(SUMPRODUCT(AN85:AW85,MMULT(AN85:AW85,幕後結果!$AB$9:$AK$18)))*252</f>
        <v>5.3197793054464586E-2</v>
      </c>
      <c r="BA85" s="129">
        <f t="shared" si="25"/>
        <v>0.23064646768260855</v>
      </c>
      <c r="BB85" s="102">
        <f t="shared" si="26"/>
        <v>-0.3299019973657657</v>
      </c>
      <c r="BC85" s="60"/>
      <c r="BD85" s="60"/>
    </row>
    <row r="86" spans="1:56" ht="16.5">
      <c r="A86" s="95">
        <v>85</v>
      </c>
      <c r="B86" s="129">
        <v>0.8793818791603718</v>
      </c>
      <c r="C86" s="129">
        <v>0.95618374854618948</v>
      </c>
      <c r="D86" s="129">
        <v>0.70464843865047233</v>
      </c>
      <c r="E86" s="129">
        <v>0.12459625457613277</v>
      </c>
      <c r="F86" s="129">
        <v>0.60827491366042685</v>
      </c>
      <c r="G86" s="129">
        <v>0.27995263348009436</v>
      </c>
      <c r="H86" s="129">
        <v>0.85056572685077558</v>
      </c>
      <c r="I86" s="129">
        <v>0.45840128848990491</v>
      </c>
      <c r="J86" s="129">
        <v>0.79962866285200662</v>
      </c>
      <c r="K86" s="104">
        <v>0.24027875112028596</v>
      </c>
      <c r="L86" s="105"/>
      <c r="M86" s="106">
        <v>85</v>
      </c>
      <c r="N86" s="140">
        <v>1.1719024042801973</v>
      </c>
      <c r="O86" s="140">
        <v>1.7080206931166464</v>
      </c>
      <c r="P86" s="140">
        <v>0.53781739339817636</v>
      </c>
      <c r="Q86" s="140">
        <v>-1.1523129213286549</v>
      </c>
      <c r="R86" s="140">
        <v>0.27482567352992443</v>
      </c>
      <c r="S86" s="140">
        <v>-0.58298222378180209</v>
      </c>
      <c r="T86" s="140">
        <v>1.0388628066836036</v>
      </c>
      <c r="U86" s="129">
        <v>-0.10446218382865746</v>
      </c>
      <c r="V86" s="129">
        <v>0.84029558847827412</v>
      </c>
      <c r="W86" s="98">
        <v>-0.70540617508043868</v>
      </c>
      <c r="X86" s="60"/>
      <c r="Y86" s="99">
        <v>85</v>
      </c>
      <c r="Z86" s="129">
        <f>(幕後結果!$AB$2+幕後結果!$AB$4*幕後結果_最佳化!$N1087)*12/3</f>
        <v>1.6627933064110918</v>
      </c>
      <c r="AA86" s="129">
        <f>(幕後結果!$AC$2+幕後結果!$AC$4*幕後結果_最佳化!$O1087)*12/3</f>
        <v>2.0179598329073558</v>
      </c>
      <c r="AB86" s="129">
        <f>(幕後結果!$AD$2+幕後結果!$AD$4*幕後結果_最佳化!$P1087)*12/3</f>
        <v>-0.34404546433333105</v>
      </c>
      <c r="AC86" s="129">
        <f>(幕後結果!$AE$2+幕後結果!$AE$4*幕後結果_最佳化!$Q1087)*12/3</f>
        <v>-0.50746595996312294</v>
      </c>
      <c r="AD86" s="129">
        <f>(幕後結果!$AF$2+幕後結果!$AF$4*幕後結果_最佳化!$R1087)*12/3</f>
        <v>-0.82000699351327111</v>
      </c>
      <c r="AE86" s="129">
        <f>(幕後結果!$AG$2+幕後結果!$AG$4*幕後結果_最佳化!$S1087)*12/3</f>
        <v>0.73795689021304112</v>
      </c>
      <c r="AF86" s="129">
        <f>(幕後結果!$AH$2+幕後結果!$AH$4*幕後結果_最佳化!$T1087)*12/3</f>
        <v>1.6255707124557663</v>
      </c>
      <c r="AG86" s="129">
        <f>(幕後結果!$AI$2+幕後結果!$AI$4*幕後結果_最佳化!$U1087)*12/3</f>
        <v>0.18844666139370495</v>
      </c>
      <c r="AH86" s="129">
        <f>(幕後結果!$AJ$2+幕後結果!$AJ$4*幕後結果_最佳化!$V1087)*12/3</f>
        <v>-2.1562365043083231E-2</v>
      </c>
      <c r="AI86" s="100">
        <f>(幕後結果!$AK$2+幕後結果!$AK$4*幕後結果_最佳化!$W1087)*12/3</f>
        <v>7.7821953799834226E-2</v>
      </c>
      <c r="AJ86" s="60"/>
      <c r="AK86" s="60"/>
      <c r="AL86" s="60"/>
      <c r="AM86" s="108">
        <v>85</v>
      </c>
      <c r="AN86" s="129">
        <f t="shared" si="14"/>
        <v>6.4913564037878124E-2</v>
      </c>
      <c r="AO86" s="129">
        <f t="shared" si="15"/>
        <v>0.1404657409915934</v>
      </c>
      <c r="AP86" s="129">
        <f t="shared" si="16"/>
        <v>0.13471323246620398</v>
      </c>
      <c r="AQ86" s="129">
        <f t="shared" si="17"/>
        <v>2.379344682223793E-2</v>
      </c>
      <c r="AR86" s="129">
        <f t="shared" si="18"/>
        <v>2.6129696671082576E-2</v>
      </c>
      <c r="AS86" s="129">
        <f t="shared" si="19"/>
        <v>0.17383209452743398</v>
      </c>
      <c r="AT86" s="129">
        <f t="shared" si="20"/>
        <v>9.0707693591675798E-2</v>
      </c>
      <c r="AU86" s="129">
        <f t="shared" si="21"/>
        <v>6.9484507022475148E-2</v>
      </c>
      <c r="AV86" s="129">
        <f t="shared" si="22"/>
        <v>8.134019758115614E-2</v>
      </c>
      <c r="AW86" s="129">
        <f t="shared" si="23"/>
        <v>0.19461982628826291</v>
      </c>
      <c r="AX86" s="129">
        <f t="shared" si="24"/>
        <v>0.99999999999999989</v>
      </c>
      <c r="AY86" s="129">
        <f>SUMPRODUCT(AN86:AW86,幕後結果_最佳化!$Z$1005:$AI$1005)</f>
        <v>0.13533097155623236</v>
      </c>
      <c r="AZ86" s="129">
        <f>(SUMPRODUCT(AN86:AW86,MMULT(AN86:AW86,幕後結果!$AB$9:$AK$18)))*252</f>
        <v>4.769547333822257E-2</v>
      </c>
      <c r="BA86" s="129">
        <f t="shared" si="25"/>
        <v>0.21839293335230095</v>
      </c>
      <c r="BB86" s="102">
        <f t="shared" si="26"/>
        <v>0.4232324285288443</v>
      </c>
      <c r="BC86" s="60"/>
      <c r="BD86" s="60"/>
    </row>
    <row r="87" spans="1:56" ht="16.5">
      <c r="A87" s="95">
        <v>86</v>
      </c>
      <c r="B87" s="129">
        <v>0.50711792318930904</v>
      </c>
      <c r="C87" s="129">
        <v>0.65417276334854724</v>
      </c>
      <c r="D87" s="129">
        <v>0.17856428443204231</v>
      </c>
      <c r="E87" s="129">
        <v>0.89911412189269457</v>
      </c>
      <c r="F87" s="129">
        <v>0.83559657510021812</v>
      </c>
      <c r="G87" s="129">
        <v>0.49977035725524921</v>
      </c>
      <c r="H87" s="129">
        <v>0.61586013305742027</v>
      </c>
      <c r="I87" s="129">
        <v>0.63207849851506737</v>
      </c>
      <c r="J87" s="129">
        <v>0.22605935829797952</v>
      </c>
      <c r="K87" s="104">
        <v>0.90199366857956575</v>
      </c>
      <c r="L87" s="105"/>
      <c r="M87" s="106">
        <v>86</v>
      </c>
      <c r="N87" s="140">
        <v>1.7842934254491852E-2</v>
      </c>
      <c r="O87" s="140">
        <v>0.39661081878762156</v>
      </c>
      <c r="P87" s="140">
        <v>-0.92085033962086038</v>
      </c>
      <c r="Q87" s="140">
        <v>1.2765200148567146</v>
      </c>
      <c r="R87" s="140">
        <v>0.97651998374579585</v>
      </c>
      <c r="S87" s="140">
        <v>-5.7562902884519677E-4</v>
      </c>
      <c r="T87" s="140">
        <v>0.29462582241973995</v>
      </c>
      <c r="U87" s="129">
        <v>0.33736335841257448</v>
      </c>
      <c r="V87" s="129">
        <v>-0.75188749880780781</v>
      </c>
      <c r="W87" s="98">
        <v>1.2929953630729332</v>
      </c>
      <c r="X87" s="60"/>
      <c r="Y87" s="99">
        <v>86</v>
      </c>
      <c r="Z87" s="129">
        <f>(幕後結果!$AB$2+幕後結果!$AB$4*幕後結果_最佳化!$N1088)*12/3</f>
        <v>0.89965883892740361</v>
      </c>
      <c r="AA87" s="129">
        <f>(幕後結果!$AC$2+幕後結果!$AC$4*幕後結果_最佳化!$O1088)*12/3</f>
        <v>0.75805406956985733</v>
      </c>
      <c r="AB87" s="129">
        <f>(幕後結果!$AD$2+幕後結果!$AD$4*幕後結果_最佳化!$P1088)*12/3</f>
        <v>-2.3887034106728504</v>
      </c>
      <c r="AC87" s="129">
        <f>(幕後結果!$AE$2+幕後結果!$AE$4*幕後結果_最佳化!$Q1088)*12/3</f>
        <v>1.3209289547401106</v>
      </c>
      <c r="AD87" s="129">
        <f>(幕後結果!$AF$2+幕後結果!$AF$4*幕後結果_最佳化!$R1088)*12/3</f>
        <v>0.71482157585400907</v>
      </c>
      <c r="AE87" s="129">
        <f>(幕後結果!$AG$2+幕後結果!$AG$4*幕後結果_最佳化!$S1088)*12/3</f>
        <v>1.4601450425210221</v>
      </c>
      <c r="AF87" s="129">
        <f>(幕後結果!$AH$2+幕後結果!$AH$4*幕後結果_最佳化!$T1088)*12/3</f>
        <v>0.64255939521448169</v>
      </c>
      <c r="AG87" s="129">
        <f>(幕後結果!$AI$2+幕後結果!$AI$4*幕後結果_最佳化!$U1088)*12/3</f>
        <v>8.70885361055002E-2</v>
      </c>
      <c r="AH87" s="129">
        <f>(幕後結果!$AJ$2+幕後結果!$AJ$4*幕後結果_最佳化!$V1088)*12/3</f>
        <v>-0.45279291984331804</v>
      </c>
      <c r="AI87" s="100">
        <f>(幕後結果!$AK$2+幕後結果!$AK$4*幕後結果_最佳化!$W1088)*12/3</f>
        <v>0.90721280827992901</v>
      </c>
      <c r="AJ87" s="60"/>
      <c r="AK87" s="60"/>
      <c r="AL87" s="60"/>
      <c r="AM87" s="108">
        <v>86</v>
      </c>
      <c r="AN87" s="129">
        <f t="shared" si="14"/>
        <v>4.7928318114380628E-2</v>
      </c>
      <c r="AO87" s="129">
        <f t="shared" si="15"/>
        <v>0.11936452192858177</v>
      </c>
      <c r="AP87" s="129">
        <f t="shared" si="16"/>
        <v>7.6056775952530561E-2</v>
      </c>
      <c r="AQ87" s="129">
        <f t="shared" si="17"/>
        <v>0.12416096446423427</v>
      </c>
      <c r="AR87" s="129">
        <f t="shared" si="18"/>
        <v>0.15526021161899481</v>
      </c>
      <c r="AS87" s="129">
        <f t="shared" si="19"/>
        <v>0.16013995883418919</v>
      </c>
      <c r="AT87" s="129">
        <f t="shared" si="20"/>
        <v>0.10821119491495119</v>
      </c>
      <c r="AU87" s="129">
        <f t="shared" si="21"/>
        <v>4.8612439813051828E-2</v>
      </c>
      <c r="AV87" s="129">
        <f t="shared" si="22"/>
        <v>0.14352741716985951</v>
      </c>
      <c r="AW87" s="129">
        <f t="shared" si="23"/>
        <v>1.6738197189226249E-2</v>
      </c>
      <c r="AX87" s="129">
        <f t="shared" si="24"/>
        <v>1.0000000000000002</v>
      </c>
      <c r="AY87" s="129">
        <f>SUMPRODUCT(AN87:AW87,幕後結果_最佳化!$Z$1005:$AI$1005)</f>
        <v>2.3959019793672025E-2</v>
      </c>
      <c r="AZ87" s="129">
        <f>(SUMPRODUCT(AN87:AW87,MMULT(AN87:AW87,幕後結果!$AB$9:$AK$18)))*252</f>
        <v>5.0160698476907364E-2</v>
      </c>
      <c r="BA87" s="129">
        <f t="shared" si="25"/>
        <v>0.22396584221016241</v>
      </c>
      <c r="BB87" s="102">
        <f t="shared" si="26"/>
        <v>-8.4570843568879409E-2</v>
      </c>
      <c r="BC87" s="60"/>
      <c r="BD87" s="60"/>
    </row>
    <row r="88" spans="1:56" ht="16.5">
      <c r="A88" s="95">
        <v>87</v>
      </c>
      <c r="B88" s="129">
        <v>0.4211796253607909</v>
      </c>
      <c r="C88" s="129">
        <v>0.33319087687798832</v>
      </c>
      <c r="D88" s="129">
        <v>0.80700454538901067</v>
      </c>
      <c r="E88" s="129">
        <v>0.5238010167245104</v>
      </c>
      <c r="F88" s="129">
        <v>0.95555182578192599</v>
      </c>
      <c r="G88" s="129">
        <v>2.8796798084758102E-3</v>
      </c>
      <c r="H88" s="129">
        <v>0.45155509692216134</v>
      </c>
      <c r="I88" s="129">
        <v>0.61484064169213237</v>
      </c>
      <c r="J88" s="129">
        <v>0.49852271153671524</v>
      </c>
      <c r="K88" s="104">
        <v>0.9424809099816791</v>
      </c>
      <c r="L88" s="105"/>
      <c r="M88" s="106">
        <v>87</v>
      </c>
      <c r="N88" s="140">
        <v>-0.19887663023151911</v>
      </c>
      <c r="O88" s="140">
        <v>-0.43111912704262367</v>
      </c>
      <c r="P88" s="140">
        <v>0.86691075683025942</v>
      </c>
      <c r="Q88" s="140">
        <v>5.9695737642921874E-2</v>
      </c>
      <c r="R88" s="140">
        <v>1.7012484234843612</v>
      </c>
      <c r="S88" s="140">
        <v>-2.761176193363589</v>
      </c>
      <c r="T88" s="140">
        <v>-0.1217333579858102</v>
      </c>
      <c r="U88" s="129">
        <v>0.29195802626296768</v>
      </c>
      <c r="V88" s="129">
        <v>-3.703021494704058E-3</v>
      </c>
      <c r="W88" s="98">
        <v>1.5759462973283758</v>
      </c>
      <c r="X88" s="60"/>
      <c r="Y88" s="99">
        <v>87</v>
      </c>
      <c r="Z88" s="129">
        <f>(幕後結果!$AB$2+幕後結果!$AB$4*幕後結果_最佳化!$N1089)*12/3</f>
        <v>0.75635065270919677</v>
      </c>
      <c r="AA88" s="129">
        <f>(幕後結果!$AC$2+幕後結果!$AC$4*幕後結果_最佳化!$O1089)*12/3</f>
        <v>9.4703665270553072E-2</v>
      </c>
      <c r="AB88" s="129">
        <f>(幕後結果!$AD$2+幕後結果!$AD$4*幕後結果_最佳化!$P1089)*12/3</f>
        <v>-0.47802512763779381</v>
      </c>
      <c r="AC88" s="129">
        <f>(幕後結果!$AE$2+幕後結果!$AE$4*幕後結果_最佳化!$Q1089)*12/3</f>
        <v>-0.12413539990257721</v>
      </c>
      <c r="AD88" s="129">
        <f>(幕後結果!$AF$2+幕後結果!$AF$4*幕後結果_最佳化!$R1089)*12/3</f>
        <v>0.76871008200013646</v>
      </c>
      <c r="AE88" s="129">
        <f>(幕後結果!$AG$2+幕後結果!$AG$4*幕後結果_最佳化!$S1089)*12/3</f>
        <v>-1.0242166321230421</v>
      </c>
      <c r="AF88" s="129">
        <f>(幕後結果!$AH$2+幕後結果!$AH$4*幕後結果_最佳化!$T1089)*12/3</f>
        <v>0.31653570657100716</v>
      </c>
      <c r="AG88" s="129">
        <f>(幕後結果!$AI$2+幕後結果!$AI$4*幕後結果_最佳化!$U1089)*12/3</f>
        <v>-0.14370980938305805</v>
      </c>
      <c r="AH88" s="129">
        <f>(幕後結果!$AJ$2+幕後結果!$AJ$4*幕後結果_最佳化!$V1089)*12/3</f>
        <v>-0.49026831913635038</v>
      </c>
      <c r="AI88" s="100">
        <f>(幕後結果!$AK$2+幕後結果!$AK$4*幕後結果_最佳化!$W1089)*12/3</f>
        <v>0.88495696161463622</v>
      </c>
      <c r="AJ88" s="60"/>
      <c r="AK88" s="60"/>
      <c r="AL88" s="60"/>
      <c r="AM88" s="108">
        <v>87</v>
      </c>
      <c r="AN88" s="129">
        <f t="shared" si="14"/>
        <v>2.4838769371003995E-2</v>
      </c>
      <c r="AO88" s="129">
        <f t="shared" si="15"/>
        <v>0.16192686841475881</v>
      </c>
      <c r="AP88" s="129">
        <f t="shared" si="16"/>
        <v>0.16204621090502416</v>
      </c>
      <c r="AQ88" s="129">
        <f t="shared" si="17"/>
        <v>0.1513784309525921</v>
      </c>
      <c r="AR88" s="129">
        <f t="shared" si="18"/>
        <v>4.31203943301387E-2</v>
      </c>
      <c r="AS88" s="129">
        <f t="shared" si="19"/>
        <v>5.1357547422938611E-3</v>
      </c>
      <c r="AT88" s="129">
        <f t="shared" si="20"/>
        <v>6.6073613107225773E-2</v>
      </c>
      <c r="AU88" s="129">
        <f t="shared" si="21"/>
        <v>0.13103196366288908</v>
      </c>
      <c r="AV88" s="129">
        <f t="shared" si="22"/>
        <v>0.16755032688555849</v>
      </c>
      <c r="AW88" s="129">
        <f t="shared" si="23"/>
        <v>8.6897667628514932E-2</v>
      </c>
      <c r="AX88" s="129">
        <f t="shared" si="24"/>
        <v>0.99999999999999989</v>
      </c>
      <c r="AY88" s="129">
        <f>SUMPRODUCT(AN88:AW88,幕後結果_最佳化!$Z$1005:$AI$1005)</f>
        <v>-0.21175033247963235</v>
      </c>
      <c r="AZ88" s="129">
        <f>(SUMPRODUCT(AN88:AW88,MMULT(AN88:AW88,幕後結果!$AB$9:$AK$18)))*252</f>
        <v>5.1358276569391063E-2</v>
      </c>
      <c r="BA88" s="129">
        <f t="shared" si="25"/>
        <v>0.22662364521247791</v>
      </c>
      <c r="BB88" s="102">
        <f t="shared" si="26"/>
        <v>-1.1236706224581163</v>
      </c>
      <c r="BC88" s="60"/>
      <c r="BD88" s="60"/>
    </row>
    <row r="89" spans="1:56" ht="16.5">
      <c r="A89" s="95">
        <v>88</v>
      </c>
      <c r="B89" s="129">
        <v>0.78033742253220328</v>
      </c>
      <c r="C89" s="129">
        <v>0.1095031635567707</v>
      </c>
      <c r="D89" s="129">
        <v>0.82786447174125954</v>
      </c>
      <c r="E89" s="129">
        <v>0.34502086090175133</v>
      </c>
      <c r="F89" s="129">
        <v>0.33106103063842096</v>
      </c>
      <c r="G89" s="129">
        <v>0.33772275902514615</v>
      </c>
      <c r="H89" s="129">
        <v>0.70701643218879484</v>
      </c>
      <c r="I89" s="129">
        <v>0.510917817479001</v>
      </c>
      <c r="J89" s="129">
        <v>0.90461347568650208</v>
      </c>
      <c r="K89" s="104">
        <v>0.1509979443920233</v>
      </c>
      <c r="L89" s="105"/>
      <c r="M89" s="106">
        <v>88</v>
      </c>
      <c r="N89" s="140">
        <v>0.77333329682790597</v>
      </c>
      <c r="O89" s="140">
        <v>-1.2291746610477705</v>
      </c>
      <c r="P89" s="140">
        <v>0.94575991230042711</v>
      </c>
      <c r="Q89" s="140">
        <v>-0.39879844653003582</v>
      </c>
      <c r="R89" s="140">
        <v>-0.43698522771448689</v>
      </c>
      <c r="S89" s="140">
        <v>-0.41868615131435938</v>
      </c>
      <c r="T89" s="140">
        <v>0.54468943020428817</v>
      </c>
      <c r="U89" s="129">
        <v>2.7370326950206601E-2</v>
      </c>
      <c r="V89" s="129">
        <v>1.308295654073671</v>
      </c>
      <c r="W89" s="98">
        <v>-1.0321627354065295</v>
      </c>
      <c r="X89" s="60"/>
      <c r="Y89" s="99">
        <v>88</v>
      </c>
      <c r="Z89" s="129">
        <f>(幕後結果!$AB$2+幕後結果!$AB$4*幕後結果_最佳化!$N1090)*12/3</f>
        <v>1.3992351177119613</v>
      </c>
      <c r="AA89" s="129">
        <f>(幕後結果!$AC$2+幕後結果!$AC$4*幕後結果_最佳化!$O1090)*12/3</f>
        <v>-0.24046269737182313</v>
      </c>
      <c r="AB89" s="129">
        <f>(幕後結果!$AD$2+幕後結果!$AD$4*幕後結果_最佳化!$P1090)*12/3</f>
        <v>-0.18907722805993799</v>
      </c>
      <c r="AC89" s="129">
        <f>(幕後結果!$AE$2+幕後結果!$AE$4*幕後結果_最佳化!$Q1090)*12/3</f>
        <v>-0.76461538654065941</v>
      </c>
      <c r="AD89" s="129">
        <f>(幕後結果!$AF$2+幕後結果!$AF$4*幕後結果_最佳化!$R1090)*12/3</f>
        <v>-1.624050536226483</v>
      </c>
      <c r="AE89" s="129">
        <f>(幕後結果!$AG$2+幕後結果!$AG$4*幕後結果_最佳化!$S1090)*12/3</f>
        <v>0.55592007575109836</v>
      </c>
      <c r="AF89" s="129">
        <f>(幕後結果!$AH$2+幕後結果!$AH$4*幕後結果_最佳化!$T1090)*12/3</f>
        <v>1.0582587235511802</v>
      </c>
      <c r="AG89" s="129">
        <f>(幕後結果!$AI$2+幕後結果!$AI$4*幕後結果_最佳化!$U1090)*12/3</f>
        <v>-1.7520244313114497E-3</v>
      </c>
      <c r="AH89" s="129">
        <f>(幕後結果!$AJ$2+幕後結果!$AJ$4*幕後結果_最佳化!$V1090)*12/3</f>
        <v>7.7354521588188174E-2</v>
      </c>
      <c r="AI89" s="100">
        <f>(幕後結果!$AK$2+幕後結果!$AK$4*幕後結果_最佳化!$W1090)*12/3</f>
        <v>-0.40100651717036984</v>
      </c>
      <c r="AJ89" s="60"/>
      <c r="AK89" s="60"/>
      <c r="AL89" s="60"/>
      <c r="AM89" s="108">
        <v>88</v>
      </c>
      <c r="AN89" s="129">
        <f t="shared" si="14"/>
        <v>0.12134799424823864</v>
      </c>
      <c r="AO89" s="129">
        <f t="shared" si="15"/>
        <v>2.3171475745055733E-2</v>
      </c>
      <c r="AP89" s="129">
        <f t="shared" si="16"/>
        <v>8.095610342776173E-2</v>
      </c>
      <c r="AQ89" s="129">
        <f t="shared" si="17"/>
        <v>6.0814604713455525E-2</v>
      </c>
      <c r="AR89" s="129">
        <f t="shared" si="18"/>
        <v>5.1836243660847138E-2</v>
      </c>
      <c r="AS89" s="129">
        <f t="shared" si="19"/>
        <v>0.16574452854874336</v>
      </c>
      <c r="AT89" s="129">
        <f t="shared" si="20"/>
        <v>0.17523717693140642</v>
      </c>
      <c r="AU89" s="129">
        <f t="shared" si="21"/>
        <v>9.2765215922334263E-2</v>
      </c>
      <c r="AV89" s="129">
        <f t="shared" si="22"/>
        <v>0.16743568401425071</v>
      </c>
      <c r="AW89" s="129">
        <f t="shared" si="23"/>
        <v>6.069097278790643E-2</v>
      </c>
      <c r="AX89" s="129">
        <f t="shared" si="24"/>
        <v>0.99999999999999989</v>
      </c>
      <c r="AY89" s="129">
        <f>SUMPRODUCT(AN89:AW89,幕後結果_最佳化!$Z$1005:$AI$1005)</f>
        <v>0.15004450859867557</v>
      </c>
      <c r="AZ89" s="129">
        <f>(SUMPRODUCT(AN89:AW89,MMULT(AN89:AW89,幕後結果!$AB$9:$AK$18)))*252</f>
        <v>4.264797785808272E-2</v>
      </c>
      <c r="BA89" s="129">
        <f t="shared" si="25"/>
        <v>0.20651386844007044</v>
      </c>
      <c r="BB89" s="102">
        <f t="shared" si="26"/>
        <v>0.51882476178479275</v>
      </c>
      <c r="BC89" s="60"/>
      <c r="BD89" s="60"/>
    </row>
    <row r="90" spans="1:56" ht="16.5">
      <c r="A90" s="95">
        <v>89</v>
      </c>
      <c r="B90" s="129">
        <v>0.7444226135756673</v>
      </c>
      <c r="C90" s="129">
        <v>6.7206157151877832E-4</v>
      </c>
      <c r="D90" s="129">
        <v>0.70120788517594201</v>
      </c>
      <c r="E90" s="129">
        <v>0.68340731477275019</v>
      </c>
      <c r="F90" s="129">
        <v>0.13543887042534375</v>
      </c>
      <c r="G90" s="129">
        <v>0.55354235371114502</v>
      </c>
      <c r="H90" s="129">
        <v>0.79092387811744636</v>
      </c>
      <c r="I90" s="129">
        <v>0.79308842951789926</v>
      </c>
      <c r="J90" s="129">
        <v>4.7356341469109831E-2</v>
      </c>
      <c r="K90" s="104">
        <v>0.57860269705144307</v>
      </c>
      <c r="L90" s="105"/>
      <c r="M90" s="106">
        <v>89</v>
      </c>
      <c r="N90" s="140">
        <v>0.65704065956736002</v>
      </c>
      <c r="O90" s="140">
        <v>-3.2063886490166031</v>
      </c>
      <c r="P90" s="140">
        <v>0.52787769095652204</v>
      </c>
      <c r="Q90" s="140">
        <v>0.47724823057879684</v>
      </c>
      <c r="R90" s="140">
        <v>-1.1010434643168565</v>
      </c>
      <c r="S90" s="140">
        <v>0.1346162504297318</v>
      </c>
      <c r="T90" s="140">
        <v>0.80963107290965208</v>
      </c>
      <c r="U90" s="129">
        <v>0.81718425153524965</v>
      </c>
      <c r="V90" s="129">
        <v>-1.6710455406175921</v>
      </c>
      <c r="W90" s="98">
        <v>0.1983201263105934</v>
      </c>
      <c r="X90" s="60"/>
      <c r="Y90" s="99">
        <v>89</v>
      </c>
      <c r="Z90" s="129">
        <f>(幕後結果!$AB$2+幕後結果!$AB$4*幕後結果_最佳化!$N1091)*12/3</f>
        <v>1.3223353373166551</v>
      </c>
      <c r="AA90" s="129">
        <f>(幕後結果!$AC$2+幕後結果!$AC$4*幕後結果_最佳化!$O1091)*12/3</f>
        <v>-1.7215761107740828</v>
      </c>
      <c r="AB90" s="129">
        <f>(幕後結果!$AD$2+幕後結果!$AD$4*幕後結果_最佳化!$P1091)*12/3</f>
        <v>-0.82914829828102821</v>
      </c>
      <c r="AC90" s="129">
        <f>(幕後結果!$AE$2+幕後結果!$AE$4*幕後結果_最佳化!$Q1091)*12/3</f>
        <v>-0.58112113474828142</v>
      </c>
      <c r="AD90" s="129">
        <f>(幕後結果!$AF$2+幕後結果!$AF$4*幕後結果_最佳化!$R1091)*12/3</f>
        <v>-2.176681719221123</v>
      </c>
      <c r="AE90" s="129">
        <f>(幕後結果!$AG$2+幕後結果!$AG$4*幕後結果_最佳化!$S1091)*12/3</f>
        <v>0.82976710298615064</v>
      </c>
      <c r="AF90" s="129">
        <f>(幕後結果!$AH$2+幕後結果!$AH$4*幕後結果_最佳化!$T1091)*12/3</f>
        <v>1.0895814657246929</v>
      </c>
      <c r="AG90" s="129">
        <f>(幕後結果!$AI$2+幕後結果!$AI$4*幕後結果_最佳化!$U1091)*12/3</f>
        <v>0.28493714761490807</v>
      </c>
      <c r="AH90" s="129">
        <f>(幕後結果!$AJ$2+幕後結果!$AJ$4*幕後結果_最佳化!$V1091)*12/3</f>
        <v>-0.93016006710619104</v>
      </c>
      <c r="AI90" s="100">
        <f>(幕後結果!$AK$2+幕後結果!$AK$4*幕後結果_最佳化!$W1091)*12/3</f>
        <v>-0.11871654600676096</v>
      </c>
      <c r="AJ90" s="60"/>
      <c r="AK90" s="60"/>
      <c r="AL90" s="60"/>
      <c r="AM90" s="108">
        <v>89</v>
      </c>
      <c r="AN90" s="129">
        <f t="shared" si="14"/>
        <v>0.15791198184550911</v>
      </c>
      <c r="AO90" s="129">
        <f t="shared" si="15"/>
        <v>0.12097579987510163</v>
      </c>
      <c r="AP90" s="129">
        <f t="shared" si="16"/>
        <v>5.5489144728371681E-3</v>
      </c>
      <c r="AQ90" s="129">
        <f t="shared" si="17"/>
        <v>7.9575224627409138E-2</v>
      </c>
      <c r="AR90" s="129">
        <f t="shared" si="18"/>
        <v>0.24799845573086715</v>
      </c>
      <c r="AS90" s="129">
        <f t="shared" si="19"/>
        <v>3.7378995776020567E-3</v>
      </c>
      <c r="AT90" s="129">
        <f t="shared" si="20"/>
        <v>5.8540250204492994E-2</v>
      </c>
      <c r="AU90" s="129">
        <f t="shared" si="21"/>
        <v>8.7355647259474228E-2</v>
      </c>
      <c r="AV90" s="129">
        <f t="shared" si="22"/>
        <v>4.6288559895895975E-2</v>
      </c>
      <c r="AW90" s="129">
        <f t="shared" si="23"/>
        <v>0.1920672665108106</v>
      </c>
      <c r="AX90" s="129">
        <f t="shared" si="24"/>
        <v>1</v>
      </c>
      <c r="AY90" s="129">
        <f>SUMPRODUCT(AN90:AW90,幕後結果_最佳化!$Z$1005:$AI$1005)</f>
        <v>2.0854010775193062E-2</v>
      </c>
      <c r="AZ90" s="129">
        <f>(SUMPRODUCT(AN90:AW90,MMULT(AN90:AW90,幕後結果!$AB$9:$AK$18)))*252</f>
        <v>5.4981508600280789E-2</v>
      </c>
      <c r="BA90" s="129">
        <f t="shared" si="25"/>
        <v>0.23448136088030705</v>
      </c>
      <c r="BB90" s="102">
        <f t="shared" si="26"/>
        <v>-9.4020220379309793E-2</v>
      </c>
      <c r="BC90" s="60"/>
      <c r="BD90" s="60"/>
    </row>
    <row r="91" spans="1:56" ht="16.5">
      <c r="A91" s="95">
        <v>90</v>
      </c>
      <c r="B91" s="129">
        <v>0.22465145220594973</v>
      </c>
      <c r="C91" s="129">
        <v>7.8659880008732586E-2</v>
      </c>
      <c r="D91" s="129">
        <v>0.25574140454282346</v>
      </c>
      <c r="E91" s="129">
        <v>0.96650034096907023</v>
      </c>
      <c r="F91" s="129">
        <v>0.22736331767008378</v>
      </c>
      <c r="G91" s="129">
        <v>0.15090147572759727</v>
      </c>
      <c r="H91" s="129">
        <v>0.47596632561997065</v>
      </c>
      <c r="I91" s="129">
        <v>0.80273321788695418</v>
      </c>
      <c r="J91" s="129">
        <v>0.9729328743998773</v>
      </c>
      <c r="K91" s="104">
        <v>0.767291966798886</v>
      </c>
      <c r="L91" s="105"/>
      <c r="M91" s="106">
        <v>90</v>
      </c>
      <c r="N91" s="140">
        <v>-0.75657770195094498</v>
      </c>
      <c r="O91" s="140">
        <v>-1.4141435447364796</v>
      </c>
      <c r="P91" s="140">
        <v>-0.65653056348260841</v>
      </c>
      <c r="Q91" s="140">
        <v>1.8316786048850273</v>
      </c>
      <c r="R91" s="140">
        <v>-0.74755828313164763</v>
      </c>
      <c r="S91" s="140">
        <v>-1.0325747461295784</v>
      </c>
      <c r="T91" s="140">
        <v>-6.027997416376827E-2</v>
      </c>
      <c r="U91" s="129">
        <v>0.85142454074724438</v>
      </c>
      <c r="V91" s="129">
        <v>1.9257607761278108</v>
      </c>
      <c r="W91" s="98">
        <v>0.72995765857445982</v>
      </c>
      <c r="X91" s="60"/>
      <c r="Y91" s="99">
        <v>90</v>
      </c>
      <c r="Z91" s="129">
        <f>(幕後結果!$AB$2+幕後結果!$AB$4*幕後結果_最佳化!$N1092)*12/3</f>
        <v>0.38756470931911613</v>
      </c>
      <c r="AA91" s="129">
        <f>(幕後結果!$AC$2+幕後結果!$AC$4*幕後結果_最佳化!$O1092)*12/3</f>
        <v>-0.77049857349265471</v>
      </c>
      <c r="AB91" s="129">
        <f>(幕後結果!$AD$2+幕後結果!$AD$4*幕後結果_最佳化!$P1092)*12/3</f>
        <v>-2.4171517724713203</v>
      </c>
      <c r="AC91" s="129">
        <f>(幕後結果!$AE$2+幕後結果!$AE$4*幕後結果_最佳化!$Q1092)*12/3</f>
        <v>1.2103067187217214</v>
      </c>
      <c r="AD91" s="129">
        <f>(幕後結果!$AF$2+幕後結果!$AF$4*幕後結果_最佳化!$R1092)*12/3</f>
        <v>-1.0123928319084081</v>
      </c>
      <c r="AE91" s="129">
        <f>(幕後結果!$AG$2+幕後結果!$AG$4*幕後結果_最佳化!$S1092)*12/3</f>
        <v>0.43379560256954425</v>
      </c>
      <c r="AF91" s="129">
        <f>(幕後結果!$AH$2+幕後結果!$AH$4*幕後結果_最佳化!$T1092)*12/3</f>
        <v>-4.4735071574622975E-2</v>
      </c>
      <c r="AG91" s="129">
        <f>(幕後結果!$AI$2+幕後結果!$AI$4*幕後結果_最佳化!$U1092)*12/3</f>
        <v>-0.11756755166830864</v>
      </c>
      <c r="AH91" s="129">
        <f>(幕後結果!$AJ$2+幕後結果!$AJ$4*幕後結果_最佳化!$V1092)*12/3</f>
        <v>0.36689446244602625</v>
      </c>
      <c r="AI91" s="100">
        <f>(幕後結果!$AK$2+幕後結果!$AK$4*幕後結果_最佳化!$W1092)*12/3</f>
        <v>0.159356043213638</v>
      </c>
      <c r="AJ91" s="60"/>
      <c r="AK91" s="60"/>
      <c r="AL91" s="60"/>
      <c r="AM91" s="108">
        <v>90</v>
      </c>
      <c r="AN91" s="129">
        <f t="shared" si="14"/>
        <v>0.20988622230460038</v>
      </c>
      <c r="AO91" s="129">
        <f t="shared" si="15"/>
        <v>6.4758632652002907E-3</v>
      </c>
      <c r="AP91" s="129">
        <f t="shared" si="16"/>
        <v>7.1509391026120431E-2</v>
      </c>
      <c r="AQ91" s="129">
        <f t="shared" si="17"/>
        <v>4.4199086543151495E-2</v>
      </c>
      <c r="AR91" s="129">
        <f t="shared" si="18"/>
        <v>0.11109381506123284</v>
      </c>
      <c r="AS91" s="129">
        <f t="shared" si="19"/>
        <v>7.065418651407699E-3</v>
      </c>
      <c r="AT91" s="129">
        <f t="shared" si="20"/>
        <v>6.2999083815030287E-3</v>
      </c>
      <c r="AU91" s="129">
        <f t="shared" si="21"/>
        <v>0.19037369809723134</v>
      </c>
      <c r="AV91" s="129">
        <f t="shared" si="22"/>
        <v>0.2105205000587381</v>
      </c>
      <c r="AW91" s="129">
        <f t="shared" si="23"/>
        <v>0.1425760966108145</v>
      </c>
      <c r="AX91" s="129">
        <f t="shared" si="24"/>
        <v>1</v>
      </c>
      <c r="AY91" s="129">
        <f>SUMPRODUCT(AN91:AW91,幕後結果_最佳化!$Z$1005:$AI$1005)</f>
        <v>-6.4216294297769094E-2</v>
      </c>
      <c r="AZ91" s="129">
        <f>(SUMPRODUCT(AN91:AW91,MMULT(AN91:AW91,幕後結果!$AB$9:$AK$18)))*252</f>
        <v>3.8121326899762303E-2</v>
      </c>
      <c r="BA91" s="129">
        <f t="shared" si="25"/>
        <v>0.19524683582522484</v>
      </c>
      <c r="BB91" s="102">
        <f t="shared" si="26"/>
        <v>-0.54861987312129457</v>
      </c>
      <c r="BC91" s="60"/>
      <c r="BD91" s="60"/>
    </row>
    <row r="92" spans="1:56" ht="16.5">
      <c r="A92" s="95">
        <v>91</v>
      </c>
      <c r="B92" s="129">
        <v>0.42909588846423019</v>
      </c>
      <c r="C92" s="129">
        <v>0.19027315108494292</v>
      </c>
      <c r="D92" s="129">
        <v>0.42938174881302404</v>
      </c>
      <c r="E92" s="129">
        <v>0.10339473451197656</v>
      </c>
      <c r="F92" s="129">
        <v>0.39092390262238963</v>
      </c>
      <c r="G92" s="129">
        <v>0.61127878501644628</v>
      </c>
      <c r="H92" s="129">
        <v>0.23145073631529622</v>
      </c>
      <c r="I92" s="129">
        <v>0.461545833771426</v>
      </c>
      <c r="J92" s="129">
        <v>0.54374028335325675</v>
      </c>
      <c r="K92" s="104">
        <v>0.3153921709523404</v>
      </c>
      <c r="L92" s="105"/>
      <c r="M92" s="106">
        <v>91</v>
      </c>
      <c r="N92" s="140">
        <v>-0.17867643069227304</v>
      </c>
      <c r="O92" s="140">
        <v>-0.87689015853152397</v>
      </c>
      <c r="P92" s="140">
        <v>-0.17794840261568867</v>
      </c>
      <c r="Q92" s="140">
        <v>-1.2624428765102884</v>
      </c>
      <c r="R92" s="140">
        <v>-0.2769118344302276</v>
      </c>
      <c r="S92" s="140">
        <v>0.2826535454034329</v>
      </c>
      <c r="T92" s="140">
        <v>-0.73407755423216692</v>
      </c>
      <c r="U92" s="129">
        <v>-9.6540049510395035E-2</v>
      </c>
      <c r="V92" s="129">
        <v>0.10986122628478517</v>
      </c>
      <c r="W92" s="98">
        <v>-0.48062317423547668</v>
      </c>
      <c r="X92" s="60"/>
      <c r="Y92" s="99">
        <v>91</v>
      </c>
      <c r="Z92" s="129">
        <f>(幕後結果!$AB$2+幕後結果!$AB$4*幕後結果_最佳化!$N1093)*12/3</f>
        <v>0.76970825595134462</v>
      </c>
      <c r="AA92" s="129">
        <f>(幕後結果!$AC$2+幕後結果!$AC$4*幕後結果_最佳化!$O1093)*12/3</f>
        <v>-0.22725661345305659</v>
      </c>
      <c r="AB92" s="129">
        <f>(幕後結果!$AD$2+幕後結果!$AD$4*幕後結果_最佳化!$P1093)*12/3</f>
        <v>-1.6867276405993372</v>
      </c>
      <c r="AC92" s="129">
        <f>(幕後結果!$AE$2+幕後結果!$AE$4*幕後結果_最佳化!$Q1093)*12/3</f>
        <v>-1.6088161207924314</v>
      </c>
      <c r="AD92" s="129">
        <f>(幕後結果!$AF$2+幕後結果!$AF$4*幕後結果_最佳化!$R1093)*12/3</f>
        <v>-1.7489628974175357</v>
      </c>
      <c r="AE92" s="129">
        <f>(幕後結果!$AG$2+幕後結果!$AG$4*幕後結果_最佳化!$S1093)*12/3</f>
        <v>1.0739664546365002</v>
      </c>
      <c r="AF92" s="129">
        <f>(幕後結果!$AH$2+幕後結果!$AH$4*幕後結果_最佳化!$T1093)*12/3</f>
        <v>-0.45718205351955882</v>
      </c>
      <c r="AG92" s="129">
        <f>(幕後結果!$AI$2+幕後結果!$AI$4*幕後結果_最佳化!$U1093)*12/3</f>
        <v>-0.1645964867310224</v>
      </c>
      <c r="AH92" s="129">
        <f>(幕後結果!$AJ$2+幕後結果!$AJ$4*幕後結果_最佳化!$V1093)*12/3</f>
        <v>-0.76602986287612695</v>
      </c>
      <c r="AI92" s="100">
        <f>(幕後結果!$AK$2+幕後結果!$AK$4*幕後結果_最佳化!$W1093)*12/3</f>
        <v>-0.45684822857394208</v>
      </c>
      <c r="AJ92" s="60"/>
      <c r="AK92" s="60"/>
      <c r="AL92" s="60"/>
      <c r="AM92" s="108">
        <v>91</v>
      </c>
      <c r="AN92" s="129">
        <f t="shared" si="14"/>
        <v>1.1090133045278882E-2</v>
      </c>
      <c r="AO92" s="129">
        <f t="shared" si="15"/>
        <v>0.13926844874235195</v>
      </c>
      <c r="AP92" s="129">
        <f t="shared" si="16"/>
        <v>0.14370919251548275</v>
      </c>
      <c r="AQ92" s="129">
        <f t="shared" si="17"/>
        <v>0.14333069913853566</v>
      </c>
      <c r="AR92" s="129">
        <f t="shared" si="18"/>
        <v>0.17758069317255093</v>
      </c>
      <c r="AS92" s="129">
        <f t="shared" si="19"/>
        <v>6.5755770842025676E-2</v>
      </c>
      <c r="AT92" s="129">
        <f t="shared" si="20"/>
        <v>3.3325081692197632E-2</v>
      </c>
      <c r="AU92" s="129">
        <f t="shared" si="21"/>
        <v>7.1659114847645866E-2</v>
      </c>
      <c r="AV92" s="129">
        <f t="shared" si="22"/>
        <v>0.13330962820200595</v>
      </c>
      <c r="AW92" s="129">
        <f t="shared" si="23"/>
        <v>8.0971237801924723E-2</v>
      </c>
      <c r="AX92" s="129">
        <f t="shared" si="24"/>
        <v>1</v>
      </c>
      <c r="AY92" s="129">
        <f>SUMPRODUCT(AN92:AW92,幕後結果_最佳化!$Z$1005:$AI$1005)</f>
        <v>-0.23855928086767095</v>
      </c>
      <c r="AZ92" s="129">
        <f>(SUMPRODUCT(AN92:AW92,MMULT(AN92:AW92,幕後結果!$AB$9:$AK$18)))*252</f>
        <v>5.603453270567494E-2</v>
      </c>
      <c r="BA92" s="129">
        <f t="shared" si="25"/>
        <v>0.23671614373691319</v>
      </c>
      <c r="BB92" s="102">
        <f t="shared" si="26"/>
        <v>-1.1890159936894098</v>
      </c>
      <c r="BC92" s="60"/>
      <c r="BD92" s="60"/>
    </row>
    <row r="93" spans="1:56" ht="16.5">
      <c r="A93" s="95">
        <v>92</v>
      </c>
      <c r="B93" s="129">
        <v>0.33736045754069655</v>
      </c>
      <c r="C93" s="129">
        <v>0.63156266576438713</v>
      </c>
      <c r="D93" s="129">
        <v>0.51958757111715803</v>
      </c>
      <c r="E93" s="129">
        <v>0.74537657325599338</v>
      </c>
      <c r="F93" s="129">
        <v>0.28108620752091373</v>
      </c>
      <c r="G93" s="129">
        <v>0.88977916497463294</v>
      </c>
      <c r="H93" s="129">
        <v>0.75262265440466591</v>
      </c>
      <c r="I93" s="129">
        <v>0.33003680832956928</v>
      </c>
      <c r="J93" s="129">
        <v>0.94341161498653636</v>
      </c>
      <c r="K93" s="104">
        <v>0.65892042519907723</v>
      </c>
      <c r="L93" s="105"/>
      <c r="M93" s="106">
        <v>92</v>
      </c>
      <c r="N93" s="140">
        <v>-0.41967770392317844</v>
      </c>
      <c r="O93" s="140">
        <v>0.33599495818891167</v>
      </c>
      <c r="P93" s="140">
        <v>4.9118503222093594E-2</v>
      </c>
      <c r="Q93" s="140">
        <v>0.66001087046840656</v>
      </c>
      <c r="R93" s="140">
        <v>-0.5796177579955698</v>
      </c>
      <c r="S93" s="140">
        <v>1.2253545326216229</v>
      </c>
      <c r="T93" s="140">
        <v>0.68276604118397</v>
      </c>
      <c r="U93" s="129">
        <v>-0.43981152923219713</v>
      </c>
      <c r="V93" s="129">
        <v>1.5840744845218311</v>
      </c>
      <c r="W93" s="98">
        <v>0.40951855933820625</v>
      </c>
      <c r="X93" s="60"/>
      <c r="Y93" s="99">
        <v>92</v>
      </c>
      <c r="Z93" s="129">
        <f>(幕後結果!$AB$2+幕後結果!$AB$4*幕後結果_最佳化!$N1094)*12/3</f>
        <v>0.61034352381508716</v>
      </c>
      <c r="AA93" s="129">
        <f>(幕後結果!$AC$2+幕後結果!$AC$4*幕後結果_最佳化!$O1094)*12/3</f>
        <v>0.60081042882454505</v>
      </c>
      <c r="AB93" s="129">
        <f>(幕後結果!$AD$2+幕後結果!$AD$4*幕後結果_最佳化!$P1094)*12/3</f>
        <v>-1.4090671764234941</v>
      </c>
      <c r="AC93" s="129">
        <f>(幕後結果!$AE$2+幕後結果!$AE$4*幕後結果_最佳化!$Q1094)*12/3</f>
        <v>0.68453875440103606</v>
      </c>
      <c r="AD93" s="129">
        <f>(幕後結果!$AF$2+幕後結果!$AF$4*幕後結果_最佳化!$R1094)*12/3</f>
        <v>-1.105193860340721</v>
      </c>
      <c r="AE93" s="129">
        <f>(幕後結果!$AG$2+幕後結果!$AG$4*幕後結果_最佳化!$S1094)*12/3</f>
        <v>2.3130850736253974</v>
      </c>
      <c r="AF93" s="129">
        <f>(幕後結果!$AH$2+幕後結果!$AH$4*幕後結果_最佳化!$T1094)*12/3</f>
        <v>0.60089468320047934</v>
      </c>
      <c r="AG93" s="129">
        <f>(幕後結果!$AI$2+幕後結果!$AI$4*幕後結果_最佳化!$U1094)*12/3</f>
        <v>-0.21982703458296915</v>
      </c>
      <c r="AH93" s="129">
        <f>(幕後結果!$AJ$2+幕後結果!$AJ$4*幕後結果_最佳化!$V1094)*12/3</f>
        <v>0.33472685199439195</v>
      </c>
      <c r="AI93" s="100">
        <f>(幕後結果!$AK$2+幕後結果!$AK$4*幕後結果_最佳化!$W1094)*12/3</f>
        <v>0.67507005160948463</v>
      </c>
      <c r="AJ93" s="60"/>
      <c r="AK93" s="60"/>
      <c r="AL93" s="60"/>
      <c r="AM93" s="108">
        <v>92</v>
      </c>
      <c r="AN93" s="129">
        <f t="shared" si="14"/>
        <v>0.1845593270044957</v>
      </c>
      <c r="AO93" s="129">
        <f t="shared" si="15"/>
        <v>0.19642687987075172</v>
      </c>
      <c r="AP93" s="129">
        <f t="shared" si="16"/>
        <v>0.13083379638070392</v>
      </c>
      <c r="AQ93" s="129">
        <f t="shared" si="17"/>
        <v>3.3646188032537577E-2</v>
      </c>
      <c r="AR93" s="129">
        <f t="shared" si="18"/>
        <v>0.12010801191631386</v>
      </c>
      <c r="AS93" s="129">
        <f t="shared" si="19"/>
        <v>4.2961016258763911E-2</v>
      </c>
      <c r="AT93" s="129">
        <f t="shared" si="20"/>
        <v>3.8012889937756623E-2</v>
      </c>
      <c r="AU93" s="129">
        <f t="shared" si="21"/>
        <v>0.20555546323599225</v>
      </c>
      <c r="AV93" s="129">
        <f t="shared" si="22"/>
        <v>2.3617908086846197E-2</v>
      </c>
      <c r="AW93" s="129">
        <f t="shared" si="23"/>
        <v>2.4278519275838118E-2</v>
      </c>
      <c r="AX93" s="129">
        <f t="shared" si="24"/>
        <v>0.99999999999999989</v>
      </c>
      <c r="AY93" s="129">
        <f>SUMPRODUCT(AN93:AW93,幕後結果_最佳化!$Z$1005:$AI$1005)</f>
        <v>1.7517839666610253E-2</v>
      </c>
      <c r="AZ93" s="129">
        <f>(SUMPRODUCT(AN93:AW93,MMULT(AN93:AW93,幕後結果!$AB$9:$AK$18)))*252</f>
        <v>4.4523355265795872E-2</v>
      </c>
      <c r="BA93" s="129">
        <f t="shared" si="25"/>
        <v>0.21100558112475573</v>
      </c>
      <c r="BB93" s="102">
        <f t="shared" si="26"/>
        <v>-0.12029141692883803</v>
      </c>
      <c r="BC93" s="60"/>
      <c r="BD93" s="60"/>
    </row>
    <row r="94" spans="1:56" ht="16.5">
      <c r="A94" s="95">
        <v>93</v>
      </c>
      <c r="B94" s="129">
        <v>0.29857009856067362</v>
      </c>
      <c r="C94" s="129">
        <v>0.36624245638324493</v>
      </c>
      <c r="D94" s="129">
        <v>0.38742680716339906</v>
      </c>
      <c r="E94" s="129">
        <v>0.23192109355795321</v>
      </c>
      <c r="F94" s="129">
        <v>0.39346792221923921</v>
      </c>
      <c r="G94" s="129">
        <v>5.8068808294676755E-2</v>
      </c>
      <c r="H94" s="129">
        <v>0.6837033298232611</v>
      </c>
      <c r="I94" s="129">
        <v>0.70078997255131914</v>
      </c>
      <c r="J94" s="129">
        <v>0.50411272629909032</v>
      </c>
      <c r="K94" s="104">
        <v>0.70787441981588262</v>
      </c>
      <c r="L94" s="105"/>
      <c r="M94" s="106">
        <v>93</v>
      </c>
      <c r="N94" s="140">
        <v>-0.52851751009211567</v>
      </c>
      <c r="O94" s="140">
        <v>-0.3418219194924616</v>
      </c>
      <c r="P94" s="140">
        <v>-0.28603199763520759</v>
      </c>
      <c r="Q94" s="140">
        <v>-0.73253483779102779</v>
      </c>
      <c r="R94" s="140">
        <v>-0.27029170755140758</v>
      </c>
      <c r="S94" s="140">
        <v>-1.5711938998884125</v>
      </c>
      <c r="T94" s="140">
        <v>0.47807989609276136</v>
      </c>
      <c r="U94" s="129">
        <v>0.52667391221324744</v>
      </c>
      <c r="V94" s="129">
        <v>1.0309258636939775E-2</v>
      </c>
      <c r="W94" s="98">
        <v>0.5471856987305711</v>
      </c>
      <c r="X94" s="60"/>
      <c r="Y94" s="99">
        <v>93</v>
      </c>
      <c r="Z94" s="129">
        <f>(幕後結果!$AB$2+幕後結果!$AB$4*幕後結果_最佳化!$N1095)*12/3</f>
        <v>0.5383720096262129</v>
      </c>
      <c r="AA94" s="129">
        <f>(幕後結果!$AC$2+幕後結果!$AC$4*幕後結果_最佳化!$O1095)*12/3</f>
        <v>7.528844275372798E-2</v>
      </c>
      <c r="AB94" s="129">
        <f>(幕後結果!$AD$2+幕後結果!$AD$4*幕後結果_最佳化!$P1095)*12/3</f>
        <v>-1.8638727146977125</v>
      </c>
      <c r="AC94" s="129">
        <f>(幕後結果!$AE$2+幕後結果!$AE$4*幕後結果_最佳化!$Q1095)*12/3</f>
        <v>-0.9370310254265618</v>
      </c>
      <c r="AD94" s="129">
        <f>(幕後結果!$AF$2+幕後結果!$AF$4*幕後結果_最佳化!$R1095)*12/3</f>
        <v>-1.4534000921223313</v>
      </c>
      <c r="AE94" s="129">
        <f>(幕後結果!$AG$2+幕後結果!$AG$4*幕後結果_最佳化!$S1095)*12/3</f>
        <v>-0.23776572878996172</v>
      </c>
      <c r="AF94" s="129">
        <f>(幕後結果!$AH$2+幕後結果!$AH$4*幕後結果_最佳化!$T1095)*12/3</f>
        <v>0.20905664187120931</v>
      </c>
      <c r="AG94" s="129">
        <f>(幕後結果!$AI$2+幕後結果!$AI$4*幕後結果_最佳化!$U1095)*12/3</f>
        <v>-3.7984220754461701E-2</v>
      </c>
      <c r="AH94" s="129">
        <f>(幕後結果!$AJ$2+幕後結果!$AJ$4*幕後結果_最佳化!$V1095)*12/3</f>
        <v>-0.69636007536522249</v>
      </c>
      <c r="AI94" s="100">
        <f>(幕後結果!$AK$2+幕後結果!$AK$4*幕後結果_最佳化!$W1095)*12/3</f>
        <v>-0.1162105268697371</v>
      </c>
      <c r="AJ94" s="60"/>
      <c r="AK94" s="60"/>
      <c r="AL94" s="60"/>
      <c r="AM94" s="108">
        <v>93</v>
      </c>
      <c r="AN94" s="129">
        <f t="shared" si="14"/>
        <v>8.936034940245656E-2</v>
      </c>
      <c r="AO94" s="129">
        <f t="shared" si="15"/>
        <v>0.14844623234984478</v>
      </c>
      <c r="AP94" s="129">
        <f t="shared" si="16"/>
        <v>0.18425473588919697</v>
      </c>
      <c r="AQ94" s="129">
        <f t="shared" si="17"/>
        <v>0.10107143085474338</v>
      </c>
      <c r="AR94" s="129">
        <f t="shared" si="18"/>
        <v>2.7698970926136969E-2</v>
      </c>
      <c r="AS94" s="129">
        <f t="shared" si="19"/>
        <v>6.4866104835602776E-4</v>
      </c>
      <c r="AT94" s="129">
        <f t="shared" si="20"/>
        <v>7.2459477279187293E-2</v>
      </c>
      <c r="AU94" s="129">
        <f t="shared" si="21"/>
        <v>0.16153546990869644</v>
      </c>
      <c r="AV94" s="129">
        <f t="shared" si="22"/>
        <v>8.2725157594435189E-2</v>
      </c>
      <c r="AW94" s="129">
        <f t="shared" si="23"/>
        <v>0.13179951474694634</v>
      </c>
      <c r="AX94" s="129">
        <f t="shared" si="24"/>
        <v>1</v>
      </c>
      <c r="AY94" s="129">
        <f>SUMPRODUCT(AN94:AW94,幕後結果_最佳化!$Z$1005:$AI$1005)</f>
        <v>-0.1387137693347891</v>
      </c>
      <c r="AZ94" s="129">
        <f>(SUMPRODUCT(AN94:AW94,MMULT(AN94:AW94,幕後結果!$AB$9:$AK$18)))*252</f>
        <v>5.1428860696185588E-2</v>
      </c>
      <c r="BA94" s="129">
        <f t="shared" si="25"/>
        <v>0.2267793215797807</v>
      </c>
      <c r="BB94" s="102">
        <f t="shared" si="26"/>
        <v>-0.80083919499202483</v>
      </c>
      <c r="BC94" s="60"/>
      <c r="BD94" s="60"/>
    </row>
    <row r="95" spans="1:56" ht="16.5">
      <c r="A95" s="95">
        <v>94</v>
      </c>
      <c r="B95" s="129">
        <v>0.15161731917849375</v>
      </c>
      <c r="C95" s="129">
        <v>0.3232221995651825</v>
      </c>
      <c r="D95" s="129">
        <v>0.13644450484030246</v>
      </c>
      <c r="E95" s="129">
        <v>0.1538717060735737</v>
      </c>
      <c r="F95" s="129">
        <v>0.67897132619255518</v>
      </c>
      <c r="G95" s="129">
        <v>0.82727926566949783</v>
      </c>
      <c r="H95" s="129">
        <v>1.3484082654606322E-2</v>
      </c>
      <c r="I95" s="129">
        <v>0.4701553034899244</v>
      </c>
      <c r="J95" s="129">
        <v>0.82555139075361872</v>
      </c>
      <c r="K95" s="104">
        <v>0.88951454330346813</v>
      </c>
      <c r="L95" s="105"/>
      <c r="M95" s="106">
        <v>94</v>
      </c>
      <c r="N95" s="140">
        <v>-1.0295215929293204</v>
      </c>
      <c r="O95" s="140">
        <v>-0.45870726101629156</v>
      </c>
      <c r="P95" s="140">
        <v>-1.0964337300930818</v>
      </c>
      <c r="Q95" s="140">
        <v>-1.0199684750174516</v>
      </c>
      <c r="R95" s="140">
        <v>0.46482421184523259</v>
      </c>
      <c r="S95" s="140">
        <v>0.94346820935755982</v>
      </c>
      <c r="T95" s="140">
        <v>-2.2119782860591513</v>
      </c>
      <c r="U95" s="129">
        <v>-7.4879475377118962E-2</v>
      </c>
      <c r="V95" s="129">
        <v>0.93673047029144973</v>
      </c>
      <c r="W95" s="98">
        <v>1.2239504681332434</v>
      </c>
      <c r="X95" s="60"/>
      <c r="Y95" s="99">
        <v>94</v>
      </c>
      <c r="Z95" s="129">
        <f>(幕後結果!$AB$2+幕後結果!$AB$4*幕後結果_最佳化!$N1096)*12/3</f>
        <v>0.20707757126021786</v>
      </c>
      <c r="AA95" s="129">
        <f>(幕後結果!$AC$2+幕後結果!$AC$4*幕後結果_最佳化!$O1096)*12/3</f>
        <v>-0.13961387810306769</v>
      </c>
      <c r="AB95" s="129">
        <f>(幕後結果!$AD$2+幕後結果!$AD$4*幕後結果_最佳化!$P1096)*12/3</f>
        <v>-2.9209254131304374</v>
      </c>
      <c r="AC95" s="129">
        <f>(幕後結果!$AE$2+幕後結果!$AE$4*幕後結果_最佳化!$Q1096)*12/3</f>
        <v>-1.3235722602742908</v>
      </c>
      <c r="AD95" s="129">
        <f>(幕後結果!$AF$2+幕後結果!$AF$4*幕後結果_最佳化!$R1096)*12/3</f>
        <v>-0.84579340893075072</v>
      </c>
      <c r="AE95" s="129">
        <f>(幕後結果!$AG$2+幕後結果!$AG$4*幕後結果_最佳化!$S1096)*12/3</f>
        <v>1.759164163204213</v>
      </c>
      <c r="AF95" s="129">
        <f>(幕後結果!$AH$2+幕後結果!$AH$4*幕後結果_最佳化!$T1096)*12/3</f>
        <v>-1.855576688481489</v>
      </c>
      <c r="AG95" s="129">
        <f>(幕後結果!$AI$2+幕後結果!$AI$4*幕後結果_最佳化!$U1096)*12/3</f>
        <v>-0.2593204784758133</v>
      </c>
      <c r="AH95" s="129">
        <f>(幕後結果!$AJ$2+幕後結果!$AJ$4*幕後結果_最佳化!$V1096)*12/3</f>
        <v>-0.59097945167928834</v>
      </c>
      <c r="AI95" s="100">
        <f>(幕後結果!$AK$2+幕後結果!$AK$4*幕後結果_最佳化!$W1096)*12/3</f>
        <v>0.52094779534533853</v>
      </c>
      <c r="AJ95" s="60"/>
      <c r="AK95" s="60"/>
      <c r="AL95" s="60"/>
      <c r="AM95" s="108">
        <v>94</v>
      </c>
      <c r="AN95" s="129">
        <f t="shared" si="14"/>
        <v>9.6388639036902687E-2</v>
      </c>
      <c r="AO95" s="129">
        <f t="shared" si="15"/>
        <v>1.9949589424595099E-2</v>
      </c>
      <c r="AP95" s="129">
        <f t="shared" si="16"/>
        <v>5.8414028169741929E-2</v>
      </c>
      <c r="AQ95" s="129">
        <f t="shared" si="17"/>
        <v>0.17850495746385855</v>
      </c>
      <c r="AR95" s="129">
        <f t="shared" si="18"/>
        <v>0.12391355286640107</v>
      </c>
      <c r="AS95" s="129">
        <f t="shared" si="19"/>
        <v>0.12829127320914221</v>
      </c>
      <c r="AT95" s="129">
        <f t="shared" si="20"/>
        <v>0.10892097162954899</v>
      </c>
      <c r="AU95" s="129">
        <f t="shared" si="21"/>
        <v>0.19653722026676992</v>
      </c>
      <c r="AV95" s="129">
        <f t="shared" si="22"/>
        <v>3.0587257930145641E-2</v>
      </c>
      <c r="AW95" s="129">
        <f t="shared" si="23"/>
        <v>5.8492510002893808E-2</v>
      </c>
      <c r="AX95" s="129">
        <f t="shared" si="24"/>
        <v>0.99999999999999978</v>
      </c>
      <c r="AY95" s="129">
        <f>SUMPRODUCT(AN95:AW95,幕後結果_最佳化!$Z$1005:$AI$1005)</f>
        <v>8.2615814120471545E-2</v>
      </c>
      <c r="AZ95" s="129">
        <f>(SUMPRODUCT(AN95:AW95,MMULT(AN95:AW95,幕後結果!$AB$9:$AK$18)))*252</f>
        <v>4.7807812219813013E-2</v>
      </c>
      <c r="BA95" s="129">
        <f t="shared" si="25"/>
        <v>0.21864997649168183</v>
      </c>
      <c r="BB95" s="102">
        <f t="shared" si="26"/>
        <v>0.18164106284265924</v>
      </c>
      <c r="BC95" s="60"/>
      <c r="BD95" s="60"/>
    </row>
    <row r="96" spans="1:56" ht="16.5">
      <c r="A96" s="95">
        <v>95</v>
      </c>
      <c r="B96" s="129">
        <v>0.44026393132684216</v>
      </c>
      <c r="C96" s="129">
        <v>0.53848148783325822</v>
      </c>
      <c r="D96" s="129">
        <v>0.67203472569012423</v>
      </c>
      <c r="E96" s="129">
        <v>0.45944686082911734</v>
      </c>
      <c r="F96" s="129">
        <v>0.95498537954186058</v>
      </c>
      <c r="G96" s="129">
        <v>0.90618054760423949</v>
      </c>
      <c r="H96" s="129">
        <v>4.3164189614728565E-2</v>
      </c>
      <c r="I96" s="129">
        <v>0.73410685152251753</v>
      </c>
      <c r="J96" s="129">
        <v>0.21375426839679168</v>
      </c>
      <c r="K96" s="104">
        <v>0.65280677743090743</v>
      </c>
      <c r="L96" s="105"/>
      <c r="M96" s="106">
        <v>95</v>
      </c>
      <c r="N96" s="140">
        <v>-0.15030008915472945</v>
      </c>
      <c r="O96" s="140">
        <v>9.6608854730480073E-2</v>
      </c>
      <c r="P96" s="140">
        <v>0.44553863127168303</v>
      </c>
      <c r="Q96" s="140">
        <v>-0.10182734327548815</v>
      </c>
      <c r="R96" s="140">
        <v>1.6952434846998525</v>
      </c>
      <c r="S96" s="140">
        <v>1.3175960613714073</v>
      </c>
      <c r="T96" s="140">
        <v>-1.7150918996089819</v>
      </c>
      <c r="U96" s="129">
        <v>0.6252815347013696</v>
      </c>
      <c r="V96" s="129">
        <v>-0.79346228109776606</v>
      </c>
      <c r="W96" s="98">
        <v>0.39290933698540226</v>
      </c>
      <c r="X96" s="60"/>
      <c r="Y96" s="99">
        <v>95</v>
      </c>
      <c r="Z96" s="129">
        <f>(幕後結果!$AB$2+幕後結果!$AB$4*幕後結果_最佳化!$N1097)*12/3</f>
        <v>0.78847242266097384</v>
      </c>
      <c r="AA96" s="129">
        <f>(幕後結果!$AC$2+幕後結果!$AC$4*幕後結果_最佳化!$O1097)*12/3</f>
        <v>0.49453967346133892</v>
      </c>
      <c r="AB96" s="129">
        <f>(幕後結果!$AD$2+幕後結果!$AD$4*幕後結果_最佳化!$P1097)*12/3</f>
        <v>-0.90608175539923475</v>
      </c>
      <c r="AC96" s="129">
        <f>(幕後結果!$AE$2+幕後結果!$AE$4*幕後結果_最佳化!$Q1097)*12/3</f>
        <v>-0.11568863756116758</v>
      </c>
      <c r="AD96" s="129">
        <f>(幕後結果!$AF$2+幕後結果!$AF$4*幕後結果_最佳化!$R1097)*12/3</f>
        <v>0.77998803089184265</v>
      </c>
      <c r="AE96" s="129">
        <f>(幕後結果!$AG$2+幕後結果!$AG$4*幕後結果_最佳化!$S1097)*12/3</f>
        <v>2.2968672399809158</v>
      </c>
      <c r="AF96" s="129">
        <f>(幕後結果!$AH$2+幕後結果!$AH$4*幕後結果_最佳化!$T1097)*12/3</f>
        <v>-0.72448977550009486</v>
      </c>
      <c r="AG96" s="129">
        <f>(幕後結果!$AI$2+幕後結果!$AI$4*幕後結果_最佳化!$U1097)*12/3</f>
        <v>0.47116023863483719</v>
      </c>
      <c r="AH96" s="129">
        <f>(幕後結果!$AJ$2+幕後結果!$AJ$4*幕後結果_最佳化!$V1097)*12/3</f>
        <v>-0.5902332162135786</v>
      </c>
      <c r="AI96" s="100">
        <f>(幕後結果!$AK$2+幕後結果!$AK$4*幕後結果_最佳化!$W1097)*12/3</f>
        <v>0.82404684222221614</v>
      </c>
      <c r="AJ96" s="60"/>
      <c r="AK96" s="60"/>
      <c r="AL96" s="60"/>
      <c r="AM96" s="108">
        <v>95</v>
      </c>
      <c r="AN96" s="129">
        <f t="shared" si="14"/>
        <v>2.3957441370948611E-3</v>
      </c>
      <c r="AO96" s="129">
        <f t="shared" si="15"/>
        <v>0.14798066782734642</v>
      </c>
      <c r="AP96" s="129">
        <f t="shared" si="16"/>
        <v>7.6034096197619222E-2</v>
      </c>
      <c r="AQ96" s="129">
        <f t="shared" si="17"/>
        <v>6.2111586682967054E-2</v>
      </c>
      <c r="AR96" s="129">
        <f t="shared" si="18"/>
        <v>9.3692553377018914E-2</v>
      </c>
      <c r="AS96" s="129">
        <f t="shared" si="19"/>
        <v>0.12440116140108899</v>
      </c>
      <c r="AT96" s="129">
        <f t="shared" si="20"/>
        <v>5.2580386132899205E-2</v>
      </c>
      <c r="AU96" s="129">
        <f t="shared" si="21"/>
        <v>0.15742793814898917</v>
      </c>
      <c r="AV96" s="129">
        <f t="shared" si="22"/>
        <v>0.12367188318922805</v>
      </c>
      <c r="AW96" s="129">
        <f t="shared" si="23"/>
        <v>0.15970398290574814</v>
      </c>
      <c r="AX96" s="129">
        <f t="shared" si="24"/>
        <v>1</v>
      </c>
      <c r="AY96" s="129">
        <f>SUMPRODUCT(AN96:AW96,幕後結果_最佳化!$Z$1005:$AI$1005)</f>
        <v>1.4721443553184797E-2</v>
      </c>
      <c r="AZ96" s="129">
        <f>(SUMPRODUCT(AN96:AW96,MMULT(AN96:AW96,幕後結果!$AB$9:$AK$18)))*252</f>
        <v>4.2756209581230199E-2</v>
      </c>
      <c r="BA96" s="129">
        <f t="shared" si="25"/>
        <v>0.2067757470817847</v>
      </c>
      <c r="BB96" s="102">
        <f t="shared" si="26"/>
        <v>-0.13627592618814197</v>
      </c>
      <c r="BC96" s="60"/>
      <c r="BD96" s="60"/>
    </row>
    <row r="97" spans="1:56" ht="16.5">
      <c r="A97" s="95">
        <v>96</v>
      </c>
      <c r="B97" s="129">
        <v>6.6535832121108029E-2</v>
      </c>
      <c r="C97" s="129">
        <v>0.79723565197646939</v>
      </c>
      <c r="D97" s="129">
        <v>0.95268690793709054</v>
      </c>
      <c r="E97" s="129">
        <v>0.28341466526892067</v>
      </c>
      <c r="F97" s="129">
        <v>0.79660113616875794</v>
      </c>
      <c r="G97" s="129">
        <v>0.18830627757722818</v>
      </c>
      <c r="H97" s="129">
        <v>8.5803408539538717E-2</v>
      </c>
      <c r="I97" s="129">
        <v>0.55269559665560841</v>
      </c>
      <c r="J97" s="129">
        <v>4.3853965913132065E-4</v>
      </c>
      <c r="K97" s="104">
        <v>0.12451761296637076</v>
      </c>
      <c r="L97" s="105"/>
      <c r="M97" s="106">
        <v>96</v>
      </c>
      <c r="N97" s="140">
        <v>-1.5020985309152062</v>
      </c>
      <c r="O97" s="140">
        <v>0.83178786259464266</v>
      </c>
      <c r="P97" s="140">
        <v>1.6714836570499421</v>
      </c>
      <c r="Q97" s="140">
        <v>-0.57272732868530463</v>
      </c>
      <c r="R97" s="140">
        <v>0.82954209433222592</v>
      </c>
      <c r="S97" s="140">
        <v>-0.88415498388011715</v>
      </c>
      <c r="T97" s="140">
        <v>-1.3670589872523033</v>
      </c>
      <c r="U97" s="129">
        <v>0.13247473341075958</v>
      </c>
      <c r="V97" s="129">
        <v>-3.3272491001919655</v>
      </c>
      <c r="W97" s="98">
        <v>-1.152695897466393</v>
      </c>
      <c r="X97" s="60"/>
      <c r="Y97" s="99">
        <v>96</v>
      </c>
      <c r="Z97" s="129">
        <f>(幕後結果!$AB$2+幕後結果!$AB$4*幕後結果_最佳化!$N1098)*12/3</f>
        <v>-0.10541910614835448</v>
      </c>
      <c r="AA97" s="129">
        <f>(幕後結果!$AC$2+幕後結果!$AC$4*幕後結果_最佳化!$O1098)*12/3</f>
        <v>0.68573319697885182</v>
      </c>
      <c r="AB97" s="129">
        <f>(幕後結果!$AD$2+幕後結果!$AD$4*幕後結果_最佳化!$P1098)*12/3</f>
        <v>0.17879988947018921</v>
      </c>
      <c r="AC97" s="129">
        <f>(幕後結果!$AE$2+幕後結果!$AE$4*幕後結果_最佳化!$Q1098)*12/3</f>
        <v>-0.40733882626352474</v>
      </c>
      <c r="AD97" s="129">
        <f>(幕後結果!$AF$2+幕後結果!$AF$4*幕後結果_最佳化!$R1098)*12/3</f>
        <v>-0.2078335040020286</v>
      </c>
      <c r="AE97" s="129">
        <f>(幕後結果!$AG$2+幕後結果!$AG$4*幕後結果_最佳化!$S1098)*12/3</f>
        <v>0.60143467541344775</v>
      </c>
      <c r="AF97" s="129">
        <f>(幕後結果!$AH$2+幕後結果!$AH$4*幕後結果_最佳化!$T1098)*12/3</f>
        <v>-1.1335920120245184</v>
      </c>
      <c r="AG97" s="129">
        <f>(幕後結果!$AI$2+幕後結果!$AI$4*幕後結果_最佳化!$U1098)*12/3</f>
        <v>-0.13811767432311645</v>
      </c>
      <c r="AH97" s="129">
        <f>(幕後結果!$AJ$2+幕後結果!$AJ$4*幕後結果_最佳化!$V1098)*12/3</f>
        <v>-1.8324606887511983</v>
      </c>
      <c r="AI97" s="100">
        <f>(幕後結果!$AK$2+幕後結果!$AK$4*幕後結果_最佳化!$W1098)*12/3</f>
        <v>-0.49865593607076364</v>
      </c>
      <c r="AJ97" s="60"/>
      <c r="AK97" s="60"/>
      <c r="AL97" s="60"/>
      <c r="AM97" s="108">
        <v>96</v>
      </c>
      <c r="AN97" s="129">
        <f t="shared" si="14"/>
        <v>4.7715729938739002E-2</v>
      </c>
      <c r="AO97" s="129">
        <f t="shared" si="15"/>
        <v>5.8277057099200835E-2</v>
      </c>
      <c r="AP97" s="129">
        <f t="shared" si="16"/>
        <v>6.3829330580548085E-2</v>
      </c>
      <c r="AQ97" s="129">
        <f t="shared" si="17"/>
        <v>3.1783106418994393E-2</v>
      </c>
      <c r="AR97" s="129">
        <f t="shared" si="18"/>
        <v>0.19633989815199687</v>
      </c>
      <c r="AS97" s="129">
        <f t="shared" si="19"/>
        <v>2.1642730554052025E-2</v>
      </c>
      <c r="AT97" s="129">
        <f t="shared" si="20"/>
        <v>0.10136200011755626</v>
      </c>
      <c r="AU97" s="129">
        <f t="shared" si="21"/>
        <v>0.24078661803110804</v>
      </c>
      <c r="AV97" s="129">
        <f t="shared" si="22"/>
        <v>0.13239404661556933</v>
      </c>
      <c r="AW97" s="129">
        <f t="shared" si="23"/>
        <v>0.10586948249223523</v>
      </c>
      <c r="AX97" s="129">
        <f t="shared" si="24"/>
        <v>1</v>
      </c>
      <c r="AY97" s="129">
        <f>SUMPRODUCT(AN97:AW97,幕後結果_最佳化!$Z$1005:$AI$1005)</f>
        <v>-0.16487044545551865</v>
      </c>
      <c r="AZ97" s="129">
        <f>(SUMPRODUCT(AN97:AW97,MMULT(AN97:AW97,幕後結果!$AB$9:$AK$18)))*252</f>
        <v>4.4540028987590727E-2</v>
      </c>
      <c r="BA97" s="129">
        <f t="shared" si="25"/>
        <v>0.21104508757038323</v>
      </c>
      <c r="BB97" s="102">
        <f t="shared" si="26"/>
        <v>-0.98448368473029491</v>
      </c>
      <c r="BC97" s="60"/>
      <c r="BD97" s="60"/>
    </row>
    <row r="98" spans="1:56" ht="16.5">
      <c r="A98" s="95">
        <v>97</v>
      </c>
      <c r="B98" s="129">
        <v>0.2390747771358066</v>
      </c>
      <c r="C98" s="129">
        <v>0.215101413839069</v>
      </c>
      <c r="D98" s="129">
        <v>0.50692250959127994</v>
      </c>
      <c r="E98" s="129">
        <v>0.85973645685603395</v>
      </c>
      <c r="F98" s="129">
        <v>0.87995187648671092</v>
      </c>
      <c r="G98" s="129">
        <v>6.9339037906108736E-3</v>
      </c>
      <c r="H98" s="129">
        <v>0.26984501264217009</v>
      </c>
      <c r="I98" s="129">
        <v>0.28661145789491083</v>
      </c>
      <c r="J98" s="129">
        <v>0.3942905312395919</v>
      </c>
      <c r="K98" s="104">
        <v>0.77549548157849824</v>
      </c>
      <c r="L98" s="105"/>
      <c r="M98" s="106">
        <v>97</v>
      </c>
      <c r="N98" s="140">
        <v>-0.70928190643250122</v>
      </c>
      <c r="O98" s="140">
        <v>-0.78884461860677968</v>
      </c>
      <c r="P98" s="140">
        <v>1.7353029146298972E-2</v>
      </c>
      <c r="Q98" s="140">
        <v>1.0791360418424787</v>
      </c>
      <c r="R98" s="140">
        <v>1.1747462571868463</v>
      </c>
      <c r="S98" s="140">
        <v>-2.4606694294890579</v>
      </c>
      <c r="T98" s="140">
        <v>-0.61328180011446776</v>
      </c>
      <c r="U98" s="129">
        <v>-0.56331131321656203</v>
      </c>
      <c r="V98" s="129">
        <v>-0.26815363472344866</v>
      </c>
      <c r="W98" s="98">
        <v>0.75706814592283189</v>
      </c>
      <c r="X98" s="60"/>
      <c r="Y98" s="99">
        <v>97</v>
      </c>
      <c r="Z98" s="129">
        <f>(幕後結果!$AB$2+幕後結果!$AB$4*幕後結果_最佳化!$N1099)*12/3</f>
        <v>0.4188395722396388</v>
      </c>
      <c r="AA98" s="129">
        <f>(幕後結果!$AC$2+幕後結果!$AC$4*幕後結果_最佳化!$O1099)*12/3</f>
        <v>-0.29938207415345397</v>
      </c>
      <c r="AB98" s="129">
        <f>(幕後結果!$AD$2+幕後結果!$AD$4*幕後結果_最佳化!$P1099)*12/3</f>
        <v>-1.5984944056012329</v>
      </c>
      <c r="AC98" s="129">
        <f>(幕後結果!$AE$2+幕後結果!$AE$4*幕後結果_最佳化!$Q1099)*12/3</f>
        <v>0.69877764495163797</v>
      </c>
      <c r="AD98" s="129">
        <f>(幕後結果!$AF$2+幕後結果!$AF$4*幕後結果_最佳化!$R1099)*12/3</f>
        <v>0.63770940928152808</v>
      </c>
      <c r="AE98" s="129">
        <f>(幕後結果!$AG$2+幕後結果!$AG$4*幕後結果_最佳化!$S1099)*12/3</f>
        <v>-0.67499724917386983</v>
      </c>
      <c r="AF98" s="129">
        <f>(幕後結果!$AH$2+幕後結果!$AH$4*幕後結果_最佳化!$T1099)*12/3</f>
        <v>-0.26640897076741932</v>
      </c>
      <c r="AG98" s="129">
        <f>(幕後結果!$AI$2+幕後結果!$AI$4*幕後結果_最佳化!$U1099)*12/3</f>
        <v>-0.83187441351294888</v>
      </c>
      <c r="AH98" s="129">
        <f>(幕後結果!$AJ$2+幕後結果!$AJ$4*幕後結果_最佳化!$V1099)*12/3</f>
        <v>-0.71296603891444743</v>
      </c>
      <c r="AI98" s="100">
        <f>(幕後結果!$AK$2+幕後結果!$AK$4*幕後結果_最佳化!$W1099)*12/3</f>
        <v>0.168047757506291</v>
      </c>
      <c r="AJ98" s="60"/>
      <c r="AK98" s="60"/>
      <c r="AL98" s="60"/>
      <c r="AM98" s="108">
        <v>97</v>
      </c>
      <c r="AN98" s="129">
        <f t="shared" si="14"/>
        <v>2.7706524179562066E-2</v>
      </c>
      <c r="AO98" s="129">
        <f t="shared" si="15"/>
        <v>0.12395963581921322</v>
      </c>
      <c r="AP98" s="129">
        <f t="shared" si="16"/>
        <v>9.7381135492846604E-2</v>
      </c>
      <c r="AQ98" s="129">
        <f t="shared" si="17"/>
        <v>0.15124047623412096</v>
      </c>
      <c r="AR98" s="129">
        <f t="shared" si="18"/>
        <v>0.17592132796414858</v>
      </c>
      <c r="AS98" s="129">
        <f t="shared" si="19"/>
        <v>3.3332795128223916E-2</v>
      </c>
      <c r="AT98" s="129">
        <f t="shared" si="20"/>
        <v>0.1021990657064492</v>
      </c>
      <c r="AU98" s="129">
        <f t="shared" si="21"/>
        <v>4.4081114175082085E-2</v>
      </c>
      <c r="AV98" s="129">
        <f t="shared" si="22"/>
        <v>0.2288681529796375</v>
      </c>
      <c r="AW98" s="129">
        <f t="shared" si="23"/>
        <v>1.5309772320716186E-2</v>
      </c>
      <c r="AX98" s="129">
        <f t="shared" si="24"/>
        <v>1.0000000000000004</v>
      </c>
      <c r="AY98" s="129">
        <f>SUMPRODUCT(AN98:AW98,幕後結果_最佳化!$Z$1005:$AI$1005)</f>
        <v>-0.22660627748911197</v>
      </c>
      <c r="AZ98" s="129">
        <f>(SUMPRODUCT(AN98:AW98,MMULT(AN98:AW98,幕後結果!$AB$9:$AK$18)))*252</f>
        <v>5.5147883850898374E-2</v>
      </c>
      <c r="BA98" s="129">
        <f t="shared" si="25"/>
        <v>0.2348358657677706</v>
      </c>
      <c r="BB98" s="102">
        <f t="shared" si="26"/>
        <v>-1.1476367828567846</v>
      </c>
      <c r="BC98" s="60"/>
      <c r="BD98" s="60"/>
    </row>
    <row r="99" spans="1:56" ht="16.5">
      <c r="A99" s="95">
        <v>98</v>
      </c>
      <c r="B99" s="129">
        <v>0.67151311571443784</v>
      </c>
      <c r="C99" s="129">
        <v>0.52601409285519929</v>
      </c>
      <c r="D99" s="129">
        <v>0.16553737574254956</v>
      </c>
      <c r="E99" s="129">
        <v>0.60054662754980215</v>
      </c>
      <c r="F99" s="129">
        <v>0.5570778443367026</v>
      </c>
      <c r="G99" s="129">
        <v>0.11326925969958168</v>
      </c>
      <c r="H99" s="129">
        <v>0.42339246021328791</v>
      </c>
      <c r="I99" s="129">
        <v>0.45936998441761512</v>
      </c>
      <c r="J99" s="129">
        <v>0.11359464380940221</v>
      </c>
      <c r="K99" s="104">
        <v>0.1947970296840924</v>
      </c>
      <c r="L99" s="105"/>
      <c r="M99" s="106">
        <v>98</v>
      </c>
      <c r="N99" s="140">
        <v>0.44409518355445904</v>
      </c>
      <c r="O99" s="140">
        <v>6.5253940507544073E-2</v>
      </c>
      <c r="P99" s="140">
        <v>-0.97195135090300744</v>
      </c>
      <c r="Q99" s="140">
        <v>0.25476223525061586</v>
      </c>
      <c r="R99" s="140">
        <v>0.14356458074033265</v>
      </c>
      <c r="S99" s="140">
        <v>-1.2093236732439339</v>
      </c>
      <c r="T99" s="140">
        <v>-0.19322224191388582</v>
      </c>
      <c r="U99" s="129">
        <v>-0.10202104740562284</v>
      </c>
      <c r="V99" s="129">
        <v>-1.2076308491335415</v>
      </c>
      <c r="W99" s="98">
        <v>-0.86035377338828289</v>
      </c>
      <c r="X99" s="60"/>
      <c r="Y99" s="99">
        <v>98</v>
      </c>
      <c r="Z99" s="129">
        <f>(幕後結果!$AB$2+幕後結果!$AB$4*幕後結果_最佳化!$N1100)*12/3</f>
        <v>1.1815228084471108</v>
      </c>
      <c r="AA99" s="129">
        <f>(幕後結果!$AC$2+幕後結果!$AC$4*幕後結果_最佳化!$O1100)*12/3</f>
        <v>0.62471185801621232</v>
      </c>
      <c r="AB99" s="129">
        <f>(幕後結果!$AD$2+幕後結果!$AD$4*幕後結果_最佳化!$P1100)*12/3</f>
        <v>-2.357757698957335</v>
      </c>
      <c r="AC99" s="129">
        <f>(幕後結果!$AE$2+幕後結果!$AE$4*幕後結果_最佳化!$Q1100)*12/3</f>
        <v>0.23252291019550098</v>
      </c>
      <c r="AD99" s="129">
        <f>(幕後結果!$AF$2+幕後結果!$AF$4*幕後結果_最佳化!$R1100)*12/3</f>
        <v>-0.56188674416348272</v>
      </c>
      <c r="AE99" s="129">
        <f>(幕後結果!$AG$2+幕後結果!$AG$4*幕後結果_最佳化!$S1100)*12/3</f>
        <v>0.23435545855779305</v>
      </c>
      <c r="AF99" s="129">
        <f>(幕後結果!$AH$2+幕後結果!$AH$4*幕後結果_最佳化!$T1100)*12/3</f>
        <v>0.40048586611186582</v>
      </c>
      <c r="AG99" s="129">
        <f>(幕後結果!$AI$2+幕後結果!$AI$4*幕後結果_最佳化!$U1100)*12/3</f>
        <v>-0.32589457858798226</v>
      </c>
      <c r="AH99" s="129">
        <f>(幕後結果!$AJ$2+幕後結果!$AJ$4*幕後結果_最佳化!$V1100)*12/3</f>
        <v>-1.0230553515005805</v>
      </c>
      <c r="AI99" s="100">
        <f>(幕後結果!$AK$2+幕後結果!$AK$4*幕後結果_最佳化!$W1100)*12/3</f>
        <v>-0.78831663457177348</v>
      </c>
      <c r="AJ99" s="60"/>
      <c r="AK99" s="60"/>
      <c r="AL99" s="60"/>
      <c r="AM99" s="108">
        <v>98</v>
      </c>
      <c r="AN99" s="129">
        <f t="shared" si="14"/>
        <v>4.1354812085708917E-2</v>
      </c>
      <c r="AO99" s="129">
        <f t="shared" si="15"/>
        <v>6.9686153234990167E-2</v>
      </c>
      <c r="AP99" s="129">
        <f t="shared" si="16"/>
        <v>0.11254292117315307</v>
      </c>
      <c r="AQ99" s="129">
        <f t="shared" si="17"/>
        <v>4.2107444926201811E-2</v>
      </c>
      <c r="AR99" s="129">
        <f t="shared" si="18"/>
        <v>0.19859550198602915</v>
      </c>
      <c r="AS99" s="129">
        <f t="shared" si="19"/>
        <v>0.15223719538649122</v>
      </c>
      <c r="AT99" s="129">
        <f t="shared" si="20"/>
        <v>0.12719020992768837</v>
      </c>
      <c r="AU99" s="129">
        <f t="shared" si="21"/>
        <v>0.12211186268550547</v>
      </c>
      <c r="AV99" s="129">
        <f t="shared" si="22"/>
        <v>3.2053486228650896E-2</v>
      </c>
      <c r="AW99" s="129">
        <f t="shared" si="23"/>
        <v>0.10212041236558092</v>
      </c>
      <c r="AX99" s="129">
        <f t="shared" si="24"/>
        <v>1</v>
      </c>
      <c r="AY99" s="129">
        <f>SUMPRODUCT(AN99:AW99,幕後結果_最佳化!$Z$1005:$AI$1005)</f>
        <v>-3.0562989349131629E-2</v>
      </c>
      <c r="AZ99" s="129">
        <f>(SUMPRODUCT(AN99:AW99,MMULT(AN99:AW99,幕後結果!$AB$9:$AK$18)))*252</f>
        <v>4.9716579445536903E-2</v>
      </c>
      <c r="BA99" s="129">
        <f t="shared" si="25"/>
        <v>0.22297214948404859</v>
      </c>
      <c r="BB99" s="102">
        <f t="shared" si="26"/>
        <v>-0.32947159328697762</v>
      </c>
      <c r="BC99" s="60"/>
      <c r="BD99" s="60"/>
    </row>
    <row r="100" spans="1:56" ht="16.5">
      <c r="A100" s="95">
        <v>99</v>
      </c>
      <c r="B100" s="129">
        <v>0.8461056757209191</v>
      </c>
      <c r="C100" s="129">
        <v>0.65372571077732222</v>
      </c>
      <c r="D100" s="129">
        <v>0.27292822086452828</v>
      </c>
      <c r="E100" s="129">
        <v>0.40434501584111304</v>
      </c>
      <c r="F100" s="129">
        <v>0.82803590319575937</v>
      </c>
      <c r="G100" s="129">
        <v>0.34652470675273106</v>
      </c>
      <c r="H100" s="129">
        <v>2.2265657262723781E-2</v>
      </c>
      <c r="I100" s="129">
        <v>0.25603617285077052</v>
      </c>
      <c r="J100" s="129">
        <v>0.12820680383593097</v>
      </c>
      <c r="K100" s="104">
        <v>0.39602365739910961</v>
      </c>
      <c r="L100" s="105"/>
      <c r="M100" s="106">
        <v>99</v>
      </c>
      <c r="N100" s="140">
        <v>1.0198731003621804</v>
      </c>
      <c r="O100" s="140">
        <v>0.39539882178885555</v>
      </c>
      <c r="P100" s="140">
        <v>-0.60398074820817349</v>
      </c>
      <c r="Q100" s="140">
        <v>-0.24211632147222992</v>
      </c>
      <c r="R100" s="140">
        <v>0.94643218960329933</v>
      </c>
      <c r="S100" s="140">
        <v>-0.39472017269362319</v>
      </c>
      <c r="T100" s="140">
        <v>-2.0090548746510035</v>
      </c>
      <c r="U100" s="129">
        <v>-0.65561426358521213</v>
      </c>
      <c r="V100" s="129">
        <v>-1.1349086203930416</v>
      </c>
      <c r="W100" s="98">
        <v>-0.2636530001144895</v>
      </c>
      <c r="X100" s="60"/>
      <c r="Y100" s="99">
        <v>99</v>
      </c>
      <c r="Z100" s="129">
        <f>(幕後結果!$AB$2+幕後結果!$AB$4*幕後結果_最佳化!$N1101)*12/3</f>
        <v>1.5622622636869181</v>
      </c>
      <c r="AA100" s="129">
        <f>(幕後結果!$AC$2+幕後結果!$AC$4*幕後結果_最佳化!$O1101)*12/3</f>
        <v>1.0154027833122996</v>
      </c>
      <c r="AB100" s="129">
        <f>(幕後結果!$AD$2+幕後結果!$AD$4*幕後結果_最佳化!$P1101)*12/3</f>
        <v>-1.7674365958226437</v>
      </c>
      <c r="AC100" s="129">
        <f>(幕後結果!$AE$2+幕後結果!$AE$4*幕後結果_最佳化!$Q1101)*12/3</f>
        <v>-9.1805372065303883E-2</v>
      </c>
      <c r="AD100" s="129">
        <f>(幕後結果!$AF$2+幕後結果!$AF$4*幕後結果_最佳化!$R1101)*12/3</f>
        <v>6.4100714281805082E-2</v>
      </c>
      <c r="AE100" s="129">
        <f>(幕後結果!$AG$2+幕後結果!$AG$4*幕後結果_最佳化!$S1101)*12/3</f>
        <v>0.86164369674352381</v>
      </c>
      <c r="AF100" s="129">
        <f>(幕後結果!$AH$2+幕後結果!$AH$4*幕後結果_最佳化!$T1101)*12/3</f>
        <v>-0.39968797202501022</v>
      </c>
      <c r="AG100" s="129">
        <f>(幕後結果!$AI$2+幕後結果!$AI$4*幕後結果_最佳化!$U1101)*12/3</f>
        <v>-0.45286133664254286</v>
      </c>
      <c r="AH100" s="129">
        <f>(幕後結果!$AJ$2+幕後結果!$AJ$4*幕後結果_最佳化!$V1101)*12/3</f>
        <v>-1.0846338738151826</v>
      </c>
      <c r="AI100" s="100">
        <f>(幕後結果!$AK$2+幕後結果!$AK$4*幕後結果_最佳化!$W1101)*12/3</f>
        <v>-6.719770774013531E-2</v>
      </c>
      <c r="AJ100" s="60"/>
      <c r="AK100" s="60"/>
      <c r="AL100" s="60"/>
      <c r="AM100" s="108">
        <v>99</v>
      </c>
      <c r="AN100" s="129">
        <f t="shared" si="14"/>
        <v>0.1416242361253387</v>
      </c>
      <c r="AO100" s="129">
        <f t="shared" si="15"/>
        <v>0.12231997438105444</v>
      </c>
      <c r="AP100" s="129">
        <f t="shared" si="16"/>
        <v>1.1328587382645321E-2</v>
      </c>
      <c r="AQ100" s="129">
        <f t="shared" si="17"/>
        <v>0.10300104601847512</v>
      </c>
      <c r="AR100" s="129">
        <f t="shared" si="18"/>
        <v>0.12023745155686079</v>
      </c>
      <c r="AS100" s="129">
        <f t="shared" si="19"/>
        <v>0.19353669189426437</v>
      </c>
      <c r="AT100" s="129">
        <f t="shared" si="20"/>
        <v>2.8483372206666288E-2</v>
      </c>
      <c r="AU100" s="129">
        <f t="shared" si="21"/>
        <v>0.12454021473566873</v>
      </c>
      <c r="AV100" s="129">
        <f t="shared" si="22"/>
        <v>6.9945614038951442E-2</v>
      </c>
      <c r="AW100" s="129">
        <f t="shared" si="23"/>
        <v>8.4982811660074598E-2</v>
      </c>
      <c r="AX100" s="129">
        <f t="shared" si="24"/>
        <v>0.99999999999999978</v>
      </c>
      <c r="AY100" s="129">
        <f>SUMPRODUCT(AN100:AW100,幕後結果_最佳化!$Z$1005:$AI$1005)</f>
        <v>0.28071461061247333</v>
      </c>
      <c r="AZ100" s="129">
        <f>(SUMPRODUCT(AN100:AW100,MMULT(AN100:AW100,幕後結果!$AB$9:$AK$18)))*252</f>
        <v>4.3386019322161518E-2</v>
      </c>
      <c r="BA100" s="129">
        <f t="shared" si="25"/>
        <v>0.20829310915669177</v>
      </c>
      <c r="BB100" s="102">
        <f t="shared" si="26"/>
        <v>1.1417305717664119</v>
      </c>
      <c r="BC100" s="60"/>
      <c r="BD100" s="60"/>
    </row>
    <row r="101" spans="1:56" ht="16.5">
      <c r="A101" s="95">
        <v>100</v>
      </c>
      <c r="B101" s="129">
        <v>0.28487522509735719</v>
      </c>
      <c r="C101" s="129">
        <v>0.83846731451848733</v>
      </c>
      <c r="D101" s="129">
        <v>0.16475997485016669</v>
      </c>
      <c r="E101" s="129">
        <v>0.87190938777103777</v>
      </c>
      <c r="F101" s="129">
        <v>6.16916524203317E-2</v>
      </c>
      <c r="G101" s="129">
        <v>0.92123031448401171</v>
      </c>
      <c r="H101" s="129">
        <v>0.69116405237227552</v>
      </c>
      <c r="I101" s="129">
        <v>0.17787452065906306</v>
      </c>
      <c r="J101" s="129">
        <v>0.88163817108463571</v>
      </c>
      <c r="K101" s="104">
        <v>0.84572240238052832</v>
      </c>
      <c r="L101" s="105"/>
      <c r="M101" s="106">
        <v>100</v>
      </c>
      <c r="N101" s="140">
        <v>-0.56841906163534484</v>
      </c>
      <c r="O101" s="140">
        <v>0.98817822397648436</v>
      </c>
      <c r="P101" s="140">
        <v>-0.97508126777006454</v>
      </c>
      <c r="Q101" s="140">
        <v>1.1354633621815398</v>
      </c>
      <c r="R101" s="140">
        <v>-1.5407267446346413</v>
      </c>
      <c r="S101" s="140">
        <v>1.4133958299832017</v>
      </c>
      <c r="T101" s="140">
        <v>0.49915258419353487</v>
      </c>
      <c r="U101" s="129">
        <v>-0.92349550589933893</v>
      </c>
      <c r="V101" s="129">
        <v>1.1832157365569387</v>
      </c>
      <c r="W101" s="98">
        <v>1.0182583519795905</v>
      </c>
      <c r="X101" s="60"/>
      <c r="Y101" s="99">
        <v>100</v>
      </c>
      <c r="Z101" s="129">
        <f>(幕後結果!$AB$2+幕後結果!$AB$4*幕後結果_最佳化!$N1102)*12/3</f>
        <v>0.51198667153957433</v>
      </c>
      <c r="AA101" s="129">
        <f>(幕後結果!$AC$2+幕後結果!$AC$4*幕後結果_最佳化!$O1102)*12/3</f>
        <v>1.0411365167903961</v>
      </c>
      <c r="AB101" s="129">
        <f>(幕後結果!$AD$2+幕後結果!$AD$4*幕後結果_最佳化!$P1102)*12/3</f>
        <v>-2.5629038565623636</v>
      </c>
      <c r="AC101" s="129">
        <f>(幕後結果!$AE$2+幕後結果!$AE$4*幕後結果_最佳化!$Q1102)*12/3</f>
        <v>1.3311039320947262</v>
      </c>
      <c r="AD101" s="129">
        <f>(幕後結果!$AF$2+幕後結果!$AF$4*幕後結果_最佳化!$R1102)*12/3</f>
        <v>-1.7415640769588805</v>
      </c>
      <c r="AE101" s="129">
        <f>(幕後結果!$AG$2+幕後結果!$AG$4*幕後結果_最佳化!$S1102)*12/3</f>
        <v>2.6029660138940676</v>
      </c>
      <c r="AF101" s="129">
        <f>(幕後結果!$AH$2+幕後結果!$AH$4*幕後結果_最佳化!$T1102)*12/3</f>
        <v>0.35582582888506104</v>
      </c>
      <c r="AG101" s="129">
        <f>(幕後結果!$AI$2+幕後結果!$AI$4*幕後結果_最佳化!$U1102)*12/3</f>
        <v>-0.63188399369887671</v>
      </c>
      <c r="AH101" s="129">
        <f>(幕後結果!$AJ$2+幕後結果!$AJ$4*幕後結果_最佳化!$V1102)*12/3</f>
        <v>7.6016606428550737E-2</v>
      </c>
      <c r="AI101" s="100">
        <f>(幕後結果!$AK$2+幕後結果!$AK$4*幕後結果_最佳化!$W1102)*12/3</f>
        <v>0.79406252331685234</v>
      </c>
      <c r="AJ101" s="60"/>
      <c r="AK101" s="60"/>
      <c r="AL101" s="60"/>
      <c r="AM101" s="108">
        <v>100</v>
      </c>
      <c r="AN101" s="129">
        <f t="shared" si="14"/>
        <v>0.18722491140203662</v>
      </c>
      <c r="AO101" s="129">
        <f t="shared" si="15"/>
        <v>3.3267147847076753E-2</v>
      </c>
      <c r="AP101" s="129">
        <f t="shared" si="16"/>
        <v>3.3562305775762226E-2</v>
      </c>
      <c r="AQ101" s="129">
        <f t="shared" si="17"/>
        <v>3.522635830074939E-2</v>
      </c>
      <c r="AR101" s="129">
        <f t="shared" si="18"/>
        <v>0.11303126910902045</v>
      </c>
      <c r="AS101" s="129">
        <f t="shared" si="19"/>
        <v>0.17132137064862546</v>
      </c>
      <c r="AT101" s="129">
        <f t="shared" si="20"/>
        <v>7.7617038557531839E-2</v>
      </c>
      <c r="AU101" s="129">
        <f t="shared" si="21"/>
        <v>0.13285672522141653</v>
      </c>
      <c r="AV101" s="129">
        <f t="shared" si="22"/>
        <v>8.4925613641023134E-2</v>
      </c>
      <c r="AW101" s="129">
        <f t="shared" si="23"/>
        <v>0.13096725949675764</v>
      </c>
      <c r="AX101" s="129">
        <f t="shared" si="24"/>
        <v>1</v>
      </c>
      <c r="AY101" s="129">
        <f>SUMPRODUCT(AN101:AW101,幕後結果_最佳化!$Z$1005:$AI$1005)</f>
        <v>0.2511259307845406</v>
      </c>
      <c r="AZ101" s="129">
        <f>(SUMPRODUCT(AN101:AW101,MMULT(AN101:AW101,幕後結果!$AB$9:$AK$18)))*252</f>
        <v>3.938573822978176E-2</v>
      </c>
      <c r="BA101" s="129">
        <f t="shared" si="25"/>
        <v>0.19845840428105271</v>
      </c>
      <c r="BB101" s="102">
        <f t="shared" si="26"/>
        <v>1.0492169960696414</v>
      </c>
      <c r="BC101" s="60"/>
      <c r="BD101" s="60"/>
    </row>
    <row r="102" spans="1:56" ht="16.5">
      <c r="A102" s="95">
        <v>101</v>
      </c>
      <c r="B102" s="129">
        <v>0.99899719628528394</v>
      </c>
      <c r="C102" s="129">
        <v>0.27542297387963544</v>
      </c>
      <c r="D102" s="129">
        <v>0.27132753871284043</v>
      </c>
      <c r="E102" s="129">
        <v>0.14922294069904218</v>
      </c>
      <c r="F102" s="129">
        <v>1.8455112045274058E-2</v>
      </c>
      <c r="G102" s="129">
        <v>0.38686476626806354</v>
      </c>
      <c r="H102" s="129">
        <v>0.72614359397239614</v>
      </c>
      <c r="I102" s="129">
        <v>0.87794972322906517</v>
      </c>
      <c r="J102" s="129">
        <v>0.55974963397713839</v>
      </c>
      <c r="K102" s="104">
        <v>0.50503189785991154</v>
      </c>
      <c r="L102" s="105"/>
      <c r="M102" s="106">
        <v>101</v>
      </c>
      <c r="N102" s="140">
        <v>3.0894006937312803</v>
      </c>
      <c r="O102" s="140">
        <v>-0.59649297161052794</v>
      </c>
      <c r="P102" s="140">
        <v>-0.6088029207313822</v>
      </c>
      <c r="Q102" s="140">
        <v>-1.0397719123245976</v>
      </c>
      <c r="R102" s="140">
        <v>-2.0867556930827189</v>
      </c>
      <c r="S102" s="140">
        <v>-0.28749996003212047</v>
      </c>
      <c r="T102" s="140">
        <v>0.60119094919389127</v>
      </c>
      <c r="U102" s="129">
        <v>1.1647985312920721</v>
      </c>
      <c r="V102" s="129">
        <v>0.15033447866318883</v>
      </c>
      <c r="W102" s="98">
        <v>1.2613431906089465E-2</v>
      </c>
      <c r="X102" s="60"/>
      <c r="Y102" s="99">
        <v>101</v>
      </c>
      <c r="Z102" s="129">
        <f>(幕後結果!$AB$2+幕後結果!$AB$4*幕後結果_最佳化!$N1103)*12/3</f>
        <v>2.9307600568494743</v>
      </c>
      <c r="AA102" s="129">
        <f>(幕後結果!$AC$2+幕後結果!$AC$4*幕後結果_最佳化!$O1103)*12/3</f>
        <v>0.8207688083465664</v>
      </c>
      <c r="AB102" s="129">
        <f>(幕後結果!$AD$2+幕後結果!$AD$4*幕後結果_最佳化!$P1103)*12/3</f>
        <v>-1.299135972513902</v>
      </c>
      <c r="AC102" s="129">
        <f>(幕後結果!$AE$2+幕後結果!$AE$4*幕後結果_最佳化!$Q1103)*12/3</f>
        <v>-1.047524293005013</v>
      </c>
      <c r="AD102" s="129">
        <f>(幕後結果!$AF$2+幕後結果!$AF$4*幕後結果_最佳化!$R1103)*12/3</f>
        <v>-3.362753546367347</v>
      </c>
      <c r="AE102" s="129">
        <f>(幕後結果!$AG$2+幕後結果!$AG$4*幕後結果_最佳化!$S1103)*12/3</f>
        <v>0.48801674556855001</v>
      </c>
      <c r="AF102" s="129">
        <f>(幕後結果!$AH$2+幕後結果!$AH$4*幕後結果_最佳化!$T1103)*12/3</f>
        <v>2.0657428588382194</v>
      </c>
      <c r="AG102" s="129">
        <f>(幕後結果!$AI$2+幕後結果!$AI$4*幕後結果_最佳化!$U1103)*12/3</f>
        <v>0.71096795567135773</v>
      </c>
      <c r="AH102" s="129">
        <f>(幕後結果!$AJ$2+幕後結果!$AJ$4*幕後結果_最佳化!$V1103)*12/3</f>
        <v>-0.32061351974534175</v>
      </c>
      <c r="AI102" s="100">
        <f>(幕後結果!$AK$2+幕後結果!$AK$4*幕後結果_最佳化!$W1103)*12/3</f>
        <v>-9.4292102682627624E-2</v>
      </c>
      <c r="AJ102" s="60"/>
      <c r="AK102" s="60"/>
      <c r="AL102" s="60"/>
      <c r="AM102" s="108">
        <v>101</v>
      </c>
      <c r="AN102" s="129">
        <f t="shared" si="14"/>
        <v>0.15890126762777496</v>
      </c>
      <c r="AO102" s="129">
        <f t="shared" si="15"/>
        <v>0.11015458443113511</v>
      </c>
      <c r="AP102" s="129">
        <f t="shared" si="16"/>
        <v>5.2160080604533423E-3</v>
      </c>
      <c r="AQ102" s="129">
        <f t="shared" si="17"/>
        <v>5.7562273273707713E-2</v>
      </c>
      <c r="AR102" s="129">
        <f t="shared" si="18"/>
        <v>0.1304965484100746</v>
      </c>
      <c r="AS102" s="129">
        <f t="shared" si="19"/>
        <v>0.14852298598238184</v>
      </c>
      <c r="AT102" s="129">
        <f t="shared" si="20"/>
        <v>8.4503631574623331E-2</v>
      </c>
      <c r="AU102" s="129">
        <f t="shared" si="21"/>
        <v>0.11944278922125644</v>
      </c>
      <c r="AV102" s="129">
        <f t="shared" si="22"/>
        <v>3.7903617287104015E-2</v>
      </c>
      <c r="AW102" s="129">
        <f t="shared" si="23"/>
        <v>0.14729629413148859</v>
      </c>
      <c r="AX102" s="129">
        <f t="shared" si="24"/>
        <v>1</v>
      </c>
      <c r="AY102" s="129">
        <f>SUMPRODUCT(AN102:AW102,幕後結果_最佳化!$Z$1005:$AI$1005)</f>
        <v>0.28470186632103844</v>
      </c>
      <c r="AZ102" s="129">
        <f>(SUMPRODUCT(AN102:AW102,MMULT(AN102:AW102,幕後結果!$AB$9:$AK$18)))*252</f>
        <v>4.239660915927445E-2</v>
      </c>
      <c r="BA102" s="129">
        <f t="shared" si="25"/>
        <v>0.20590436896597034</v>
      </c>
      <c r="BB102" s="102">
        <f t="shared" si="26"/>
        <v>1.1743406297561412</v>
      </c>
      <c r="BC102" s="60"/>
      <c r="BD102" s="60"/>
    </row>
    <row r="103" spans="1:56" ht="16.5">
      <c r="A103" s="95">
        <v>102</v>
      </c>
      <c r="B103" s="129">
        <v>0.34756944485441332</v>
      </c>
      <c r="C103" s="129">
        <v>0.37481395753150282</v>
      </c>
      <c r="D103" s="129">
        <v>0.90119691882658604</v>
      </c>
      <c r="E103" s="129">
        <v>0.61679642038709814</v>
      </c>
      <c r="F103" s="129">
        <v>0.52502319026633693</v>
      </c>
      <c r="G103" s="129">
        <v>0.27694366298859774</v>
      </c>
      <c r="H103" s="129">
        <v>0.77979899603152369</v>
      </c>
      <c r="I103" s="129">
        <v>0.71970244025004559</v>
      </c>
      <c r="J103" s="129">
        <v>0.89507782687332682</v>
      </c>
      <c r="K103" s="104">
        <v>0.462521366689713</v>
      </c>
      <c r="L103" s="105"/>
      <c r="M103" s="106">
        <v>102</v>
      </c>
      <c r="N103" s="140">
        <v>-0.39189081519228702</v>
      </c>
      <c r="O103" s="140">
        <v>-0.31913002681807484</v>
      </c>
      <c r="P103" s="140">
        <v>1.2884017141947797</v>
      </c>
      <c r="Q103" s="140">
        <v>0.29707773907357149</v>
      </c>
      <c r="R103" s="140">
        <v>6.2765021825750666E-2</v>
      </c>
      <c r="S103" s="140">
        <v>-0.59194513874257015</v>
      </c>
      <c r="T103" s="140">
        <v>0.77151453916964263</v>
      </c>
      <c r="U103" s="129">
        <v>0.58195778019980238</v>
      </c>
      <c r="V103" s="129">
        <v>1.2539935598841276</v>
      </c>
      <c r="W103" s="98">
        <v>-9.4083618271522604E-2</v>
      </c>
      <c r="X103" s="60"/>
      <c r="Y103" s="99">
        <v>102</v>
      </c>
      <c r="Z103" s="129">
        <f>(幕後結果!$AB$2+幕後結果!$AB$4*幕後結果_最佳化!$N1104)*12/3</f>
        <v>0.62871790839875596</v>
      </c>
      <c r="AA103" s="129">
        <f>(幕後結果!$AC$2+幕後結果!$AC$4*幕後結果_最佳化!$O1104)*12/3</f>
        <v>0.12715353024367482</v>
      </c>
      <c r="AB103" s="129">
        <f>(幕後結果!$AD$2+幕後結果!$AD$4*幕後結果_最佳化!$P1104)*12/3</f>
        <v>-4.3550357616267021E-2</v>
      </c>
      <c r="AC103" s="129">
        <f>(幕後結果!$AE$2+幕後結果!$AE$4*幕後結果_最佳化!$Q1104)*12/3</f>
        <v>0.14482987736576905</v>
      </c>
      <c r="AD103" s="129">
        <f>(幕後結果!$AF$2+幕後結果!$AF$4*幕後結果_最佳化!$R1104)*12/3</f>
        <v>-0.7434622657406903</v>
      </c>
      <c r="AE103" s="129">
        <f>(幕後結果!$AG$2+幕後結果!$AG$4*幕後結果_最佳化!$S1104)*12/3</f>
        <v>0.72885511364754774</v>
      </c>
      <c r="AF103" s="129">
        <f>(幕後結果!$AH$2+幕後結果!$AH$4*幕後結果_最佳化!$T1104)*12/3</f>
        <v>0.76458532582854477</v>
      </c>
      <c r="AG103" s="129">
        <f>(幕後結果!$AI$2+幕後結果!$AI$4*幕後結果_最佳化!$U1104)*12/3</f>
        <v>0.22804649963290111</v>
      </c>
      <c r="AH103" s="129">
        <f>(幕後結果!$AJ$2+幕後結果!$AJ$4*幕後結果_最佳化!$V1104)*12/3</f>
        <v>0.25774549080809889</v>
      </c>
      <c r="AI103" s="100">
        <f>(幕後結果!$AK$2+幕後結果!$AK$4*幕後結果_最佳化!$W1104)*12/3</f>
        <v>0.31908148151625837</v>
      </c>
      <c r="AJ103" s="60"/>
      <c r="AK103" s="60"/>
      <c r="AL103" s="60"/>
      <c r="AM103" s="108">
        <v>102</v>
      </c>
      <c r="AN103" s="129">
        <f t="shared" si="14"/>
        <v>0.15256246346496388</v>
      </c>
      <c r="AO103" s="129">
        <f t="shared" si="15"/>
        <v>0.15845006549357274</v>
      </c>
      <c r="AP103" s="129">
        <f t="shared" si="16"/>
        <v>7.8028846108922537E-2</v>
      </c>
      <c r="AQ103" s="129">
        <f t="shared" si="17"/>
        <v>0.17519240364273053</v>
      </c>
      <c r="AR103" s="129">
        <f t="shared" si="18"/>
        <v>0.11770438679690862</v>
      </c>
      <c r="AS103" s="129">
        <f t="shared" si="19"/>
        <v>3.6888691585517712E-2</v>
      </c>
      <c r="AT103" s="129">
        <f t="shared" si="20"/>
        <v>0.14775915083686125</v>
      </c>
      <c r="AU103" s="129">
        <f t="shared" si="21"/>
        <v>1.7374314367481183E-2</v>
      </c>
      <c r="AV103" s="129">
        <f t="shared" si="22"/>
        <v>4.5324599171664294E-2</v>
      </c>
      <c r="AW103" s="129">
        <f t="shared" si="23"/>
        <v>7.0715078531377568E-2</v>
      </c>
      <c r="AX103" s="129">
        <f t="shared" si="24"/>
        <v>1.0000000000000002</v>
      </c>
      <c r="AY103" s="129">
        <f>SUMPRODUCT(AN103:AW103,幕後結果_最佳化!$Z$1005:$AI$1005)</f>
        <v>7.9447272240025846E-2</v>
      </c>
      <c r="AZ103" s="129">
        <f>(SUMPRODUCT(AN103:AW103,MMULT(AN103:AW103,幕後結果!$AB$9:$AK$18)))*252</f>
        <v>5.7761397580022959E-2</v>
      </c>
      <c r="BA103" s="129">
        <f t="shared" si="25"/>
        <v>0.24033600974473834</v>
      </c>
      <c r="BB103" s="102">
        <f t="shared" si="26"/>
        <v>0.15206740046505232</v>
      </c>
      <c r="BC103" s="60"/>
      <c r="BD103" s="60"/>
    </row>
    <row r="104" spans="1:56" ht="16.5">
      <c r="A104" s="95">
        <v>103</v>
      </c>
      <c r="B104" s="129">
        <v>0.16448302127306147</v>
      </c>
      <c r="C104" s="129">
        <v>0.62450117880845202</v>
      </c>
      <c r="D104" s="129">
        <v>3.4634845961123872E-2</v>
      </c>
      <c r="E104" s="129">
        <v>0.57382618493525017</v>
      </c>
      <c r="F104" s="129">
        <v>0.3585412284906222</v>
      </c>
      <c r="G104" s="129">
        <v>0.43656142145430388</v>
      </c>
      <c r="H104" s="129">
        <v>0.2910647431715605</v>
      </c>
      <c r="I104" s="129">
        <v>0.43296258862862236</v>
      </c>
      <c r="J104" s="129">
        <v>0.32425374018103548</v>
      </c>
      <c r="K104" s="104">
        <v>0.38283096691034246</v>
      </c>
      <c r="L104" s="105"/>
      <c r="M104" s="106">
        <v>103</v>
      </c>
      <c r="N104" s="140">
        <v>-0.9761986289450677</v>
      </c>
      <c r="O104" s="140">
        <v>0.31732416597258173</v>
      </c>
      <c r="P104" s="140">
        <v>-1.8166567247042933</v>
      </c>
      <c r="Q104" s="140">
        <v>0.18612386143813131</v>
      </c>
      <c r="R104" s="140">
        <v>-0.36236076241206366</v>
      </c>
      <c r="S104" s="140">
        <v>-0.15969309192760039</v>
      </c>
      <c r="T104" s="140">
        <v>-0.55027686994744796</v>
      </c>
      <c r="U104" s="129">
        <v>-0.16883658941404256</v>
      </c>
      <c r="V104" s="129">
        <v>-0.4558366036727628</v>
      </c>
      <c r="W104" s="98">
        <v>-0.29805402045457047</v>
      </c>
      <c r="X104" s="60"/>
      <c r="Y104" s="99">
        <v>103</v>
      </c>
      <c r="Z104" s="129">
        <f>(幕後結果!$AB$2+幕後結果!$AB$4*幕後結果_最佳化!$N1105)*12/3</f>
        <v>0.24233796535747198</v>
      </c>
      <c r="AA104" s="129">
        <f>(幕後結果!$AC$2+幕後結果!$AC$4*幕後結果_最佳化!$O1105)*12/3</f>
        <v>0.44368350467611961</v>
      </c>
      <c r="AB104" s="129">
        <f>(幕後結果!$AD$2+幕後結果!$AD$4*幕後結果_最佳化!$P1105)*12/3</f>
        <v>-3.6690452219105723</v>
      </c>
      <c r="AC104" s="129">
        <f>(幕後結果!$AE$2+幕後結果!$AE$4*幕後結果_最佳化!$Q1105)*12/3</f>
        <v>0.11153258228043023</v>
      </c>
      <c r="AD104" s="129">
        <f>(幕後結果!$AF$2+幕後結果!$AF$4*幕後結果_最佳化!$R1105)*12/3</f>
        <v>-1.0418217498340934</v>
      </c>
      <c r="AE104" s="129">
        <f>(幕後結果!$AG$2+幕後結果!$AG$4*幕後結果_最佳化!$S1105)*12/3</f>
        <v>1.1431717104800252</v>
      </c>
      <c r="AF104" s="129">
        <f>(幕後結果!$AH$2+幕後結果!$AH$4*幕後結果_最佳化!$T1105)*12/3</f>
        <v>-0.69939335126374791</v>
      </c>
      <c r="AG104" s="129">
        <f>(幕後結果!$AI$2+幕後結果!$AI$4*幕後結果_最佳化!$U1105)*12/3</f>
        <v>-0.48336000279273722</v>
      </c>
      <c r="AH104" s="129">
        <f>(幕後結果!$AJ$2+幕後結果!$AJ$4*幕後結果_最佳化!$V1105)*12/3</f>
        <v>-0.93401696948022861</v>
      </c>
      <c r="AI104" s="100">
        <f>(幕後結果!$AK$2+幕後結果!$AK$4*幕後結果_最佳化!$W1105)*12/3</f>
        <v>-0.65115109961322171</v>
      </c>
      <c r="AJ104" s="60"/>
      <c r="AK104" s="60"/>
      <c r="AL104" s="60"/>
      <c r="AM104" s="108">
        <v>103</v>
      </c>
      <c r="AN104" s="129">
        <f t="shared" si="14"/>
        <v>0.10371772205870433</v>
      </c>
      <c r="AO104" s="129">
        <f t="shared" si="15"/>
        <v>0.15439099897513792</v>
      </c>
      <c r="AP104" s="129">
        <f t="shared" si="16"/>
        <v>0.17472153053278203</v>
      </c>
      <c r="AQ104" s="129">
        <f t="shared" si="17"/>
        <v>8.580959146350764E-2</v>
      </c>
      <c r="AR104" s="129">
        <f t="shared" si="18"/>
        <v>0.20313423576580542</v>
      </c>
      <c r="AS104" s="129">
        <f t="shared" si="19"/>
        <v>6.8094500009619252E-2</v>
      </c>
      <c r="AT104" s="129">
        <f t="shared" si="20"/>
        <v>7.1732052254164846E-2</v>
      </c>
      <c r="AU104" s="129">
        <f t="shared" si="21"/>
        <v>5.5688950938640985E-2</v>
      </c>
      <c r="AV104" s="129">
        <f t="shared" si="22"/>
        <v>7.7827122117359857E-2</v>
      </c>
      <c r="AW104" s="129">
        <f t="shared" si="23"/>
        <v>4.8832958842776756E-3</v>
      </c>
      <c r="AX104" s="129">
        <f t="shared" si="24"/>
        <v>0.99999999999999989</v>
      </c>
      <c r="AY104" s="129">
        <f>SUMPRODUCT(AN104:AW104,幕後結果_最佳化!$Z$1005:$AI$1005)</f>
        <v>-0.18383983383358776</v>
      </c>
      <c r="AZ104" s="129">
        <f>(SUMPRODUCT(AN104:AW104,MMULT(AN104:AW104,幕後結果!$AB$9:$AK$18)))*252</f>
        <v>5.5172219610243226E-2</v>
      </c>
      <c r="BA104" s="129">
        <f t="shared" si="25"/>
        <v>0.23488767445364864</v>
      </c>
      <c r="BB104" s="102">
        <f t="shared" si="26"/>
        <v>-0.96531175746444398</v>
      </c>
      <c r="BC104" s="60"/>
      <c r="BD104" s="60"/>
    </row>
    <row r="105" spans="1:56" ht="16.5">
      <c r="A105" s="95">
        <v>104</v>
      </c>
      <c r="B105" s="129">
        <v>0.54270557473286729</v>
      </c>
      <c r="C105" s="129">
        <v>0.72914945943195697</v>
      </c>
      <c r="D105" s="129">
        <v>0.40320085986204934</v>
      </c>
      <c r="E105" s="129">
        <v>0.74802975528562876</v>
      </c>
      <c r="F105" s="129">
        <v>0.70840038863053345</v>
      </c>
      <c r="G105" s="129">
        <v>0.38972054104981169</v>
      </c>
      <c r="H105" s="129">
        <v>0.89465356669187512</v>
      </c>
      <c r="I105" s="129">
        <v>0.6208689501392759</v>
      </c>
      <c r="J105" s="129">
        <v>0.93955873027289205</v>
      </c>
      <c r="K105" s="104">
        <v>0.99238653084185113</v>
      </c>
      <c r="L105" s="105"/>
      <c r="M105" s="106">
        <v>104</v>
      </c>
      <c r="N105" s="140">
        <v>0.10725226815396871</v>
      </c>
      <c r="O105" s="140">
        <v>0.61024264976234377</v>
      </c>
      <c r="P105" s="140">
        <v>-0.24507066065411992</v>
      </c>
      <c r="Q105" s="140">
        <v>0.66830254452699578</v>
      </c>
      <c r="R105" s="140">
        <v>0.54871766303058467</v>
      </c>
      <c r="S105" s="140">
        <v>-0.28004747449614747</v>
      </c>
      <c r="T105" s="140">
        <v>1.251662509277891</v>
      </c>
      <c r="U105" s="129">
        <v>0.3077637594234931</v>
      </c>
      <c r="V105" s="129">
        <v>1.551079891511534</v>
      </c>
      <c r="W105" s="98">
        <v>2.4269360812203837</v>
      </c>
      <c r="X105" s="60"/>
      <c r="Y105" s="99">
        <v>104</v>
      </c>
      <c r="Z105" s="129">
        <f>(幕後結果!$AB$2+幕後結果!$AB$4*幕後結果_最佳化!$N1106)*12/3</f>
        <v>0.95878174046377651</v>
      </c>
      <c r="AA105" s="129">
        <f>(幕後結果!$AC$2+幕後結果!$AC$4*幕後結果_最佳化!$O1106)*12/3</f>
        <v>0.93788769927146232</v>
      </c>
      <c r="AB105" s="129">
        <f>(幕後結果!$AD$2+幕後結果!$AD$4*幕後結果_最佳化!$P1106)*12/3</f>
        <v>-1.5852599414420683</v>
      </c>
      <c r="AC105" s="129">
        <f>(幕後結果!$AE$2+幕後結果!$AE$4*幕後結果_最佳化!$Q1106)*12/3</f>
        <v>0.81781940149933019</v>
      </c>
      <c r="AD105" s="129">
        <f>(幕後結果!$AF$2+幕後結果!$AF$4*幕後結果_最佳化!$R1106)*12/3</f>
        <v>5.7092753284255116E-2</v>
      </c>
      <c r="AE105" s="129">
        <f>(幕後結果!$AG$2+幕後結果!$AG$4*幕後結果_最佳化!$S1106)*12/3</f>
        <v>1.157758253862974</v>
      </c>
      <c r="AF105" s="129">
        <f>(幕後結果!$AH$2+幕後結果!$AH$4*幕後結果_最佳化!$T1106)*12/3</f>
        <v>1.2779911619409292</v>
      </c>
      <c r="AG105" s="129">
        <f>(幕後結果!$AI$2+幕後結果!$AI$4*幕後結果_最佳化!$U1106)*12/3</f>
        <v>0.16766253754390667</v>
      </c>
      <c r="AH105" s="129">
        <f>(幕後結果!$AJ$2+幕後結果!$AJ$4*幕後結果_最佳化!$V1106)*12/3</f>
        <v>0.43050673907418541</v>
      </c>
      <c r="AI105" s="100">
        <f>(幕後結果!$AK$2+幕後結果!$AK$4*幕後結果_最佳化!$W1106)*12/3</f>
        <v>1.7391289800676801</v>
      </c>
      <c r="AJ105" s="60"/>
      <c r="AK105" s="60"/>
      <c r="AL105" s="60"/>
      <c r="AM105" s="108">
        <v>104</v>
      </c>
      <c r="AN105" s="129">
        <f t="shared" si="14"/>
        <v>0.1339658556194136</v>
      </c>
      <c r="AO105" s="129">
        <f t="shared" si="15"/>
        <v>3.8131607526358496E-2</v>
      </c>
      <c r="AP105" s="129">
        <f t="shared" si="16"/>
        <v>0.15811907722852658</v>
      </c>
      <c r="AQ105" s="129">
        <f t="shared" si="17"/>
        <v>0.11569760091627705</v>
      </c>
      <c r="AR105" s="129">
        <f t="shared" si="18"/>
        <v>8.0631389427651273E-2</v>
      </c>
      <c r="AS105" s="129">
        <f t="shared" si="19"/>
        <v>0.15810908826606532</v>
      </c>
      <c r="AT105" s="129">
        <f t="shared" si="20"/>
        <v>8.9253953930543514E-2</v>
      </c>
      <c r="AU105" s="129">
        <f t="shared" si="21"/>
        <v>2.262039017295912E-2</v>
      </c>
      <c r="AV105" s="129">
        <f t="shared" si="22"/>
        <v>0.18535060863619995</v>
      </c>
      <c r="AW105" s="129">
        <f t="shared" si="23"/>
        <v>1.8120428276005143E-2</v>
      </c>
      <c r="AX105" s="129">
        <f t="shared" si="24"/>
        <v>1.0000000000000002</v>
      </c>
      <c r="AY105" s="129">
        <f>SUMPRODUCT(AN105:AW105,幕後結果_最佳化!$Z$1005:$AI$1005)</f>
        <v>-2.0155621154285066E-2</v>
      </c>
      <c r="AZ105" s="129">
        <f>(SUMPRODUCT(AN105:AW105,MMULT(AN105:AW105,幕後結果!$AB$9:$AK$18)))*252</f>
        <v>4.8207834170672766E-2</v>
      </c>
      <c r="BA105" s="129">
        <f t="shared" si="25"/>
        <v>0.21956282511088429</v>
      </c>
      <c r="BB105" s="102">
        <f t="shared" si="26"/>
        <v>-0.28718714619581215</v>
      </c>
      <c r="BC105" s="60"/>
      <c r="BD105" s="60"/>
    </row>
    <row r="106" spans="1:56" ht="16.5">
      <c r="A106" s="95">
        <v>105</v>
      </c>
      <c r="B106" s="129">
        <v>9.9043396353227786E-2</v>
      </c>
      <c r="C106" s="129">
        <v>0.96897636831678891</v>
      </c>
      <c r="D106" s="129">
        <v>0.39242937030782721</v>
      </c>
      <c r="E106" s="129">
        <v>0.58478821196982156</v>
      </c>
      <c r="F106" s="129">
        <v>0.67043060658998543</v>
      </c>
      <c r="G106" s="129">
        <v>4.7547136050606342E-2</v>
      </c>
      <c r="H106" s="129">
        <v>0.82773209379474366</v>
      </c>
      <c r="I106" s="129">
        <v>0.10140996488993914</v>
      </c>
      <c r="J106" s="129">
        <v>0.29874331566120338</v>
      </c>
      <c r="K106" s="104">
        <v>0.22739286005057369</v>
      </c>
      <c r="L106" s="105"/>
      <c r="M106" s="106">
        <v>105</v>
      </c>
      <c r="N106" s="140">
        <v>-1.2870215049591363</v>
      </c>
      <c r="O106" s="140">
        <v>1.8659578463452418</v>
      </c>
      <c r="P106" s="140">
        <v>-0.27299281248371726</v>
      </c>
      <c r="Q106" s="140">
        <v>0.2141583479089717</v>
      </c>
      <c r="R106" s="140">
        <v>0.44110250952290564</v>
      </c>
      <c r="S106" s="140">
        <v>-1.6691166100569368</v>
      </c>
      <c r="T106" s="140">
        <v>0.94524107767586341</v>
      </c>
      <c r="U106" s="129">
        <v>-1.2735584942284466</v>
      </c>
      <c r="V106" s="129">
        <v>-0.52801830463147947</v>
      </c>
      <c r="W106" s="98">
        <v>-0.74746036326208587</v>
      </c>
      <c r="X106" s="60"/>
      <c r="Y106" s="99">
        <v>105</v>
      </c>
      <c r="Z106" s="129">
        <f>(幕後結果!$AB$2+幕後結果!$AB$4*幕後結果_最佳化!$N1107)*12/3</f>
        <v>3.6802933472623534E-2</v>
      </c>
      <c r="AA106" s="129">
        <f>(幕後結果!$AC$2+幕後結果!$AC$4*幕後結果_最佳化!$O1107)*12/3</f>
        <v>1.5001734986348065</v>
      </c>
      <c r="AB106" s="129">
        <f>(幕後結果!$AD$2+幕後結果!$AD$4*幕後結果_最佳化!$P1107)*12/3</f>
        <v>-1.8955418091662068</v>
      </c>
      <c r="AC106" s="129">
        <f>(幕後結果!$AE$2+幕後結果!$AE$4*幕後結果_最佳化!$Q1107)*12/3</f>
        <v>0.67708137096395993</v>
      </c>
      <c r="AD106" s="129">
        <f>(幕後結果!$AF$2+幕後結果!$AF$4*幕後結果_最佳化!$R1107)*12/3</f>
        <v>-7.444898168082037E-2</v>
      </c>
      <c r="AE106" s="129">
        <f>(幕後結果!$AG$2+幕後結果!$AG$4*幕後結果_最佳化!$S1107)*12/3</f>
        <v>0.21192739326869925</v>
      </c>
      <c r="AF106" s="129">
        <f>(幕後結果!$AH$2+幕後結果!$AH$4*幕後結果_最佳化!$T1107)*12/3</f>
        <v>0.3559210172242297</v>
      </c>
      <c r="AG106" s="129">
        <f>(幕後結果!$AI$2+幕後結果!$AI$4*幕後結果_最佳化!$U1107)*12/3</f>
        <v>-0.97216746678415777</v>
      </c>
      <c r="AH106" s="129">
        <f>(幕後結果!$AJ$2+幕後結果!$AJ$4*幕後結果_最佳化!$V1107)*12/3</f>
        <v>-0.82310323504326277</v>
      </c>
      <c r="AI106" s="100">
        <f>(幕後結果!$AK$2+幕後結果!$AK$4*幕後結果_最佳化!$W1107)*12/3</f>
        <v>-0.53845185537315454</v>
      </c>
      <c r="AJ106" s="60"/>
      <c r="AK106" s="60"/>
      <c r="AL106" s="60"/>
      <c r="AM106" s="108">
        <v>105</v>
      </c>
      <c r="AN106" s="129">
        <f t="shared" si="14"/>
        <v>1.7153112292063774E-2</v>
      </c>
      <c r="AO106" s="129">
        <f t="shared" si="15"/>
        <v>0.18241813631561155</v>
      </c>
      <c r="AP106" s="129">
        <f t="shared" si="16"/>
        <v>8.74270150245888E-2</v>
      </c>
      <c r="AQ106" s="129">
        <f t="shared" si="17"/>
        <v>7.6470175639235485E-2</v>
      </c>
      <c r="AR106" s="129">
        <f t="shared" si="18"/>
        <v>0.14318064582208126</v>
      </c>
      <c r="AS106" s="129">
        <f t="shared" si="19"/>
        <v>0.15535531732882069</v>
      </c>
      <c r="AT106" s="129">
        <f t="shared" si="20"/>
        <v>0.10911012087494483</v>
      </c>
      <c r="AU106" s="129">
        <f t="shared" si="21"/>
        <v>5.2425634900208018E-2</v>
      </c>
      <c r="AV106" s="129">
        <f t="shared" si="22"/>
        <v>0.15853772206669911</v>
      </c>
      <c r="AW106" s="129">
        <f t="shared" si="23"/>
        <v>1.7922119735746353E-2</v>
      </c>
      <c r="AX106" s="129">
        <f t="shared" si="24"/>
        <v>0.99999999999999989</v>
      </c>
      <c r="AY106" s="129">
        <f>SUMPRODUCT(AN106:AW106,幕後結果_最佳化!$Z$1005:$AI$1005)</f>
        <v>8.7002179629285092E-3</v>
      </c>
      <c r="AZ106" s="129">
        <f>(SUMPRODUCT(AN106:AW106,MMULT(AN106:AW106,幕後結果!$AB$9:$AK$18)))*252</f>
        <v>4.7784170497070129E-2</v>
      </c>
      <c r="BA106" s="129">
        <f t="shared" si="25"/>
        <v>0.21859590686257171</v>
      </c>
      <c r="BB106" s="102">
        <f t="shared" si="26"/>
        <v>-0.15645206961067404</v>
      </c>
      <c r="BC106" s="60"/>
      <c r="BD106" s="60"/>
    </row>
    <row r="107" spans="1:56" ht="16.5">
      <c r="A107" s="95">
        <v>106</v>
      </c>
      <c r="B107" s="129">
        <v>0.19822802736215106</v>
      </c>
      <c r="C107" s="129">
        <v>0.54041500924461028</v>
      </c>
      <c r="D107" s="129">
        <v>0.84126229116142781</v>
      </c>
      <c r="E107" s="129">
        <v>9.0897745898876892E-2</v>
      </c>
      <c r="F107" s="129">
        <v>0.86057536014891167</v>
      </c>
      <c r="G107" s="129">
        <v>0.91625623826718083</v>
      </c>
      <c r="H107" s="129">
        <v>0.21370008259723106</v>
      </c>
      <c r="I107" s="129">
        <v>0.31791828972655134</v>
      </c>
      <c r="J107" s="129">
        <v>0.22894976242223852</v>
      </c>
      <c r="K107" s="104">
        <v>0.31310661233560411</v>
      </c>
      <c r="L107" s="105"/>
      <c r="M107" s="106">
        <v>106</v>
      </c>
      <c r="N107" s="140">
        <v>-0.84796752869671543</v>
      </c>
      <c r="O107" s="140">
        <v>0.10147930934565894</v>
      </c>
      <c r="P107" s="140">
        <v>0.99965929406033027</v>
      </c>
      <c r="Q107" s="140">
        <v>-1.3352470824083775</v>
      </c>
      <c r="R107" s="140">
        <v>1.0829079569967861</v>
      </c>
      <c r="S107" s="140">
        <v>1.3803220022539977</v>
      </c>
      <c r="T107" s="140">
        <v>-0.79364836961029306</v>
      </c>
      <c r="U107" s="129">
        <v>-0.47352792996831838</v>
      </c>
      <c r="V107" s="129">
        <v>-0.74231001577292621</v>
      </c>
      <c r="W107" s="98">
        <v>-0.48706365085446562</v>
      </c>
      <c r="X107" s="60"/>
      <c r="Y107" s="99">
        <v>106</v>
      </c>
      <c r="Z107" s="129">
        <f>(幕後結果!$AB$2+幕後結果!$AB$4*幕後結果_最佳化!$N1108)*12/3</f>
        <v>0.32713218519147591</v>
      </c>
      <c r="AA107" s="129">
        <f>(幕後結果!$AC$2+幕後結果!$AC$4*幕後結果_最佳化!$O1108)*12/3</f>
        <v>0.31831487385428814</v>
      </c>
      <c r="AB107" s="129">
        <f>(幕後結果!$AD$2+幕後結果!$AD$4*幕後結果_最佳化!$P1108)*12/3</f>
        <v>-0.4610083428529414</v>
      </c>
      <c r="AC107" s="129">
        <f>(幕後結果!$AE$2+幕後結果!$AE$4*幕後結果_最佳化!$Q1108)*12/3</f>
        <v>-1.3727462803482802</v>
      </c>
      <c r="AD107" s="129">
        <f>(幕後結果!$AF$2+幕後結果!$AF$4*幕後結果_最佳化!$R1108)*12/3</f>
        <v>-0.34578544015274315</v>
      </c>
      <c r="AE107" s="129">
        <f>(幕後結果!$AG$2+幕後結果!$AG$4*幕後結果_最佳化!$S1108)*12/3</f>
        <v>2.1677704035667973</v>
      </c>
      <c r="AF107" s="129">
        <f>(幕後結果!$AH$2+幕後結果!$AH$4*幕後結果_最佳化!$T1108)*12/3</f>
        <v>-0.6476060559214013</v>
      </c>
      <c r="AG107" s="129">
        <f>(幕後結果!$AI$2+幕後結果!$AI$4*幕後結果_最佳化!$U1108)*12/3</f>
        <v>-6.284625396287126E-2</v>
      </c>
      <c r="AH107" s="129">
        <f>(幕後結果!$AJ$2+幕後結果!$AJ$4*幕後結果_最佳化!$V1108)*12/3</f>
        <v>-0.87350042244131265</v>
      </c>
      <c r="AI107" s="100">
        <f>(幕後結果!$AK$2+幕後結果!$AK$4*幕後結果_最佳化!$W1108)*12/3</f>
        <v>0.16502042001914158</v>
      </c>
      <c r="AJ107" s="60"/>
      <c r="AK107" s="60"/>
      <c r="AL107" s="60"/>
      <c r="AM107" s="108">
        <v>106</v>
      </c>
      <c r="AN107" s="129">
        <f t="shared" si="14"/>
        <v>1.8668066861573768E-2</v>
      </c>
      <c r="AO107" s="129">
        <f t="shared" si="15"/>
        <v>1.0967379318561787E-2</v>
      </c>
      <c r="AP107" s="129">
        <f t="shared" si="16"/>
        <v>0.23717884739079692</v>
      </c>
      <c r="AQ107" s="129">
        <f t="shared" si="17"/>
        <v>0.13799133815668116</v>
      </c>
      <c r="AR107" s="129">
        <f t="shared" si="18"/>
        <v>0.19187212888363733</v>
      </c>
      <c r="AS107" s="129">
        <f t="shared" si="19"/>
        <v>9.6666382624378509E-3</v>
      </c>
      <c r="AT107" s="129">
        <f t="shared" si="20"/>
        <v>0.20521741057879855</v>
      </c>
      <c r="AU107" s="129">
        <f t="shared" si="21"/>
        <v>4.679087526710448E-2</v>
      </c>
      <c r="AV107" s="129">
        <f t="shared" si="22"/>
        <v>0.11500615539358552</v>
      </c>
      <c r="AW107" s="129">
        <f t="shared" si="23"/>
        <v>2.6641159886822609E-2</v>
      </c>
      <c r="AX107" s="129">
        <f t="shared" si="24"/>
        <v>1</v>
      </c>
      <c r="AY107" s="129">
        <f>SUMPRODUCT(AN107:AW107,幕後結果_最佳化!$Z$1005:$AI$1005)</f>
        <v>-0.4395067398167059</v>
      </c>
      <c r="AZ107" s="129">
        <f>(SUMPRODUCT(AN107:AW107,MMULT(AN107:AW107,幕後結果!$AB$9:$AK$18)))*252</f>
        <v>7.1650111313718817E-2</v>
      </c>
      <c r="BA107" s="129">
        <f t="shared" si="25"/>
        <v>0.26767538421326459</v>
      </c>
      <c r="BB107" s="102">
        <f t="shared" si="26"/>
        <v>-1.8022080783952803</v>
      </c>
      <c r="BC107" s="60"/>
      <c r="BD107" s="60"/>
    </row>
    <row r="108" spans="1:56" ht="16.5">
      <c r="A108" s="95">
        <v>107</v>
      </c>
      <c r="B108" s="129">
        <v>0.25717576174282031</v>
      </c>
      <c r="C108" s="129">
        <v>0.91437623428165282</v>
      </c>
      <c r="D108" s="129">
        <v>6.9975163386584827E-2</v>
      </c>
      <c r="E108" s="129">
        <v>0.50553594341568031</v>
      </c>
      <c r="F108" s="129">
        <v>0.61007422132725408</v>
      </c>
      <c r="G108" s="129">
        <v>0.65372433718216238</v>
      </c>
      <c r="H108" s="129">
        <v>0.42433414954821735</v>
      </c>
      <c r="I108" s="129">
        <v>5.1874202204379216E-2</v>
      </c>
      <c r="J108" s="129">
        <v>0.84938244219729753</v>
      </c>
      <c r="K108" s="104">
        <v>0.11737090419957297</v>
      </c>
      <c r="L108" s="105"/>
      <c r="M108" s="106">
        <v>107</v>
      </c>
      <c r="N108" s="140">
        <v>-0.65207696454990693</v>
      </c>
      <c r="O108" s="140">
        <v>1.3682062320466404</v>
      </c>
      <c r="P108" s="140">
        <v>-1.4759760314564871</v>
      </c>
      <c r="Q108" s="140">
        <v>1.3876997664337951E-2</v>
      </c>
      <c r="R108" s="140">
        <v>0.27951248591287992</v>
      </c>
      <c r="S108" s="140">
        <v>0.39539509875302781</v>
      </c>
      <c r="T108" s="140">
        <v>-0.1908178554489412</v>
      </c>
      <c r="U108" s="129">
        <v>-1.6269467658136716</v>
      </c>
      <c r="V108" s="129">
        <v>1.0337883574890203</v>
      </c>
      <c r="W108" s="98">
        <v>-1.1882325364352007</v>
      </c>
      <c r="X108" s="60"/>
      <c r="Y108" s="99">
        <v>107</v>
      </c>
      <c r="Z108" s="129">
        <f>(幕後結果!$AB$2+幕後結果!$AB$4*幕後結果_最佳化!$N1109)*12/3</f>
        <v>0.45666696674993784</v>
      </c>
      <c r="AA108" s="129">
        <f>(幕後結果!$AC$2+幕後結果!$AC$4*幕後結果_最佳化!$O1109)*12/3</f>
        <v>1.2984918016583149</v>
      </c>
      <c r="AB108" s="129">
        <f>(幕後結果!$AD$2+幕後結果!$AD$4*幕後結果_最佳化!$P1109)*12/3</f>
        <v>-3.1258458837324858</v>
      </c>
      <c r="AC108" s="129">
        <f>(幕後結果!$AE$2+幕後結果!$AE$4*幕後結果_最佳化!$Q1109)*12/3</f>
        <v>0.32830303744635636</v>
      </c>
      <c r="AD108" s="129">
        <f>(幕後結果!$AF$2+幕後結果!$AF$4*幕後結果_最佳化!$R1109)*12/3</f>
        <v>-0.34523310731239826</v>
      </c>
      <c r="AE108" s="129">
        <f>(幕後結果!$AG$2+幕後結果!$AG$4*幕後結果_最佳化!$S1109)*12/3</f>
        <v>1.7242351279198977</v>
      </c>
      <c r="AF108" s="129">
        <f>(幕後結果!$AH$2+幕後結果!$AH$4*幕後結果_最佳化!$T1109)*12/3</f>
        <v>-0.21390322285036167</v>
      </c>
      <c r="AG108" s="129">
        <f>(幕後結果!$AI$2+幕後結果!$AI$4*幕後結果_最佳化!$U1109)*12/3</f>
        <v>-1.0055500490734808</v>
      </c>
      <c r="AH108" s="129">
        <f>(幕後結果!$AJ$2+幕後結果!$AJ$4*幕後結果_最佳化!$V1109)*12/3</f>
        <v>-0.34532357955102339</v>
      </c>
      <c r="AI108" s="100">
        <f>(幕後結果!$AK$2+幕後結果!$AK$4*幕後結果_最佳化!$W1109)*12/3</f>
        <v>-0.68689186104052047</v>
      </c>
      <c r="AJ108" s="60"/>
      <c r="AK108" s="60"/>
      <c r="AL108" s="60"/>
      <c r="AM108" s="108">
        <v>107</v>
      </c>
      <c r="AN108" s="129">
        <f t="shared" si="14"/>
        <v>2.404201622268955E-2</v>
      </c>
      <c r="AO108" s="129">
        <f t="shared" si="15"/>
        <v>1.0659465799983656E-2</v>
      </c>
      <c r="AP108" s="129">
        <f t="shared" si="16"/>
        <v>0.15485391399276704</v>
      </c>
      <c r="AQ108" s="129">
        <f t="shared" si="17"/>
        <v>0.18804696249819186</v>
      </c>
      <c r="AR108" s="129">
        <f t="shared" si="18"/>
        <v>0.18934297816038773</v>
      </c>
      <c r="AS108" s="129">
        <f t="shared" si="19"/>
        <v>4.3379562333512305E-2</v>
      </c>
      <c r="AT108" s="129">
        <f t="shared" si="20"/>
        <v>0.15757220480658854</v>
      </c>
      <c r="AU108" s="129">
        <f t="shared" si="21"/>
        <v>3.6352500009656188E-2</v>
      </c>
      <c r="AV108" s="129">
        <f t="shared" si="22"/>
        <v>9.1601858782145565E-2</v>
      </c>
      <c r="AW108" s="129">
        <f t="shared" si="23"/>
        <v>0.1041485373940777</v>
      </c>
      <c r="AX108" s="129">
        <f t="shared" si="24"/>
        <v>1</v>
      </c>
      <c r="AY108" s="129">
        <f>SUMPRODUCT(AN108:AW108,幕後結果_最佳化!$Z$1005:$AI$1005)</f>
        <v>-0.27146415022101106</v>
      </c>
      <c r="AZ108" s="129">
        <f>(SUMPRODUCT(AN108:AW108,MMULT(AN108:AW108,幕後結果!$AB$9:$AK$18)))*252</f>
        <v>6.6301866785205721E-2</v>
      </c>
      <c r="BA108" s="129">
        <f t="shared" si="25"/>
        <v>0.25749148876264966</v>
      </c>
      <c r="BB108" s="102">
        <f t="shared" si="26"/>
        <v>-1.2208720052521249</v>
      </c>
      <c r="BC108" s="60"/>
      <c r="BD108" s="60"/>
    </row>
    <row r="109" spans="1:56" ht="16.5">
      <c r="A109" s="95">
        <v>108</v>
      </c>
      <c r="B109" s="129">
        <v>0.51233060037800948</v>
      </c>
      <c r="C109" s="129">
        <v>0.46146240943072248</v>
      </c>
      <c r="D109" s="129">
        <v>0.10168607763748927</v>
      </c>
      <c r="E109" s="129">
        <v>0.80863092411576765</v>
      </c>
      <c r="F109" s="129">
        <v>0.54812495840110698</v>
      </c>
      <c r="G109" s="129">
        <v>0.54516876029227546</v>
      </c>
      <c r="H109" s="129">
        <v>0.85249997390095289</v>
      </c>
      <c r="I109" s="129">
        <v>0.34366072694478711</v>
      </c>
      <c r="J109" s="129">
        <v>0.6653901250953298</v>
      </c>
      <c r="K109" s="104">
        <v>0.5959289884924539</v>
      </c>
      <c r="L109" s="105"/>
      <c r="M109" s="106">
        <v>108</v>
      </c>
      <c r="N109" s="140">
        <v>3.0913154399164988E-2</v>
      </c>
      <c r="O109" s="140">
        <v>-9.6750142196141614E-2</v>
      </c>
      <c r="P109" s="140">
        <v>-1.2720027131633558</v>
      </c>
      <c r="Q109" s="140">
        <v>0.87286227338451772</v>
      </c>
      <c r="R109" s="140">
        <v>0.12092545089295044</v>
      </c>
      <c r="S109" s="140">
        <v>0.11346428148308825</v>
      </c>
      <c r="T109" s="140">
        <v>1.0472158163219107</v>
      </c>
      <c r="U109" s="129">
        <v>-0.40249270792945974</v>
      </c>
      <c r="V109" s="129">
        <v>0.42721910142367103</v>
      </c>
      <c r="W109" s="98">
        <v>0.24282363803493159</v>
      </c>
      <c r="X109" s="60"/>
      <c r="Y109" s="99">
        <v>108</v>
      </c>
      <c r="Z109" s="129">
        <f>(幕後結果!$AB$2+幕後結果!$AB$4*幕後結果_最佳化!$N1110)*12/3</f>
        <v>0.90830166518468258</v>
      </c>
      <c r="AA109" s="129">
        <f>(幕後結果!$AC$2+幕後結果!$AC$4*幕後結果_最佳化!$O1110)*12/3</f>
        <v>0.39932845720070875</v>
      </c>
      <c r="AB109" s="129">
        <f>(幕後結果!$AD$2+幕後結果!$AD$4*幕後結果_最佳化!$P1110)*12/3</f>
        <v>-2.8169696707884846</v>
      </c>
      <c r="AC109" s="129">
        <f>(幕後結果!$AE$2+幕後結果!$AE$4*幕後結果_最佳化!$Q1110)*12/3</f>
        <v>0.74780215071029177</v>
      </c>
      <c r="AD109" s="129">
        <f>(幕後結果!$AF$2+幕後結果!$AF$4*幕後結果_最佳化!$R1110)*12/3</f>
        <v>-0.34878840541897133</v>
      </c>
      <c r="AE109" s="129">
        <f>(幕後結果!$AG$2+幕後結果!$AG$4*幕後結果_最佳化!$S1110)*12/3</f>
        <v>1.385320460978549</v>
      </c>
      <c r="AF109" s="129">
        <f>(幕後結果!$AH$2+幕後結果!$AH$4*幕後結果_最佳化!$T1110)*12/3</f>
        <v>0.96899659728836018</v>
      </c>
      <c r="AG109" s="129">
        <f>(幕後結果!$AI$2+幕後結果!$AI$4*幕後結果_最佳化!$U1110)*12/3</f>
        <v>-0.33247320379556933</v>
      </c>
      <c r="AH109" s="129">
        <f>(幕後結果!$AJ$2+幕後結果!$AJ$4*幕後結果_最佳化!$V1110)*12/3</f>
        <v>-0.20353521266472932</v>
      </c>
      <c r="AI109" s="100">
        <f>(幕後結果!$AK$2+幕後結果!$AK$4*幕後結果_最佳化!$W1110)*12/3</f>
        <v>8.3044869150197861E-2</v>
      </c>
      <c r="AJ109" s="60"/>
      <c r="AK109" s="60"/>
      <c r="AL109" s="60"/>
      <c r="AM109" s="108">
        <v>108</v>
      </c>
      <c r="AN109" s="129">
        <f t="shared" si="14"/>
        <v>4.64215501906532E-2</v>
      </c>
      <c r="AO109" s="129">
        <f t="shared" si="15"/>
        <v>0.15107693641995121</v>
      </c>
      <c r="AP109" s="129">
        <f t="shared" si="16"/>
        <v>9.1591543603047471E-2</v>
      </c>
      <c r="AQ109" s="129">
        <f t="shared" si="17"/>
        <v>0.13441721627595649</v>
      </c>
      <c r="AR109" s="129">
        <f t="shared" si="18"/>
        <v>0.12725846263705715</v>
      </c>
      <c r="AS109" s="129">
        <f t="shared" si="19"/>
        <v>0.13206967101710076</v>
      </c>
      <c r="AT109" s="129">
        <f t="shared" si="20"/>
        <v>0.11394853493690082</v>
      </c>
      <c r="AU109" s="129">
        <f t="shared" si="21"/>
        <v>9.2916210238232294E-2</v>
      </c>
      <c r="AV109" s="129">
        <f t="shared" si="22"/>
        <v>2.4879112182939107E-2</v>
      </c>
      <c r="AW109" s="129">
        <f t="shared" si="23"/>
        <v>8.5420762498161454E-2</v>
      </c>
      <c r="AX109" s="129">
        <f t="shared" si="24"/>
        <v>1</v>
      </c>
      <c r="AY109" s="129">
        <f>SUMPRODUCT(AN109:AW109,幕後結果_最佳化!$Z$1005:$AI$1005)</f>
        <v>6.4796087771546412E-2</v>
      </c>
      <c r="AZ109" s="129">
        <f>(SUMPRODUCT(AN109:AW109,MMULT(AN109:AW109,幕後結果!$AB$9:$AK$18)))*252</f>
        <v>5.076754776918526E-2</v>
      </c>
      <c r="BA109" s="129">
        <f t="shared" si="25"/>
        <v>0.22531655014486898</v>
      </c>
      <c r="BB109" s="102">
        <f t="shared" si="26"/>
        <v>9.7179225216559348E-2</v>
      </c>
      <c r="BC109" s="60"/>
      <c r="BD109" s="60"/>
    </row>
    <row r="110" spans="1:56" ht="16.5">
      <c r="A110" s="95">
        <v>109</v>
      </c>
      <c r="B110" s="129">
        <v>0.71294435143084467</v>
      </c>
      <c r="C110" s="129">
        <v>3.7870578872756244E-2</v>
      </c>
      <c r="D110" s="129">
        <v>0.38096787804706089</v>
      </c>
      <c r="E110" s="129">
        <v>0.94752825613674085</v>
      </c>
      <c r="F110" s="129">
        <v>0.83201013822756198</v>
      </c>
      <c r="G110" s="129">
        <v>0.46723528634582023</v>
      </c>
      <c r="H110" s="129">
        <v>6.1862956921755918E-2</v>
      </c>
      <c r="I110" s="129">
        <v>0.11715690954829472</v>
      </c>
      <c r="J110" s="129">
        <v>0.4641243293283801</v>
      </c>
      <c r="K110" s="104">
        <v>0.14579796734091066</v>
      </c>
      <c r="L110" s="105"/>
      <c r="M110" s="106">
        <v>109</v>
      </c>
      <c r="N110" s="140">
        <v>0.56200693056730733</v>
      </c>
      <c r="O110" s="140">
        <v>-1.7759500057461557</v>
      </c>
      <c r="P110" s="140">
        <v>-0.30293977834924113</v>
      </c>
      <c r="Q110" s="140">
        <v>1.6213458466046666</v>
      </c>
      <c r="R110" s="140">
        <v>0.96213912396202506</v>
      </c>
      <c r="S110" s="140">
        <v>-8.2221505168228307E-2</v>
      </c>
      <c r="T110" s="140">
        <v>-1.5393211468229835</v>
      </c>
      <c r="U110" s="129">
        <v>-1.1893198702794221</v>
      </c>
      <c r="V110" s="129">
        <v>-9.0048519207505451E-2</v>
      </c>
      <c r="W110" s="98">
        <v>-1.0546270340955648</v>
      </c>
      <c r="X110" s="60"/>
      <c r="Y110" s="99">
        <v>109</v>
      </c>
      <c r="Z110" s="129">
        <f>(幕後結果!$AB$2+幕後結果!$AB$4*幕後結果_最佳化!$N1111)*12/3</f>
        <v>1.2594932429037657</v>
      </c>
      <c r="AA110" s="129">
        <f>(幕後結果!$AC$2+幕後結果!$AC$4*幕後結果_最佳化!$O1111)*12/3</f>
        <v>-0.69622127497180364</v>
      </c>
      <c r="AB110" s="129">
        <f>(幕後結果!$AD$2+幕後結果!$AD$4*幕後結果_最佳化!$P1111)*12/3</f>
        <v>-1.6962404725277966</v>
      </c>
      <c r="AC110" s="129">
        <f>(幕後結果!$AE$2+幕後結果!$AE$4*幕後結果_最佳化!$Q1111)*12/3</f>
        <v>0.996517577719081</v>
      </c>
      <c r="AD110" s="129">
        <f>(幕後結果!$AF$2+幕後結果!$AF$4*幕後結果_最佳化!$R1111)*12/3</f>
        <v>0.53504902398849929</v>
      </c>
      <c r="AE110" s="129">
        <f>(幕後結果!$AG$2+幕後結果!$AG$4*幕後結果_最佳化!$S1111)*12/3</f>
        <v>1.1109648758802417</v>
      </c>
      <c r="AF110" s="129">
        <f>(幕後結果!$AH$2+幕後結果!$AH$4*幕後結果_最佳化!$T1111)*12/3</f>
        <v>-0.20771869018289524</v>
      </c>
      <c r="AG110" s="129">
        <f>(幕後結果!$AI$2+幕後結果!$AI$4*幕後結果_最佳化!$U1111)*12/3</f>
        <v>-0.89916743751849759</v>
      </c>
      <c r="AH110" s="129">
        <f>(幕後結果!$AJ$2+幕後結果!$AJ$4*幕後結果_最佳化!$V1111)*12/3</f>
        <v>-0.49644981277737138</v>
      </c>
      <c r="AI110" s="100">
        <f>(幕後結果!$AK$2+幕後結果!$AK$4*幕後結果_最佳化!$W1111)*12/3</f>
        <v>-0.49247779119007151</v>
      </c>
      <c r="AJ110" s="60"/>
      <c r="AK110" s="60"/>
      <c r="AL110" s="60"/>
      <c r="AM110" s="108">
        <v>109</v>
      </c>
      <c r="AN110" s="129">
        <f t="shared" si="14"/>
        <v>0.10282282752603022</v>
      </c>
      <c r="AO110" s="129">
        <f t="shared" si="15"/>
        <v>0.12837102461737243</v>
      </c>
      <c r="AP110" s="129">
        <f t="shared" si="16"/>
        <v>7.4651958598390092E-2</v>
      </c>
      <c r="AQ110" s="129">
        <f t="shared" si="17"/>
        <v>4.332706106307415E-2</v>
      </c>
      <c r="AR110" s="129">
        <f t="shared" si="18"/>
        <v>0.10140852707780747</v>
      </c>
      <c r="AS110" s="129">
        <f t="shared" si="19"/>
        <v>9.7751819608356771E-2</v>
      </c>
      <c r="AT110" s="129">
        <f t="shared" si="20"/>
        <v>9.794560799244717E-2</v>
      </c>
      <c r="AU110" s="129">
        <f t="shared" si="21"/>
        <v>0.13440624732146028</v>
      </c>
      <c r="AV110" s="129">
        <f t="shared" si="22"/>
        <v>8.4003159678859782E-2</v>
      </c>
      <c r="AW110" s="129">
        <f t="shared" si="23"/>
        <v>0.1353117665162015</v>
      </c>
      <c r="AX110" s="129">
        <f t="shared" si="24"/>
        <v>0.99999999999999967</v>
      </c>
      <c r="AY110" s="129">
        <f>SUMPRODUCT(AN110:AW110,幕後結果_最佳化!$Z$1005:$AI$1005)</f>
        <v>9.0313539962449813E-2</v>
      </c>
      <c r="AZ110" s="129">
        <f>(SUMPRODUCT(AN110:AW110,MMULT(AN110:AW110,幕後結果!$AB$9:$AK$18)))*252</f>
        <v>4.1230686801413535E-2</v>
      </c>
      <c r="BA110" s="129">
        <f t="shared" si="25"/>
        <v>0.20305340874118202</v>
      </c>
      <c r="BB110" s="102">
        <f t="shared" si="26"/>
        <v>0.23350280232372034</v>
      </c>
      <c r="BC110" s="60"/>
      <c r="BD110" s="60"/>
    </row>
    <row r="111" spans="1:56" ht="16.5">
      <c r="A111" s="95">
        <v>110</v>
      </c>
      <c r="B111" s="129">
        <v>0.5012351475897534</v>
      </c>
      <c r="C111" s="129">
        <v>0.19531839707883503</v>
      </c>
      <c r="D111" s="129">
        <v>0.4590422677881989</v>
      </c>
      <c r="E111" s="129">
        <v>0.30483371574757556</v>
      </c>
      <c r="F111" s="129">
        <v>0.94400758158814035</v>
      </c>
      <c r="G111" s="129">
        <v>0.46891945274148217</v>
      </c>
      <c r="H111" s="129">
        <v>0.64723225163169551</v>
      </c>
      <c r="I111" s="129">
        <v>6.1673278870437054E-2</v>
      </c>
      <c r="J111" s="129">
        <v>0.6506208626596377</v>
      </c>
      <c r="K111" s="104">
        <v>0.81575993129890989</v>
      </c>
      <c r="L111" s="105"/>
      <c r="M111" s="106">
        <v>110</v>
      </c>
      <c r="N111" s="140">
        <v>3.0960608180740428E-3</v>
      </c>
      <c r="O111" s="140">
        <v>-0.85846310635984302</v>
      </c>
      <c r="P111" s="140">
        <v>-0.10284683221447066</v>
      </c>
      <c r="Q111" s="140">
        <v>-0.51054823424754825</v>
      </c>
      <c r="R111" s="140">
        <v>1.5893347521500234</v>
      </c>
      <c r="S111" s="140">
        <v>-7.7986356990356179E-2</v>
      </c>
      <c r="T111" s="140">
        <v>0.37785879107908404</v>
      </c>
      <c r="U111" s="129">
        <v>-1.5408776852357622</v>
      </c>
      <c r="V111" s="129">
        <v>0.38699720832432571</v>
      </c>
      <c r="W111" s="98">
        <v>0.89932394362212009</v>
      </c>
      <c r="X111" s="60"/>
      <c r="Y111" s="99">
        <v>110</v>
      </c>
      <c r="Z111" s="129">
        <f>(幕後結果!$AB$2+幕後結果!$AB$4*幕後結果_最佳化!$N1112)*12/3</f>
        <v>0.88990730731291967</v>
      </c>
      <c r="AA111" s="129">
        <f>(幕後結果!$AC$2+幕後結果!$AC$4*幕後結果_最佳化!$O1112)*12/3</f>
        <v>-0.1668868836154439</v>
      </c>
      <c r="AB111" s="129">
        <f>(幕後結果!$AD$2+幕後結果!$AD$4*幕後結果_最佳化!$P1112)*12/3</f>
        <v>-1.5527872537390841</v>
      </c>
      <c r="AC111" s="129">
        <f>(幕後結果!$AE$2+幕後結果!$AE$4*幕後結果_最佳化!$Q1112)*12/3</f>
        <v>-0.84276137622100811</v>
      </c>
      <c r="AD111" s="129">
        <f>(幕後結果!$AF$2+幕後結果!$AF$4*幕後結果_最佳化!$R1112)*12/3</f>
        <v>0.39552116597960829</v>
      </c>
      <c r="AE111" s="129">
        <f>(幕後結果!$AG$2+幕後結果!$AG$4*幕後結果_最佳化!$S1112)*12/3</f>
        <v>0.95879906952138205</v>
      </c>
      <c r="AF111" s="129">
        <f>(幕後結果!$AH$2+幕後結果!$AH$4*幕後結果_最佳化!$T1112)*12/3</f>
        <v>0.50451756099572842</v>
      </c>
      <c r="AG111" s="129">
        <f>(幕後結果!$AI$2+幕後結果!$AI$4*幕後結果_最佳化!$U1112)*12/3</f>
        <v>-0.77771250917368873</v>
      </c>
      <c r="AH111" s="129">
        <f>(幕後結果!$AJ$2+幕後結果!$AJ$4*幕後結果_最佳化!$V1112)*12/3</f>
        <v>-0.5170923832866644</v>
      </c>
      <c r="AI111" s="100">
        <f>(幕後結果!$AK$2+幕後結果!$AK$4*幕後結果_最佳化!$W1112)*12/3</f>
        <v>0.59832511138858235</v>
      </c>
      <c r="AJ111" s="60"/>
      <c r="AK111" s="60"/>
      <c r="AL111" s="60"/>
      <c r="AM111" s="108">
        <v>110</v>
      </c>
      <c r="AN111" s="129">
        <f t="shared" si="14"/>
        <v>0.110109276944135</v>
      </c>
      <c r="AO111" s="129">
        <f t="shared" si="15"/>
        <v>7.5691428790541262E-2</v>
      </c>
      <c r="AP111" s="129">
        <f t="shared" si="16"/>
        <v>7.8802766800359941E-2</v>
      </c>
      <c r="AQ111" s="129">
        <f t="shared" si="17"/>
        <v>7.3445269921991907E-2</v>
      </c>
      <c r="AR111" s="129">
        <f t="shared" si="18"/>
        <v>0.16895433924604059</v>
      </c>
      <c r="AS111" s="129">
        <f t="shared" si="19"/>
        <v>0.18817105340544651</v>
      </c>
      <c r="AT111" s="129">
        <f t="shared" si="20"/>
        <v>0.13954307391727139</v>
      </c>
      <c r="AU111" s="129">
        <f t="shared" si="21"/>
        <v>8.0892508411406494E-2</v>
      </c>
      <c r="AV111" s="129">
        <f t="shared" si="22"/>
        <v>4.1696202055848605E-2</v>
      </c>
      <c r="AW111" s="129">
        <f t="shared" si="23"/>
        <v>4.2694080506958124E-2</v>
      </c>
      <c r="AX111" s="129">
        <f t="shared" si="24"/>
        <v>0.99999999999999978</v>
      </c>
      <c r="AY111" s="129">
        <f>SUMPRODUCT(AN111:AW111,幕後結果_最佳化!$Z$1005:$AI$1005)</f>
        <v>0.13739737945532704</v>
      </c>
      <c r="AZ111" s="129">
        <f>(SUMPRODUCT(AN111:AW111,MMULT(AN111:AW111,幕後結果!$AB$9:$AK$18)))*252</f>
        <v>4.7893387963465262E-2</v>
      </c>
      <c r="BA111" s="129">
        <f t="shared" si="25"/>
        <v>0.21884558017804531</v>
      </c>
      <c r="BB111" s="102">
        <f t="shared" si="26"/>
        <v>0.43179935084111454</v>
      </c>
      <c r="BC111" s="60"/>
      <c r="BD111" s="60"/>
    </row>
    <row r="112" spans="1:56" ht="16.5">
      <c r="A112" s="95">
        <v>111</v>
      </c>
      <c r="B112" s="129">
        <v>0.20612762784074778</v>
      </c>
      <c r="C112" s="129">
        <v>0.57478721508246755</v>
      </c>
      <c r="D112" s="129">
        <v>0.2969579591023539</v>
      </c>
      <c r="E112" s="129">
        <v>0.35106793725843399</v>
      </c>
      <c r="F112" s="129">
        <v>0.96068592834601363</v>
      </c>
      <c r="G112" s="129">
        <v>7.8055040360067274E-2</v>
      </c>
      <c r="H112" s="129">
        <v>0.63865937314877064</v>
      </c>
      <c r="I112" s="129">
        <v>0.85111814473446379</v>
      </c>
      <c r="J112" s="129">
        <v>0.27084909839894578</v>
      </c>
      <c r="K112" s="104">
        <v>0.35263378989068461</v>
      </c>
      <c r="L112" s="105"/>
      <c r="M112" s="106">
        <v>111</v>
      </c>
      <c r="N112" s="140">
        <v>-0.8199313290979986</v>
      </c>
      <c r="O112" s="140">
        <v>0.18857545739256937</v>
      </c>
      <c r="P112" s="140">
        <v>-0.53316998294939</v>
      </c>
      <c r="Q112" s="140">
        <v>-0.38243885510658687</v>
      </c>
      <c r="R112" s="140">
        <v>1.7587019659534255</v>
      </c>
      <c r="S112" s="140">
        <v>-1.4182764113804838</v>
      </c>
      <c r="T112" s="140">
        <v>0.35487764885331152</v>
      </c>
      <c r="U112" s="129">
        <v>1.0412410021970089</v>
      </c>
      <c r="V112" s="129">
        <v>-0.61024700459509396</v>
      </c>
      <c r="W112" s="98">
        <v>-0.37821944730040152</v>
      </c>
      <c r="X112" s="60"/>
      <c r="Y112" s="99">
        <v>111</v>
      </c>
      <c r="Z112" s="129">
        <f>(幕後結果!$AB$2+幕後結果!$AB$4*幕後結果_最佳化!$N1113)*12/3</f>
        <v>0.3456714293177397</v>
      </c>
      <c r="AA112" s="129">
        <f>(幕後結果!$AC$2+幕後結果!$AC$4*幕後結果_最佳化!$O1113)*12/3</f>
        <v>0.38946298141974306</v>
      </c>
      <c r="AB112" s="129">
        <f>(幕後結果!$AD$2+幕後結果!$AD$4*幕後結果_最佳化!$P1113)*12/3</f>
        <v>-2.1835049743979797</v>
      </c>
      <c r="AC112" s="129">
        <f>(幕後結果!$AE$2+幕後結果!$AE$4*幕後結果_最佳化!$Q1113)*12/3</f>
        <v>-0.44393753073604558</v>
      </c>
      <c r="AD112" s="129">
        <f>(幕後結果!$AF$2+幕後結果!$AF$4*幕後結果_最佳化!$R1113)*12/3</f>
        <v>0.76128356851258905</v>
      </c>
      <c r="AE112" s="129">
        <f>(幕後結果!$AG$2+幕後結果!$AG$4*幕後結果_最佳化!$S1113)*12/3</f>
        <v>9.4799598788893435E-2</v>
      </c>
      <c r="AF112" s="129">
        <f>(幕後結果!$AH$2+幕後結果!$AH$4*幕後結果_最佳化!$T1113)*12/3</f>
        <v>9.4056397084919696E-2</v>
      </c>
      <c r="AG112" s="129">
        <f>(幕後結果!$AI$2+幕後結果!$AI$4*幕後結果_最佳化!$U1113)*12/3</f>
        <v>0.37342832846441421</v>
      </c>
      <c r="AH112" s="129">
        <f>(幕後結果!$AJ$2+幕後結果!$AJ$4*幕後結果_最佳化!$V1113)*12/3</f>
        <v>-0.72231047237181256</v>
      </c>
      <c r="AI112" s="100">
        <f>(幕後結果!$AK$2+幕後結果!$AK$4*幕後結果_最佳化!$W1113)*12/3</f>
        <v>-0.41728589254430171</v>
      </c>
      <c r="AJ112" s="60"/>
      <c r="AK112" s="60"/>
      <c r="AL112" s="60"/>
      <c r="AM112" s="108">
        <v>111</v>
      </c>
      <c r="AN112" s="129">
        <f t="shared" si="14"/>
        <v>9.2351275778595893E-2</v>
      </c>
      <c r="AO112" s="129">
        <f t="shared" si="15"/>
        <v>0.15893321435261365</v>
      </c>
      <c r="AP112" s="129">
        <f t="shared" si="16"/>
        <v>0.12495983837242081</v>
      </c>
      <c r="AQ112" s="129">
        <f t="shared" si="17"/>
        <v>6.5878437744787827E-2</v>
      </c>
      <c r="AR112" s="129">
        <f t="shared" si="18"/>
        <v>0.15400780069778894</v>
      </c>
      <c r="AS112" s="129">
        <f t="shared" si="19"/>
        <v>0.13792205937266142</v>
      </c>
      <c r="AT112" s="129">
        <f t="shared" si="20"/>
        <v>2.1586815610026209E-2</v>
      </c>
      <c r="AU112" s="129">
        <f t="shared" si="21"/>
        <v>0.13243360741938576</v>
      </c>
      <c r="AV112" s="129">
        <f t="shared" si="22"/>
        <v>6.5197155746351251E-2</v>
      </c>
      <c r="AW112" s="129">
        <f t="shared" si="23"/>
        <v>4.6729794905368154E-2</v>
      </c>
      <c r="AX112" s="129">
        <f t="shared" si="24"/>
        <v>0.99999999999999978</v>
      </c>
      <c r="AY112" s="129">
        <f>SUMPRODUCT(AN112:AW112,幕後結果_最佳化!$Z$1005:$AI$1005)</f>
        <v>-7.030288087421792E-3</v>
      </c>
      <c r="AZ112" s="129">
        <f>(SUMPRODUCT(AN112:AW112,MMULT(AN112:AW112,幕後結果!$AB$9:$AK$18)))*252</f>
        <v>4.5143404317482511E-2</v>
      </c>
      <c r="BA112" s="129">
        <f t="shared" si="25"/>
        <v>0.2124697727148088</v>
      </c>
      <c r="BB112" s="102">
        <f t="shared" si="26"/>
        <v>-0.23499948933649767</v>
      </c>
      <c r="BC112" s="60"/>
      <c r="BD112" s="60"/>
    </row>
    <row r="113" spans="1:56" ht="16.5">
      <c r="A113" s="95">
        <v>112</v>
      </c>
      <c r="B113" s="129">
        <v>0.64472344882160515</v>
      </c>
      <c r="C113" s="129">
        <v>0.5214442698269397</v>
      </c>
      <c r="D113" s="129">
        <v>0.20620904895420655</v>
      </c>
      <c r="E113" s="129">
        <v>0.34468663585789505</v>
      </c>
      <c r="F113" s="129">
        <v>0.34762792165808842</v>
      </c>
      <c r="G113" s="129">
        <v>4.8939037579920353E-4</v>
      </c>
      <c r="H113" s="129">
        <v>0.98072928303063622</v>
      </c>
      <c r="I113" s="129">
        <v>0.22724887064541166</v>
      </c>
      <c r="J113" s="129">
        <v>0.55156383845000723</v>
      </c>
      <c r="K113" s="104">
        <v>0.24838121973422234</v>
      </c>
      <c r="L113" s="105"/>
      <c r="M113" s="106">
        <v>112</v>
      </c>
      <c r="N113" s="140">
        <v>0.371113357666847</v>
      </c>
      <c r="O113" s="140">
        <v>5.3778724535602548E-2</v>
      </c>
      <c r="P113" s="140">
        <v>-0.81964572694523263</v>
      </c>
      <c r="Q113" s="140">
        <v>-0.39970572935574489</v>
      </c>
      <c r="R113" s="140">
        <v>-0.39173254132228802</v>
      </c>
      <c r="S113" s="140">
        <v>-3.2965560702780783</v>
      </c>
      <c r="T113" s="140">
        <v>2.0690495847811134</v>
      </c>
      <c r="U113" s="129">
        <v>-0.74793769187846293</v>
      </c>
      <c r="V113" s="129">
        <v>0.12961337208949775</v>
      </c>
      <c r="W113" s="98">
        <v>-0.67959262694771239</v>
      </c>
      <c r="X113" s="60"/>
      <c r="Y113" s="99">
        <v>112</v>
      </c>
      <c r="Z113" s="129">
        <f>(幕後結果!$AB$2+幕後結果!$AB$4*幕後結果_最佳化!$N1114)*12/3</f>
        <v>1.1332627765498902</v>
      </c>
      <c r="AA113" s="129">
        <f>(幕後結果!$AC$2+幕後結果!$AC$4*幕後結果_最佳化!$O1114)*12/3</f>
        <v>0.59748130190977033</v>
      </c>
      <c r="AB113" s="129">
        <f>(幕後結果!$AD$2+幕後結果!$AD$4*幕後結果_最佳化!$P1114)*12/3</f>
        <v>-2.2051908433279817</v>
      </c>
      <c r="AC113" s="129">
        <f>(幕後結果!$AE$2+幕後結果!$AE$4*幕後結果_最佳化!$Q1114)*12/3</f>
        <v>-0.4196585812542028</v>
      </c>
      <c r="AD113" s="129">
        <f>(幕後結果!$AF$2+幕後結果!$AF$4*幕後結果_最佳化!$R1114)*12/3</f>
        <v>-1.3619056821882165</v>
      </c>
      <c r="AE113" s="129">
        <f>(幕後結果!$AG$2+幕後結果!$AG$4*幕後結果_最佳化!$S1114)*12/3</f>
        <v>-1.5592516936707754</v>
      </c>
      <c r="AF113" s="129">
        <f>(幕後結果!$AH$2+幕後結果!$AH$4*幕後結果_最佳化!$T1114)*12/3</f>
        <v>1.6986201032955115</v>
      </c>
      <c r="AG113" s="129">
        <f>(幕後結果!$AI$2+幕後結果!$AI$4*幕後結果_最佳化!$U1114)*12/3</f>
        <v>-0.79086934990628144</v>
      </c>
      <c r="AH113" s="129">
        <f>(幕後結果!$AJ$2+幕後結果!$AJ$4*幕後結果_最佳化!$V1114)*12/3</f>
        <v>-0.70957910969955984</v>
      </c>
      <c r="AI113" s="100">
        <f>(幕後結果!$AK$2+幕後結果!$AK$4*幕後結果_最佳化!$W1114)*12/3</f>
        <v>-1.0833223546836961</v>
      </c>
      <c r="AJ113" s="60"/>
      <c r="AK113" s="60"/>
      <c r="AL113" s="60"/>
      <c r="AM113" s="108">
        <v>112</v>
      </c>
      <c r="AN113" s="129">
        <f t="shared" si="14"/>
        <v>0.20053372158919691</v>
      </c>
      <c r="AO113" s="129">
        <f t="shared" si="15"/>
        <v>8.859623338804945E-2</v>
      </c>
      <c r="AP113" s="129">
        <f t="shared" si="16"/>
        <v>9.8490294236372785E-3</v>
      </c>
      <c r="AQ113" s="129">
        <f t="shared" si="17"/>
        <v>1.7628723929222977E-3</v>
      </c>
      <c r="AR113" s="129">
        <f t="shared" si="18"/>
        <v>7.1854991105384869E-3</v>
      </c>
      <c r="AS113" s="129">
        <f t="shared" si="19"/>
        <v>0.14433217793389594</v>
      </c>
      <c r="AT113" s="129">
        <f t="shared" si="20"/>
        <v>1.5893840440449246E-2</v>
      </c>
      <c r="AU113" s="129">
        <f t="shared" si="21"/>
        <v>0.15265245111598333</v>
      </c>
      <c r="AV113" s="129">
        <f t="shared" si="22"/>
        <v>0.11215499753503418</v>
      </c>
      <c r="AW113" s="129">
        <f t="shared" si="23"/>
        <v>0.26703917707029307</v>
      </c>
      <c r="AX113" s="129">
        <f t="shared" si="24"/>
        <v>1.0000000000000002</v>
      </c>
      <c r="AY113" s="129">
        <f>SUMPRODUCT(AN113:AW113,幕後結果_最佳化!$Z$1005:$AI$1005)</f>
        <v>0.36363558297984422</v>
      </c>
      <c r="AZ113" s="129">
        <f>(SUMPRODUCT(AN113:AW113,MMULT(AN113:AW113,幕後結果!$AB$9:$AK$18)))*252</f>
        <v>3.8964950590908008E-2</v>
      </c>
      <c r="BA113" s="129">
        <f t="shared" si="25"/>
        <v>0.19739541684372514</v>
      </c>
      <c r="BB113" s="102">
        <f t="shared" si="26"/>
        <v>1.6248380439033474</v>
      </c>
      <c r="BC113" s="60"/>
      <c r="BD113" s="60"/>
    </row>
    <row r="114" spans="1:56" ht="16.5">
      <c r="A114" s="95">
        <v>113</v>
      </c>
      <c r="B114" s="129">
        <v>0.82402525174410601</v>
      </c>
      <c r="C114" s="129">
        <v>0.60178778808718247</v>
      </c>
      <c r="D114" s="129">
        <v>0.16967774646508249</v>
      </c>
      <c r="E114" s="129">
        <v>0.47314644473146927</v>
      </c>
      <c r="F114" s="129">
        <v>0.46360913869483378</v>
      </c>
      <c r="G114" s="129">
        <v>0.32454290698785493</v>
      </c>
      <c r="H114" s="129">
        <v>0.85999826650384081</v>
      </c>
      <c r="I114" s="129">
        <v>0.32922396947287846</v>
      </c>
      <c r="J114" s="129">
        <v>0.22511132650295185</v>
      </c>
      <c r="K114" s="104">
        <v>5.7699679142434235E-2</v>
      </c>
      <c r="L114" s="105"/>
      <c r="M114" s="106">
        <v>113</v>
      </c>
      <c r="N114" s="140">
        <v>0.93081456049129307</v>
      </c>
      <c r="O114" s="140">
        <v>0.25797730330119212</v>
      </c>
      <c r="P114" s="140">
        <v>-0.95543948770810738</v>
      </c>
      <c r="Q114" s="140">
        <v>-6.7362792123030826E-2</v>
      </c>
      <c r="R114" s="140">
        <v>-9.1345233087719246E-2</v>
      </c>
      <c r="S114" s="140">
        <v>-0.45503256080028581</v>
      </c>
      <c r="T114" s="140">
        <v>1.0803115525388796</v>
      </c>
      <c r="U114" s="129">
        <v>-0.44205702835798366</v>
      </c>
      <c r="V114" s="129">
        <v>-0.75504388179482496</v>
      </c>
      <c r="W114" s="98">
        <v>-1.5743811532195564</v>
      </c>
      <c r="X114" s="60"/>
      <c r="Y114" s="99">
        <v>113</v>
      </c>
      <c r="Z114" s="129">
        <f>(幕後結果!$AB$2+幕後結果!$AB$4*幕後結果_最佳化!$N1115)*12/3</f>
        <v>1.5033713285449615</v>
      </c>
      <c r="AA114" s="129">
        <f>(幕後結果!$AC$2+幕後結果!$AC$4*幕後結果_最佳化!$O1115)*12/3</f>
        <v>0.89159283945566736</v>
      </c>
      <c r="AB114" s="129">
        <f>(幕後結果!$AD$2+幕後結果!$AD$4*幕後結果_最佳化!$P1115)*12/3</f>
        <v>-2.1982552105183792</v>
      </c>
      <c r="AC114" s="129">
        <f>(幕後結果!$AE$2+幕後結果!$AE$4*幕後結果_最佳化!$Q1115)*12/3</f>
        <v>1.7725134094852463E-2</v>
      </c>
      <c r="AD114" s="129">
        <f>(幕後結果!$AF$2+幕後結果!$AF$4*幕後結果_最佳化!$R1115)*12/3</f>
        <v>-0.89502526681477923</v>
      </c>
      <c r="AE114" s="129">
        <f>(幕後結果!$AG$2+幕後結果!$AG$4*幕後結果_最佳化!$S1115)*12/3</f>
        <v>0.78854740201605933</v>
      </c>
      <c r="AF114" s="129">
        <f>(幕後結果!$AH$2+幕後結果!$AH$4*幕後結果_最佳化!$T1115)*12/3</f>
        <v>1.4064757754093549</v>
      </c>
      <c r="AG114" s="129">
        <f>(幕後結果!$AI$2+幕後結果!$AI$4*幕後結果_最佳化!$U1115)*12/3</f>
        <v>-0.25553333841680836</v>
      </c>
      <c r="AH114" s="129">
        <f>(幕後結果!$AJ$2+幕後結果!$AJ$4*幕後結果_最佳化!$V1115)*12/3</f>
        <v>-0.73755712785691285</v>
      </c>
      <c r="AI114" s="100">
        <f>(幕後結果!$AK$2+幕後結果!$AK$4*幕後結果_最佳化!$W1115)*12/3</f>
        <v>-1.021698489852626</v>
      </c>
      <c r="AJ114" s="60"/>
      <c r="AK114" s="60"/>
      <c r="AL114" s="60"/>
      <c r="AM114" s="108">
        <v>113</v>
      </c>
      <c r="AN114" s="129">
        <f t="shared" si="14"/>
        <v>0.15321418000337231</v>
      </c>
      <c r="AO114" s="129">
        <f t="shared" si="15"/>
        <v>2.6636143758779048E-2</v>
      </c>
      <c r="AP114" s="129">
        <f t="shared" si="16"/>
        <v>0.19991186579039605</v>
      </c>
      <c r="AQ114" s="129">
        <f t="shared" si="17"/>
        <v>0.13102376864100665</v>
      </c>
      <c r="AR114" s="129">
        <f t="shared" si="18"/>
        <v>0.14769719592560063</v>
      </c>
      <c r="AS114" s="129">
        <f t="shared" si="19"/>
        <v>6.9888661475102962E-2</v>
      </c>
      <c r="AT114" s="129">
        <f t="shared" si="20"/>
        <v>4.233687268838416E-2</v>
      </c>
      <c r="AU114" s="129">
        <f t="shared" si="21"/>
        <v>0.10740493274415303</v>
      </c>
      <c r="AV114" s="129">
        <f t="shared" si="22"/>
        <v>6.0087674691320814E-2</v>
      </c>
      <c r="AW114" s="129">
        <f t="shared" si="23"/>
        <v>6.1798704281884255E-2</v>
      </c>
      <c r="AX114" s="129">
        <f t="shared" si="24"/>
        <v>0.99999999999999989</v>
      </c>
      <c r="AY114" s="129">
        <f>SUMPRODUCT(AN114:AW114,幕後結果_最佳化!$Z$1005:$AI$1005)</f>
        <v>-0.1846856572278241</v>
      </c>
      <c r="AZ114" s="129">
        <f>(SUMPRODUCT(AN114:AW114,MMULT(AN114:AW114,幕後結果!$AB$9:$AK$18)))*252</f>
        <v>5.3459496641135321E-2</v>
      </c>
      <c r="BA114" s="129">
        <f t="shared" si="25"/>
        <v>0.23121309790134148</v>
      </c>
      <c r="BB114" s="102">
        <f t="shared" si="26"/>
        <v>-0.98431126650504364</v>
      </c>
      <c r="BC114" s="60"/>
      <c r="BD114" s="60"/>
    </row>
    <row r="115" spans="1:56" ht="16.5">
      <c r="A115" s="95">
        <v>114</v>
      </c>
      <c r="B115" s="129">
        <v>0.90454135607511432</v>
      </c>
      <c r="C115" s="129">
        <v>0.48825396721847558</v>
      </c>
      <c r="D115" s="129">
        <v>3.2275412133355053E-2</v>
      </c>
      <c r="E115" s="129">
        <v>0.13592575584780153</v>
      </c>
      <c r="F115" s="129">
        <v>0.80127660568345416</v>
      </c>
      <c r="G115" s="129">
        <v>0.93222972632660173</v>
      </c>
      <c r="H115" s="129">
        <v>0.86705636763092198</v>
      </c>
      <c r="I115" s="129">
        <v>0.30204642231286116</v>
      </c>
      <c r="J115" s="129">
        <v>0.86657798894912474</v>
      </c>
      <c r="K115" s="104">
        <v>0.23474397049834161</v>
      </c>
      <c r="L115" s="105"/>
      <c r="M115" s="106">
        <v>114</v>
      </c>
      <c r="N115" s="140">
        <v>1.3078703496907618</v>
      </c>
      <c r="O115" s="140">
        <v>-2.9447193124097049E-2</v>
      </c>
      <c r="P115" s="140">
        <v>-1.8483562436127869</v>
      </c>
      <c r="Q115" s="140">
        <v>-1.0988087112594673</v>
      </c>
      <c r="R115" s="140">
        <v>0.84618994797306069</v>
      </c>
      <c r="S115" s="140">
        <v>1.4926052535985108</v>
      </c>
      <c r="T115" s="140">
        <v>1.1125836987373419</v>
      </c>
      <c r="U115" s="129">
        <v>-0.51852382063039137</v>
      </c>
      <c r="V115" s="129">
        <v>1.1103597806155907</v>
      </c>
      <c r="W115" s="98">
        <v>-0.72331245746419448</v>
      </c>
      <c r="X115" s="60"/>
      <c r="Y115" s="99">
        <v>114</v>
      </c>
      <c r="Z115" s="129">
        <f>(幕後結果!$AB$2+幕後結果!$AB$4*幕後結果_最佳化!$N1116)*12/3</f>
        <v>1.7527035998671401</v>
      </c>
      <c r="AA115" s="129">
        <f>(幕後結果!$AC$2+幕後結果!$AC$4*幕後結果_最佳化!$O1116)*12/3</f>
        <v>0.77781539550131351</v>
      </c>
      <c r="AB115" s="129">
        <f>(幕後結果!$AD$2+幕後結果!$AD$4*幕後結果_最佳化!$P1116)*12/3</f>
        <v>-3.130480082370608</v>
      </c>
      <c r="AC115" s="129">
        <f>(幕後結果!$AE$2+幕後結果!$AE$4*幕後結果_最佳化!$Q1116)*12/3</f>
        <v>-1.0938708292220973</v>
      </c>
      <c r="AD115" s="129">
        <f>(幕後結果!$AF$2+幕後結果!$AF$4*幕後結果_最佳化!$R1116)*12/3</f>
        <v>-0.40621658891217988</v>
      </c>
      <c r="AE115" s="129">
        <f>(幕後結果!$AG$2+幕後結果!$AG$4*幕後結果_最佳化!$S1116)*12/3</f>
        <v>2.1558504526269169</v>
      </c>
      <c r="AF115" s="129">
        <f>(幕後結果!$AH$2+幕後結果!$AH$4*幕後結果_最佳化!$T1116)*12/3</f>
        <v>1.4026571515234572</v>
      </c>
      <c r="AG115" s="129">
        <f>(幕後結果!$AI$2+幕後結果!$AI$4*幕後結果_最佳化!$U1116)*12/3</f>
        <v>7.1975346476937985E-2</v>
      </c>
      <c r="AH115" s="129">
        <f>(幕後結果!$AJ$2+幕後結果!$AJ$4*幕後結果_最佳化!$V1116)*12/3</f>
        <v>-9.1885379331696548E-2</v>
      </c>
      <c r="AI115" s="100">
        <f>(幕後結果!$AK$2+幕後結果!$AK$4*幕後結果_最佳化!$W1116)*12/3</f>
        <v>-0.32153968533300475</v>
      </c>
      <c r="AJ115" s="60"/>
      <c r="AK115" s="60"/>
      <c r="AL115" s="60"/>
      <c r="AM115" s="108">
        <v>114</v>
      </c>
      <c r="AN115" s="129">
        <f t="shared" si="14"/>
        <v>7.1565132150831892E-2</v>
      </c>
      <c r="AO115" s="129">
        <f t="shared" si="15"/>
        <v>0.14550878955499025</v>
      </c>
      <c r="AP115" s="129">
        <f t="shared" si="16"/>
        <v>0.10911750765732173</v>
      </c>
      <c r="AQ115" s="129">
        <f t="shared" si="17"/>
        <v>0.18082403246846593</v>
      </c>
      <c r="AR115" s="129">
        <f t="shared" si="18"/>
        <v>6.077996659429373E-2</v>
      </c>
      <c r="AS115" s="129">
        <f t="shared" si="19"/>
        <v>0.17710600534754384</v>
      </c>
      <c r="AT115" s="129">
        <f t="shared" si="20"/>
        <v>1.3274554230449155E-2</v>
      </c>
      <c r="AU115" s="129">
        <f t="shared" si="21"/>
        <v>0.10789347620055574</v>
      </c>
      <c r="AV115" s="129">
        <f t="shared" si="22"/>
        <v>8.2478399017084342E-2</v>
      </c>
      <c r="AW115" s="129">
        <f t="shared" si="23"/>
        <v>5.1452136778463345E-2</v>
      </c>
      <c r="AX115" s="129">
        <f t="shared" si="24"/>
        <v>1</v>
      </c>
      <c r="AY115" s="129">
        <f>SUMPRODUCT(AN115:AW115,幕後結果_最佳化!$Z$1005:$AI$1005)</f>
        <v>9.6251930414797057E-2</v>
      </c>
      <c r="AZ115" s="129">
        <f>(SUMPRODUCT(AN115:AW115,MMULT(AN115:AW115,幕後結果!$AB$9:$AK$18)))*252</f>
        <v>4.9541556006785996E-2</v>
      </c>
      <c r="BA115" s="129">
        <f t="shared" si="25"/>
        <v>0.22257932520067086</v>
      </c>
      <c r="BB115" s="102">
        <f t="shared" si="26"/>
        <v>0.23969850014908864</v>
      </c>
      <c r="BC115" s="60"/>
      <c r="BD115" s="60"/>
    </row>
    <row r="116" spans="1:56" ht="16.5">
      <c r="A116" s="95">
        <v>115</v>
      </c>
      <c r="B116" s="129">
        <v>0.31275411593209301</v>
      </c>
      <c r="C116" s="129">
        <v>0.34733799491981032</v>
      </c>
      <c r="D116" s="129">
        <v>0.82208397766635177</v>
      </c>
      <c r="E116" s="129">
        <v>0.31360999707672321</v>
      </c>
      <c r="F116" s="129">
        <v>0.8958372027102468</v>
      </c>
      <c r="G116" s="129">
        <v>0.98778118613338783</v>
      </c>
      <c r="H116" s="129">
        <v>0.9892211164660849</v>
      </c>
      <c r="I116" s="129">
        <v>0.95244042950912289</v>
      </c>
      <c r="J116" s="129">
        <v>0.36806612840073805</v>
      </c>
      <c r="K116" s="104">
        <v>6.3454615545846194E-2</v>
      </c>
      <c r="L116" s="105"/>
      <c r="M116" s="106">
        <v>115</v>
      </c>
      <c r="N116" s="140">
        <v>-0.48805874459549831</v>
      </c>
      <c r="O116" s="140">
        <v>-0.3925173561542224</v>
      </c>
      <c r="P116" s="140">
        <v>0.92333616901731952</v>
      </c>
      <c r="Q116" s="140">
        <v>-0.4856434362733576</v>
      </c>
      <c r="R116" s="140">
        <v>1.2581829640554996</v>
      </c>
      <c r="S116" s="140">
        <v>2.2501783234359083</v>
      </c>
      <c r="T116" s="140">
        <v>2.2980706733558489</v>
      </c>
      <c r="U116" s="129">
        <v>1.6689911134160262</v>
      </c>
      <c r="V116" s="129">
        <v>-0.33697962875849063</v>
      </c>
      <c r="W116" s="98">
        <v>-1.5264042049351689</v>
      </c>
      <c r="X116" s="60"/>
      <c r="Y116" s="99">
        <v>115</v>
      </c>
      <c r="Z116" s="129">
        <f>(幕後結果!$AB$2+幕後結果!$AB$4*幕後結果_最佳化!$N1117)*12/3</f>
        <v>0.56512581154390851</v>
      </c>
      <c r="AA116" s="129">
        <f>(幕後結果!$AC$2+幕後結果!$AC$4*幕後結果_最佳化!$O1117)*12/3</f>
        <v>4.8508209217805409E-2</v>
      </c>
      <c r="AB116" s="129">
        <f>(幕後結果!$AD$2+幕後結果!$AD$4*幕後結果_最佳化!$P1117)*12/3</f>
        <v>-0.48722383845460165</v>
      </c>
      <c r="AC116" s="129">
        <f>(幕後結果!$AE$2+幕後結果!$AE$4*幕後結果_最佳化!$Q1117)*12/3</f>
        <v>-0.67166838882354296</v>
      </c>
      <c r="AD116" s="129">
        <f>(幕後結果!$AF$2+幕後結果!$AF$4*幕後結果_最佳化!$R1117)*12/3</f>
        <v>0.11163585636460127</v>
      </c>
      <c r="AE116" s="129">
        <f>(幕後結果!$AG$2+幕後結果!$AG$4*幕後結果_最佳化!$S1117)*12/3</f>
        <v>2.9171612438196632</v>
      </c>
      <c r="AF116" s="129">
        <f>(幕後結果!$AH$2+幕後結果!$AH$4*幕後結果_最佳化!$T1117)*12/3</f>
        <v>1.5308619578398417</v>
      </c>
      <c r="AG116" s="129">
        <f>(幕後結果!$AI$2+幕後結果!$AI$4*幕後結果_最佳化!$U1117)*12/3</f>
        <v>1.4109618407458491</v>
      </c>
      <c r="AH116" s="129">
        <f>(幕後結果!$AJ$2+幕後結果!$AJ$4*幕後結果_最佳化!$V1117)*12/3</f>
        <v>1.9740723929227266E-2</v>
      </c>
      <c r="AI116" s="100">
        <f>(幕後結果!$AK$2+幕後結果!$AK$4*幕後結果_最佳化!$W1117)*12/3</f>
        <v>-0.16140261910671788</v>
      </c>
      <c r="AJ116" s="60"/>
      <c r="AK116" s="60"/>
      <c r="AL116" s="60"/>
      <c r="AM116" s="108">
        <v>115</v>
      </c>
      <c r="AN116" s="129">
        <f t="shared" si="14"/>
        <v>0.16691716932413006</v>
      </c>
      <c r="AO116" s="129">
        <f t="shared" si="15"/>
        <v>0.10869062411788193</v>
      </c>
      <c r="AP116" s="129">
        <f t="shared" si="16"/>
        <v>0.16106650750274512</v>
      </c>
      <c r="AQ116" s="129">
        <f t="shared" si="17"/>
        <v>9.7004430508814035E-2</v>
      </c>
      <c r="AR116" s="129">
        <f t="shared" si="18"/>
        <v>7.2017616692869296E-2</v>
      </c>
      <c r="AS116" s="129">
        <f t="shared" si="19"/>
        <v>8.1534581676741866E-2</v>
      </c>
      <c r="AT116" s="129">
        <f t="shared" si="20"/>
        <v>0.14685673240169436</v>
      </c>
      <c r="AU116" s="129">
        <f t="shared" si="21"/>
        <v>0.10143728040571133</v>
      </c>
      <c r="AV116" s="129">
        <f t="shared" si="22"/>
        <v>3.4317785245581774E-2</v>
      </c>
      <c r="AW116" s="129">
        <f t="shared" si="23"/>
        <v>3.0157272123830323E-2</v>
      </c>
      <c r="AX116" s="129">
        <f t="shared" si="24"/>
        <v>1.0000000000000002</v>
      </c>
      <c r="AY116" s="129">
        <f>SUMPRODUCT(AN116:AW116,幕後結果_最佳化!$Z$1005:$AI$1005)</f>
        <v>3.7609409417527724E-2</v>
      </c>
      <c r="AZ116" s="129">
        <f>(SUMPRODUCT(AN116:AW116,MMULT(AN116:AW116,幕後結果!$AB$9:$AK$18)))*252</f>
        <v>5.0618326783968395E-2</v>
      </c>
      <c r="BA116" s="129">
        <f t="shared" si="25"/>
        <v>0.22498517014231936</v>
      </c>
      <c r="BB116" s="102">
        <f t="shared" si="26"/>
        <v>-2.351528582584175E-2</v>
      </c>
      <c r="BC116" s="60"/>
      <c r="BD116" s="60"/>
    </row>
    <row r="117" spans="1:56" ht="16.5">
      <c r="A117" s="95">
        <v>116</v>
      </c>
      <c r="B117" s="129">
        <v>0.58367928833004479</v>
      </c>
      <c r="C117" s="129">
        <v>0.12905854271129935</v>
      </c>
      <c r="D117" s="129">
        <v>0.22988303179792902</v>
      </c>
      <c r="E117" s="129">
        <v>0.44048444947712273</v>
      </c>
      <c r="F117" s="129">
        <v>0.63377453518990778</v>
      </c>
      <c r="G117" s="129">
        <v>0.48667298570163853</v>
      </c>
      <c r="H117" s="129">
        <v>0.52319434940176235</v>
      </c>
      <c r="I117" s="129">
        <v>0.51740087285419856</v>
      </c>
      <c r="J117" s="129">
        <v>0.63037106980073854</v>
      </c>
      <c r="K117" s="104">
        <v>0.58907675883254074</v>
      </c>
      <c r="L117" s="105"/>
      <c r="M117" s="106">
        <v>116</v>
      </c>
      <c r="N117" s="140">
        <v>0.2113150711951248</v>
      </c>
      <c r="O117" s="140">
        <v>-1.1308527214005417</v>
      </c>
      <c r="P117" s="140">
        <v>-0.7392321137710901</v>
      </c>
      <c r="Q117" s="140">
        <v>-0.14974107676372561</v>
      </c>
      <c r="R117" s="140">
        <v>0.34186707376419739</v>
      </c>
      <c r="S117" s="140">
        <v>-3.3412086510525817E-2</v>
      </c>
      <c r="T117" s="140">
        <v>5.8172404889108652E-2</v>
      </c>
      <c r="U117" s="129">
        <v>4.3631359418035774E-2</v>
      </c>
      <c r="V117" s="129">
        <v>0.33283629352887167</v>
      </c>
      <c r="W117" s="98">
        <v>0.22517069980891605</v>
      </c>
      <c r="X117" s="60"/>
      <c r="Y117" s="99">
        <v>116</v>
      </c>
      <c r="Z117" s="129">
        <f>(幕後結果!$AB$2+幕後結果!$AB$4*幕後結果_最佳化!$N1118)*12/3</f>
        <v>1.0275944090014766</v>
      </c>
      <c r="AA117" s="129">
        <f>(幕後結果!$AC$2+幕後結果!$AC$4*幕後結果_最佳化!$O1118)*12/3</f>
        <v>-0.31314150472697821</v>
      </c>
      <c r="AB117" s="129">
        <f>(幕後結果!$AD$2+幕後結果!$AD$4*幕後結果_最佳化!$P1118)*12/3</f>
        <v>-2.2376985769396125</v>
      </c>
      <c r="AC117" s="129">
        <f>(幕後結果!$AE$2+幕後結果!$AE$4*幕後結果_最佳化!$Q1118)*12/3</f>
        <v>-0.5790575682851784</v>
      </c>
      <c r="AD117" s="129">
        <f>(幕後結果!$AF$2+幕後結果!$AF$4*幕後結果_最佳化!$R1118)*12/3</f>
        <v>-0.70211230731387886</v>
      </c>
      <c r="AE117" s="129">
        <f>(幕後結果!$AG$2+幕後結果!$AG$4*幕後結果_最佳化!$S1118)*12/3</f>
        <v>0.95784350954611963</v>
      </c>
      <c r="AF117" s="129">
        <f>(幕後結果!$AH$2+幕後結果!$AH$4*幕後結果_最佳化!$T1118)*12/3</f>
        <v>0.33569537082944562</v>
      </c>
      <c r="AG117" s="129">
        <f>(幕後結果!$AI$2+幕後結果!$AI$4*幕後結果_最佳化!$U1118)*12/3</f>
        <v>-9.4318861133444079E-2</v>
      </c>
      <c r="AH117" s="129">
        <f>(幕後結果!$AJ$2+幕後結果!$AJ$4*幕後結果_最佳化!$V1118)*12/3</f>
        <v>-0.43491573701475755</v>
      </c>
      <c r="AI117" s="100">
        <f>(幕後結果!$AK$2+幕後結果!$AK$4*幕後結果_最佳化!$W1118)*12/3</f>
        <v>-2.8630563526207992E-2</v>
      </c>
      <c r="AJ117" s="60"/>
      <c r="AK117" s="60"/>
      <c r="AL117" s="60"/>
      <c r="AM117" s="108">
        <v>116</v>
      </c>
      <c r="AN117" s="129">
        <f t="shared" si="14"/>
        <v>0.15673934398216549</v>
      </c>
      <c r="AO117" s="129">
        <f t="shared" si="15"/>
        <v>7.1611164665006987E-3</v>
      </c>
      <c r="AP117" s="129">
        <f t="shared" si="16"/>
        <v>0.19684683545949083</v>
      </c>
      <c r="AQ117" s="129">
        <f t="shared" si="17"/>
        <v>9.8421074063255773E-2</v>
      </c>
      <c r="AR117" s="129">
        <f t="shared" si="18"/>
        <v>8.0954613209405529E-2</v>
      </c>
      <c r="AS117" s="129">
        <f t="shared" si="19"/>
        <v>2.694522053951626E-2</v>
      </c>
      <c r="AT117" s="129">
        <f t="shared" si="20"/>
        <v>0.13648186108501811</v>
      </c>
      <c r="AU117" s="129">
        <f t="shared" si="21"/>
        <v>0.10420208881623322</v>
      </c>
      <c r="AV117" s="129">
        <f t="shared" si="22"/>
        <v>7.8613283251490626E-2</v>
      </c>
      <c r="AW117" s="129">
        <f t="shared" si="23"/>
        <v>0.1136345631269234</v>
      </c>
      <c r="AX117" s="129">
        <f t="shared" si="24"/>
        <v>1</v>
      </c>
      <c r="AY117" s="129">
        <f>SUMPRODUCT(AN117:AW117,幕後結果_最佳化!$Z$1005:$AI$1005)</f>
        <v>-0.14760734357570449</v>
      </c>
      <c r="AZ117" s="129">
        <f>(SUMPRODUCT(AN117:AW117,MMULT(AN117:AW117,幕後結果!$AB$9:$AK$18)))*252</f>
        <v>5.502303098577218E-2</v>
      </c>
      <c r="BA117" s="129">
        <f t="shared" si="25"/>
        <v>0.2345698850785671</v>
      </c>
      <c r="BB117" s="102">
        <f t="shared" si="26"/>
        <v>-0.81215601700915585</v>
      </c>
      <c r="BC117" s="60"/>
      <c r="BD117" s="60"/>
    </row>
    <row r="118" spans="1:56" ht="16.5">
      <c r="A118" s="95">
        <v>117</v>
      </c>
      <c r="B118" s="129">
        <v>0.12581402356509952</v>
      </c>
      <c r="C118" s="129">
        <v>0.21228677001779284</v>
      </c>
      <c r="D118" s="129">
        <v>0.67745452912906878</v>
      </c>
      <c r="E118" s="129">
        <v>0.16075190013285234</v>
      </c>
      <c r="F118" s="129">
        <v>0.79915818330807964</v>
      </c>
      <c r="G118" s="129">
        <v>9.3003885276150777E-2</v>
      </c>
      <c r="H118" s="129">
        <v>0.6909246907594595</v>
      </c>
      <c r="I118" s="129">
        <v>6.9687299407477532E-2</v>
      </c>
      <c r="J118" s="129">
        <v>0.52057647943881569</v>
      </c>
      <c r="K118" s="104">
        <v>0.63864422603919757</v>
      </c>
      <c r="L118" s="105"/>
      <c r="M118" s="106">
        <v>117</v>
      </c>
      <c r="N118" s="140">
        <v>-1.146403954712049</v>
      </c>
      <c r="O118" s="140">
        <v>-0.79851181418278405</v>
      </c>
      <c r="P118" s="140">
        <v>0.46059257210197491</v>
      </c>
      <c r="Q118" s="140">
        <v>-0.99137234228132098</v>
      </c>
      <c r="R118" s="140">
        <v>0.83861813026574017</v>
      </c>
      <c r="S118" s="140">
        <v>-1.3224817860358398</v>
      </c>
      <c r="T118" s="140">
        <v>0.49847310874019035</v>
      </c>
      <c r="U118" s="129">
        <v>-1.4781239719103614</v>
      </c>
      <c r="V118" s="129">
        <v>5.1600474658984978E-2</v>
      </c>
      <c r="W118" s="98">
        <v>0.35483721327058226</v>
      </c>
      <c r="X118" s="60"/>
      <c r="Y118" s="99">
        <v>117</v>
      </c>
      <c r="Z118" s="129">
        <f>(幕後結果!$AB$2+幕後結果!$AB$4*幕後結果_最佳化!$N1119)*12/3</f>
        <v>0.12978782906407993</v>
      </c>
      <c r="AA118" s="129">
        <f>(幕後結果!$AC$2+幕後結果!$AC$4*幕後結果_最佳化!$O1119)*12/3</f>
        <v>-0.41913007390697521</v>
      </c>
      <c r="AB118" s="129">
        <f>(幕後結果!$AD$2+幕後結果!$AD$4*幕後結果_最佳化!$P1119)*12/3</f>
        <v>-1.2117329955294143</v>
      </c>
      <c r="AC118" s="129">
        <f>(幕後結果!$AE$2+幕後結果!$AE$4*幕後結果_最佳化!$Q1119)*12/3</f>
        <v>-1.3731101811185189</v>
      </c>
      <c r="AD118" s="129">
        <f>(幕後結果!$AF$2+幕後結果!$AF$4*幕後結果_最佳化!$R1119)*12/3</f>
        <v>-0.55528029907588572</v>
      </c>
      <c r="AE118" s="129">
        <f>(幕後結果!$AG$2+幕後結果!$AG$4*幕後結果_最佳化!$S1119)*12/3</f>
        <v>-7.7822880817629336E-2</v>
      </c>
      <c r="AF118" s="129">
        <f>(幕後結果!$AH$2+幕後結果!$AH$4*幕後結果_最佳化!$T1119)*12/3</f>
        <v>-5.0554105730707899E-2</v>
      </c>
      <c r="AG118" s="129">
        <f>(幕後結果!$AI$2+幕後結果!$AI$4*幕後結果_最佳化!$U1119)*12/3</f>
        <v>-1.017320602167207</v>
      </c>
      <c r="AH118" s="129">
        <f>(幕後結果!$AJ$2+幕後結果!$AJ$4*幕後結果_最佳化!$V1119)*12/3</f>
        <v>-0.89148871788024342</v>
      </c>
      <c r="AI118" s="100">
        <f>(幕後結果!$AK$2+幕後結果!$AK$4*幕後結果_最佳化!$W1119)*12/3</f>
        <v>-7.2702875339434397E-2</v>
      </c>
      <c r="AJ118" s="60"/>
      <c r="AK118" s="60"/>
      <c r="AL118" s="60"/>
      <c r="AM118" s="108">
        <v>117</v>
      </c>
      <c r="AN118" s="129">
        <f t="shared" si="14"/>
        <v>0.11515775738164981</v>
      </c>
      <c r="AO118" s="129">
        <f t="shared" si="15"/>
        <v>0.13824976698238314</v>
      </c>
      <c r="AP118" s="129">
        <f t="shared" si="16"/>
        <v>0.12544074297245014</v>
      </c>
      <c r="AQ118" s="129">
        <f t="shared" si="17"/>
        <v>0.14465980119154215</v>
      </c>
      <c r="AR118" s="129">
        <f t="shared" si="18"/>
        <v>8.5560481637917962E-2</v>
      </c>
      <c r="AS118" s="129">
        <f t="shared" si="19"/>
        <v>1.3722542905962332E-2</v>
      </c>
      <c r="AT118" s="129">
        <f t="shared" si="20"/>
        <v>0.16106135897051824</v>
      </c>
      <c r="AU118" s="129">
        <f t="shared" si="21"/>
        <v>5.9369442938288886E-2</v>
      </c>
      <c r="AV118" s="129">
        <f t="shared" si="22"/>
        <v>3.699706751337712E-2</v>
      </c>
      <c r="AW118" s="129">
        <f t="shared" si="23"/>
        <v>0.11978103750591021</v>
      </c>
      <c r="AX118" s="129">
        <f t="shared" si="24"/>
        <v>1</v>
      </c>
      <c r="AY118" s="129">
        <f>SUMPRODUCT(AN118:AW118,幕後結果_最佳化!$Z$1005:$AI$1005)</f>
        <v>-1.627979628240795E-2</v>
      </c>
      <c r="AZ118" s="129">
        <f>(SUMPRODUCT(AN118:AW118,MMULT(AN118:AW118,幕後結果!$AB$9:$AK$18)))*252</f>
        <v>5.5847190123980137E-2</v>
      </c>
      <c r="BA118" s="129">
        <f t="shared" si="25"/>
        <v>0.236320100973193</v>
      </c>
      <c r="BB118" s="102">
        <f t="shared" si="26"/>
        <v>-0.25042218600406324</v>
      </c>
      <c r="BC118" s="60"/>
      <c r="BD118" s="60"/>
    </row>
    <row r="119" spans="1:56" ht="16.5">
      <c r="A119" s="95">
        <v>118</v>
      </c>
      <c r="B119" s="129">
        <v>3.5231790209567571E-2</v>
      </c>
      <c r="C119" s="129">
        <v>0.11063220477950053</v>
      </c>
      <c r="D119" s="129">
        <v>0.51806835519870198</v>
      </c>
      <c r="E119" s="129">
        <v>0.77644366434026924</v>
      </c>
      <c r="F119" s="129">
        <v>0.88931266087607352</v>
      </c>
      <c r="G119" s="129">
        <v>9.1560628012624656E-2</v>
      </c>
      <c r="H119" s="129">
        <v>0.41604976638811131</v>
      </c>
      <c r="I119" s="129">
        <v>0.5529468570525502</v>
      </c>
      <c r="J119" s="129">
        <v>0.79065382827094499</v>
      </c>
      <c r="K119" s="104">
        <v>0.31372045958399397</v>
      </c>
      <c r="L119" s="105"/>
      <c r="M119" s="106">
        <v>118</v>
      </c>
      <c r="N119" s="140">
        <v>-1.8089190498507592</v>
      </c>
      <c r="O119" s="140">
        <v>-1.2231728718322481</v>
      </c>
      <c r="P119" s="140">
        <v>4.5306144831261011E-2</v>
      </c>
      <c r="Q119" s="140">
        <v>0.76023743637582553</v>
      </c>
      <c r="R119" s="140">
        <v>1.2228809141830523</v>
      </c>
      <c r="S119" s="140">
        <v>-1.3312059443084778</v>
      </c>
      <c r="T119" s="140">
        <v>-0.21200961547263347</v>
      </c>
      <c r="U119" s="129">
        <v>0.13311012742663039</v>
      </c>
      <c r="V119" s="129">
        <v>0.80869197824189598</v>
      </c>
      <c r="W119" s="98">
        <v>-0.48533191618014448</v>
      </c>
      <c r="X119" s="60"/>
      <c r="Y119" s="99">
        <v>118</v>
      </c>
      <c r="Z119" s="129">
        <f>(幕後結果!$AB$2+幕後結果!$AB$4*幕後結果_最佳化!$N1120)*12/3</f>
        <v>-0.30830753556849255</v>
      </c>
      <c r="AA119" s="129">
        <f>(幕後結果!$AC$2+幕後結果!$AC$4*幕後結果_最佳化!$O1120)*12/3</f>
        <v>-0.90154303688209614</v>
      </c>
      <c r="AB119" s="129">
        <f>(幕後結果!$AD$2+幕後結果!$AD$4*幕後結果_最佳化!$P1120)*12/3</f>
        <v>-1.884879318294246</v>
      </c>
      <c r="AC119" s="129">
        <f>(幕後結果!$AE$2+幕後結果!$AE$4*幕後結果_最佳化!$Q1120)*12/3</f>
        <v>0.15166916341831171</v>
      </c>
      <c r="AD119" s="129">
        <f>(幕後結果!$AF$2+幕後結果!$AF$4*幕後結果_最佳化!$R1120)*12/3</f>
        <v>0.48659077129231143</v>
      </c>
      <c r="AE119" s="129">
        <f>(幕後結果!$AG$2+幕後結果!$AG$4*幕後結果_最佳化!$S1120)*12/3</f>
        <v>0.1677377049694555</v>
      </c>
      <c r="AF119" s="129">
        <f>(幕後結果!$AH$2+幕後結果!$AH$4*幕後結果_最佳化!$T1120)*12/3</f>
        <v>-0.6799350440373666</v>
      </c>
      <c r="AG119" s="129">
        <f>(幕後結果!$AI$2+幕後結果!$AI$4*幕後結果_最佳化!$U1120)*12/3</f>
        <v>-0.38885872459002063</v>
      </c>
      <c r="AH119" s="129">
        <f>(幕後結果!$AJ$2+幕後結果!$AJ$4*幕後結果_最佳化!$V1120)*12/3</f>
        <v>-0.27419189457420923</v>
      </c>
      <c r="AI119" s="100">
        <f>(幕後結果!$AK$2+幕後結果!$AK$4*幕後結果_最佳化!$W1120)*12/3</f>
        <v>-0.49913368150341419</v>
      </c>
      <c r="AJ119" s="60"/>
      <c r="AK119" s="60"/>
      <c r="AL119" s="60"/>
      <c r="AM119" s="108">
        <v>118</v>
      </c>
      <c r="AN119" s="129">
        <f t="shared" si="14"/>
        <v>3.0452711292733029E-2</v>
      </c>
      <c r="AO119" s="129">
        <f t="shared" si="15"/>
        <v>9.1936750986964036E-2</v>
      </c>
      <c r="AP119" s="129">
        <f t="shared" si="16"/>
        <v>4.2761241804111901E-2</v>
      </c>
      <c r="AQ119" s="129">
        <f t="shared" si="17"/>
        <v>0.1827108358092368</v>
      </c>
      <c r="AR119" s="129">
        <f t="shared" si="18"/>
        <v>9.9283037550277314E-2</v>
      </c>
      <c r="AS119" s="129">
        <f t="shared" si="19"/>
        <v>0.14591546080207454</v>
      </c>
      <c r="AT119" s="129">
        <f t="shared" si="20"/>
        <v>0.14368330640168239</v>
      </c>
      <c r="AU119" s="129">
        <f t="shared" si="21"/>
        <v>4.7239707811476697E-2</v>
      </c>
      <c r="AV119" s="129">
        <f t="shared" si="22"/>
        <v>4.9207151072488124E-2</v>
      </c>
      <c r="AW119" s="129">
        <f t="shared" si="23"/>
        <v>0.16680979646895502</v>
      </c>
      <c r="AX119" s="129">
        <f t="shared" si="24"/>
        <v>0.99999999999999978</v>
      </c>
      <c r="AY119" s="129">
        <f>SUMPRODUCT(AN119:AW119,幕後結果_最佳化!$Z$1005:$AI$1005)</f>
        <v>0.14560275601958572</v>
      </c>
      <c r="AZ119" s="129">
        <f>(SUMPRODUCT(AN119:AW119,MMULT(AN119:AW119,幕後結果!$AB$9:$AK$18)))*252</f>
        <v>5.5167097289498715E-2</v>
      </c>
      <c r="BA119" s="129">
        <f t="shared" si="25"/>
        <v>0.23487677043398464</v>
      </c>
      <c r="BB119" s="102">
        <f t="shared" si="26"/>
        <v>0.43726229643664039</v>
      </c>
      <c r="BC119" s="60"/>
      <c r="BD119" s="60"/>
    </row>
    <row r="120" spans="1:56" ht="16.5">
      <c r="A120" s="95">
        <v>119</v>
      </c>
      <c r="B120" s="129">
        <v>5.4565731499469416E-2</v>
      </c>
      <c r="C120" s="129">
        <v>0.88203611959376382</v>
      </c>
      <c r="D120" s="129">
        <v>0.43219722192740906</v>
      </c>
      <c r="E120" s="129">
        <v>0.37257110040655705</v>
      </c>
      <c r="F120" s="129">
        <v>0.40008219178635285</v>
      </c>
      <c r="G120" s="129">
        <v>0.24903484519230967</v>
      </c>
      <c r="H120" s="129">
        <v>0.3991693663188054</v>
      </c>
      <c r="I120" s="129">
        <v>0.50031476952577791</v>
      </c>
      <c r="J120" s="129">
        <v>3.447858903501011E-2</v>
      </c>
      <c r="K120" s="104">
        <v>0.82290447344723106</v>
      </c>
      <c r="L120" s="105"/>
      <c r="M120" s="106">
        <v>119</v>
      </c>
      <c r="N120" s="140">
        <v>-1.6021092042507867</v>
      </c>
      <c r="O120" s="140">
        <v>1.1852268647480866</v>
      </c>
      <c r="P120" s="140">
        <v>-0.17078294005415057</v>
      </c>
      <c r="Q120" s="140">
        <v>-0.32505135989378897</v>
      </c>
      <c r="R120" s="140">
        <v>-0.25313436556500707</v>
      </c>
      <c r="S120" s="140">
        <v>-0.67753008206743326</v>
      </c>
      <c r="T120" s="140">
        <v>-0.25549768339207651</v>
      </c>
      <c r="U120" s="129">
        <v>7.8901027517181224E-4</v>
      </c>
      <c r="V120" s="129">
        <v>-1.818700220533509</v>
      </c>
      <c r="W120" s="98">
        <v>0.92649065162345035</v>
      </c>
      <c r="X120" s="60"/>
      <c r="Y120" s="99">
        <v>119</v>
      </c>
      <c r="Z120" s="129">
        <f>(幕後結果!$AB$2+幕後結果!$AB$4*幕後結果_最佳化!$N1121)*12/3</f>
        <v>-0.17155225952643249</v>
      </c>
      <c r="AA120" s="129">
        <f>(幕後結果!$AC$2+幕後結果!$AC$4*幕後結果_最佳化!$O1121)*12/3</f>
        <v>0.91935957201079743</v>
      </c>
      <c r="AB120" s="129">
        <f>(幕後結果!$AD$2+幕後結果!$AD$4*幕後結果_最佳化!$P1121)*12/3</f>
        <v>-1.9092935185774877</v>
      </c>
      <c r="AC120" s="129">
        <f>(幕後結果!$AE$2+幕後結果!$AE$4*幕後結果_最佳化!$Q1121)*12/3</f>
        <v>-0.10565542716181935</v>
      </c>
      <c r="AD120" s="129">
        <f>(幕後結果!$AF$2+幕後結果!$AF$4*幕後結果_最佳化!$R1121)*12/3</f>
        <v>-1.0748712197344641</v>
      </c>
      <c r="AE120" s="129">
        <f>(幕後結果!$AG$2+幕後結果!$AG$4*幕後結果_最佳化!$S1121)*12/3</f>
        <v>0.81532582933691733</v>
      </c>
      <c r="AF120" s="129">
        <f>(幕後結果!$AH$2+幕後結果!$AH$4*幕後結果_最佳化!$T1121)*12/3</f>
        <v>-0.68647256364475817</v>
      </c>
      <c r="AG120" s="129">
        <f>(幕後結果!$AI$2+幕後結果!$AI$4*幕後結果_最佳化!$U1121)*12/3</f>
        <v>-0.32120586403014317</v>
      </c>
      <c r="AH120" s="129">
        <f>(幕後結果!$AJ$2+幕後結果!$AJ$4*幕後結果_最佳化!$V1121)*12/3</f>
        <v>-1.3639671186359328</v>
      </c>
      <c r="AI120" s="100">
        <f>(幕後結果!$AK$2+幕後結果!$AK$4*幕後結果_最佳化!$W1121)*12/3</f>
        <v>0.30554461674446909</v>
      </c>
      <c r="AJ120" s="60"/>
      <c r="AK120" s="60"/>
      <c r="AL120" s="60"/>
      <c r="AM120" s="108">
        <v>119</v>
      </c>
      <c r="AN120" s="129">
        <f t="shared" si="14"/>
        <v>0.16135288461395744</v>
      </c>
      <c r="AO120" s="129">
        <f t="shared" si="15"/>
        <v>0.14050840010142809</v>
      </c>
      <c r="AP120" s="129">
        <f t="shared" si="16"/>
        <v>1.3426007000594139E-3</v>
      </c>
      <c r="AQ120" s="129">
        <f t="shared" si="17"/>
        <v>8.4641632319554516E-2</v>
      </c>
      <c r="AR120" s="129">
        <f t="shared" si="18"/>
        <v>8.4793576229217141E-2</v>
      </c>
      <c r="AS120" s="129">
        <f t="shared" si="19"/>
        <v>0.18489829445142647</v>
      </c>
      <c r="AT120" s="129">
        <f t="shared" si="20"/>
        <v>7.1274113556759291E-2</v>
      </c>
      <c r="AU120" s="129">
        <f t="shared" si="21"/>
        <v>0.16469996219654945</v>
      </c>
      <c r="AV120" s="129">
        <f t="shared" si="22"/>
        <v>9.5009575030348556E-2</v>
      </c>
      <c r="AW120" s="129">
        <f t="shared" si="23"/>
        <v>1.1478960800699647E-2</v>
      </c>
      <c r="AX120" s="129">
        <f t="shared" si="24"/>
        <v>1</v>
      </c>
      <c r="AY120" s="129">
        <f>SUMPRODUCT(AN120:AW120,幕後結果_最佳化!$Z$1005:$AI$1005)</f>
        <v>0.33064309148151388</v>
      </c>
      <c r="AZ120" s="129">
        <f>(SUMPRODUCT(AN120:AW120,MMULT(AN120:AW120,幕後結果!$AB$9:$AK$18)))*252</f>
        <v>4.050095979489856E-2</v>
      </c>
      <c r="BA120" s="129">
        <f t="shared" si="25"/>
        <v>0.20124850259045049</v>
      </c>
      <c r="BB120" s="102">
        <f t="shared" si="26"/>
        <v>1.4297899749698197</v>
      </c>
      <c r="BC120" s="60"/>
      <c r="BD120" s="60"/>
    </row>
    <row r="121" spans="1:56" ht="16.5">
      <c r="A121" s="95">
        <v>120</v>
      </c>
      <c r="B121" s="129">
        <v>7.0481469706128896E-2</v>
      </c>
      <c r="C121" s="129">
        <v>0.59207726668177552</v>
      </c>
      <c r="D121" s="129">
        <v>0.12497230297940343</v>
      </c>
      <c r="E121" s="129">
        <v>0.24043294726058728</v>
      </c>
      <c r="F121" s="129">
        <v>0.83039268514071951</v>
      </c>
      <c r="G121" s="129">
        <v>0.93704384119336193</v>
      </c>
      <c r="H121" s="129">
        <v>0.35599569163218625</v>
      </c>
      <c r="I121" s="129">
        <v>2.1055277835298813E-2</v>
      </c>
      <c r="J121" s="129">
        <v>7.2276391002823903E-2</v>
      </c>
      <c r="K121" s="104">
        <v>0.70586239976678677</v>
      </c>
      <c r="L121" s="105"/>
      <c r="M121" s="106">
        <v>120</v>
      </c>
      <c r="N121" s="140">
        <v>-1.4722145875018402</v>
      </c>
      <c r="O121" s="140">
        <v>0.23289174772304486</v>
      </c>
      <c r="P121" s="140">
        <v>-1.1504839380117198</v>
      </c>
      <c r="Q121" s="140">
        <v>-0.70491056567257504</v>
      </c>
      <c r="R121" s="140">
        <v>0.95571819054148333</v>
      </c>
      <c r="S121" s="140">
        <v>1.5304219564920902</v>
      </c>
      <c r="T121" s="140">
        <v>-0.36918292357459326</v>
      </c>
      <c r="U121" s="129">
        <v>-2.0324259259453346</v>
      </c>
      <c r="V121" s="129">
        <v>-1.4590447839489316</v>
      </c>
      <c r="W121" s="98">
        <v>0.54133717655690872</v>
      </c>
      <c r="X121" s="60"/>
      <c r="Y121" s="99">
        <v>120</v>
      </c>
      <c r="Z121" s="129">
        <f>(幕後結果!$AB$2+幕後結果!$AB$4*幕後結果_最佳化!$N1122)*12/3</f>
        <v>-8.5658021182287936E-2</v>
      </c>
      <c r="AA121" s="129">
        <f>(幕後結果!$AC$2+幕後結果!$AC$4*幕後結果_最佳化!$O1122)*12/3</f>
        <v>0.25388497730350412</v>
      </c>
      <c r="AB121" s="129">
        <f>(幕後結果!$AD$2+幕後結果!$AD$4*幕後結果_最佳化!$P1122)*12/3</f>
        <v>-3.0504094393455552</v>
      </c>
      <c r="AC121" s="129">
        <f>(幕後結果!$AE$2+幕後結果!$AE$4*幕後結果_最佳化!$Q1122)*12/3</f>
        <v>-0.81764859387694999</v>
      </c>
      <c r="AD121" s="129">
        <f>(幕後結果!$AF$2+幕後結果!$AF$4*幕後結果_最佳化!$R1122)*12/3</f>
        <v>-0.14269801207924826</v>
      </c>
      <c r="AE121" s="129">
        <f>(幕後結果!$AG$2+幕後結果!$AG$4*幕後結果_最佳化!$S1122)*12/3</f>
        <v>2.4160667619504386</v>
      </c>
      <c r="AF121" s="129">
        <f>(幕後結果!$AH$2+幕後結果!$AH$4*幕後結果_最佳化!$T1122)*12/3</f>
        <v>-0.86954248077182117</v>
      </c>
      <c r="AG121" s="129">
        <f>(幕後結果!$AI$2+幕後結果!$AI$4*幕後結果_最佳化!$U1122)*12/3</f>
        <v>-1.1047000719115867</v>
      </c>
      <c r="AH121" s="129">
        <f>(幕後結果!$AJ$2+幕後結果!$AJ$4*幕後結果_最佳化!$V1122)*12/3</f>
        <v>-1.4519820925375051</v>
      </c>
      <c r="AI121" s="100">
        <f>(幕後結果!$AK$2+幕後結果!$AK$4*幕後結果_最佳化!$W1122)*12/3</f>
        <v>0.17951526721768185</v>
      </c>
      <c r="AJ121" s="60"/>
      <c r="AK121" s="60"/>
      <c r="AL121" s="60"/>
      <c r="AM121" s="108">
        <v>120</v>
      </c>
      <c r="AN121" s="129">
        <f t="shared" si="14"/>
        <v>2.7143132043097196E-2</v>
      </c>
      <c r="AO121" s="129">
        <f t="shared" si="15"/>
        <v>6.6412046634421712E-2</v>
      </c>
      <c r="AP121" s="129">
        <f t="shared" si="16"/>
        <v>7.6388775126631309E-2</v>
      </c>
      <c r="AQ121" s="129">
        <f t="shared" si="17"/>
        <v>0.20692052487456736</v>
      </c>
      <c r="AR121" s="129">
        <f t="shared" si="18"/>
        <v>2.9507361053115334E-2</v>
      </c>
      <c r="AS121" s="129">
        <f t="shared" si="19"/>
        <v>0.19384252288167422</v>
      </c>
      <c r="AT121" s="129">
        <f t="shared" si="20"/>
        <v>0.13872730434017821</v>
      </c>
      <c r="AU121" s="129">
        <f t="shared" si="21"/>
        <v>4.6085777237400573E-2</v>
      </c>
      <c r="AV121" s="129">
        <f t="shared" si="22"/>
        <v>5.1941939303920957E-2</v>
      </c>
      <c r="AW121" s="129">
        <f t="shared" si="23"/>
        <v>0.16303061650499323</v>
      </c>
      <c r="AX121" s="129">
        <f t="shared" si="24"/>
        <v>1.0000000000000002</v>
      </c>
      <c r="AY121" s="129">
        <f>SUMPRODUCT(AN121:AW121,幕後結果_最佳化!$Z$1005:$AI$1005)</f>
        <v>0.18926989897805371</v>
      </c>
      <c r="AZ121" s="129">
        <f>(SUMPRODUCT(AN121:AW121,MMULT(AN121:AW121,幕後結果!$AB$9:$AK$18)))*252</f>
        <v>5.6510802362992579E-2</v>
      </c>
      <c r="BA121" s="129">
        <f t="shared" si="25"/>
        <v>0.2377200083354209</v>
      </c>
      <c r="BB121" s="102">
        <f t="shared" si="26"/>
        <v>0.61572393507376566</v>
      </c>
      <c r="BC121" s="60"/>
      <c r="BD121" s="60"/>
    </row>
    <row r="122" spans="1:56" ht="16.5">
      <c r="A122" s="95">
        <v>121</v>
      </c>
      <c r="B122" s="129">
        <v>3.6427263920804531E-2</v>
      </c>
      <c r="C122" s="129">
        <v>0.30542596057689408</v>
      </c>
      <c r="D122" s="129">
        <v>0.87847616945243745</v>
      </c>
      <c r="E122" s="129">
        <v>0.76147974792187068</v>
      </c>
      <c r="F122" s="129">
        <v>0.8561900474799724</v>
      </c>
      <c r="G122" s="129">
        <v>0.23308502470955061</v>
      </c>
      <c r="H122" s="129">
        <v>0.50331464885913402</v>
      </c>
      <c r="I122" s="129">
        <v>0.17280907179656446</v>
      </c>
      <c r="J122" s="129">
        <v>8.8463385201901668E-2</v>
      </c>
      <c r="K122" s="104">
        <v>0.79720633803474894</v>
      </c>
      <c r="L122" s="105"/>
      <c r="M122" s="106">
        <v>121</v>
      </c>
      <c r="N122" s="140">
        <v>-1.793740938042746</v>
      </c>
      <c r="O122" s="140">
        <v>-0.50885777196673188</v>
      </c>
      <c r="P122" s="140">
        <v>1.1674029977394147</v>
      </c>
      <c r="Q122" s="140">
        <v>0.71107057309589761</v>
      </c>
      <c r="R122" s="140">
        <v>1.0633573972485917</v>
      </c>
      <c r="S122" s="140">
        <v>-0.72872475102213929</v>
      </c>
      <c r="T122" s="140">
        <v>8.3086881471987305E-3</v>
      </c>
      <c r="U122" s="129">
        <v>-0.94312270473749382</v>
      </c>
      <c r="V122" s="129">
        <v>-1.3502781748761843</v>
      </c>
      <c r="W122" s="98">
        <v>0.83168401814530191</v>
      </c>
      <c r="X122" s="60"/>
      <c r="Y122" s="99">
        <v>121</v>
      </c>
      <c r="Z122" s="129">
        <f>(幕後結果!$AB$2+幕後結果!$AB$4*幕後結果_最佳化!$N1123)*12/3</f>
        <v>-0.2982708428564973</v>
      </c>
      <c r="AA122" s="129">
        <f>(幕後結果!$AC$2+幕後結果!$AC$4*幕後結果_最佳化!$O1123)*12/3</f>
        <v>-0.37337181941781727</v>
      </c>
      <c r="AB122" s="129">
        <f>(幕後結果!$AD$2+幕後結果!$AD$4*幕後結果_最佳化!$P1123)*12/3</f>
        <v>-0.56091837270723366</v>
      </c>
      <c r="AC122" s="129">
        <f>(幕後結果!$AE$2+幕後結果!$AE$4*幕後結果_最佳化!$Q1123)*12/3</f>
        <v>0.37563674161534949</v>
      </c>
      <c r="AD122" s="129">
        <f>(幕後結果!$AF$2+幕後結果!$AF$4*幕後結果_最佳化!$R1123)*12/3</f>
        <v>0.37627258256603469</v>
      </c>
      <c r="AE122" s="129">
        <f>(幕後結果!$AG$2+幕後結果!$AG$4*幕後結果_最佳化!$S1123)*12/3</f>
        <v>0.7494829415555172</v>
      </c>
      <c r="AF122" s="129">
        <f>(幕後結果!$AH$2+幕後結果!$AH$4*幕後結果_最佳化!$T1123)*12/3</f>
        <v>-0.39572606502330093</v>
      </c>
      <c r="AG122" s="129">
        <f>(幕後結果!$AI$2+幕後結果!$AI$4*幕後結果_最佳化!$U1123)*12/3</f>
        <v>-0.77855862112543883</v>
      </c>
      <c r="AH122" s="129">
        <f>(幕後結果!$AJ$2+幕後結果!$AJ$4*幕後結果_最佳化!$V1123)*12/3</f>
        <v>-1.0070606542485985</v>
      </c>
      <c r="AI122" s="100">
        <f>(幕後結果!$AK$2+幕後結果!$AK$4*幕後結果_最佳化!$W1123)*12/3</f>
        <v>0.58782502142611315</v>
      </c>
      <c r="AJ122" s="60"/>
      <c r="AK122" s="60"/>
      <c r="AL122" s="60"/>
      <c r="AM122" s="108">
        <v>121</v>
      </c>
      <c r="AN122" s="129">
        <f t="shared" si="14"/>
        <v>0.12219142759110252</v>
      </c>
      <c r="AO122" s="129">
        <f t="shared" si="15"/>
        <v>8.1911394814873126E-2</v>
      </c>
      <c r="AP122" s="129">
        <f t="shared" si="16"/>
        <v>1.7948451238681704E-2</v>
      </c>
      <c r="AQ122" s="129">
        <f t="shared" si="17"/>
        <v>0.13632483120333341</v>
      </c>
      <c r="AR122" s="129">
        <f t="shared" si="18"/>
        <v>0.13879418633368665</v>
      </c>
      <c r="AS122" s="129">
        <f t="shared" si="19"/>
        <v>0.14042005484344686</v>
      </c>
      <c r="AT122" s="129">
        <f t="shared" si="20"/>
        <v>9.5625038937089971E-2</v>
      </c>
      <c r="AU122" s="129">
        <f t="shared" si="21"/>
        <v>0.13243683103806989</v>
      </c>
      <c r="AV122" s="129">
        <f t="shared" si="22"/>
        <v>3.9078015573166418E-2</v>
      </c>
      <c r="AW122" s="129">
        <f t="shared" si="23"/>
        <v>9.5269768426549342E-2</v>
      </c>
      <c r="AX122" s="129">
        <f t="shared" si="24"/>
        <v>0.99999999999999989</v>
      </c>
      <c r="AY122" s="129">
        <f>SUMPRODUCT(AN122:AW122,幕後結果_最佳化!$Z$1005:$AI$1005)</f>
        <v>0.1957339022507949</v>
      </c>
      <c r="AZ122" s="129">
        <f>(SUMPRODUCT(AN122:AW122,MMULT(AN122:AW122,幕後結果!$AB$9:$AK$18)))*252</f>
        <v>4.6497530667014078E-2</v>
      </c>
      <c r="BA122" s="129">
        <f t="shared" si="25"/>
        <v>0.21563286082370209</v>
      </c>
      <c r="BB122" s="102">
        <f t="shared" si="26"/>
        <v>0.7087690701082402</v>
      </c>
      <c r="BC122" s="60"/>
      <c r="BD122" s="60"/>
    </row>
    <row r="123" spans="1:56" ht="16.5">
      <c r="A123" s="95">
        <v>122</v>
      </c>
      <c r="B123" s="129">
        <v>0.61740543848532825</v>
      </c>
      <c r="C123" s="129">
        <v>0.95466628211399462</v>
      </c>
      <c r="D123" s="129">
        <v>0.53168380372066171</v>
      </c>
      <c r="E123" s="129">
        <v>0.79832405115507044</v>
      </c>
      <c r="F123" s="129">
        <v>0.97905140797391543</v>
      </c>
      <c r="G123" s="129">
        <v>0.95878059142952177</v>
      </c>
      <c r="H123" s="129">
        <v>0.65747187662799011</v>
      </c>
      <c r="I123" s="129">
        <v>0.64585502694929509</v>
      </c>
      <c r="J123" s="129">
        <v>0.57753823843039709</v>
      </c>
      <c r="K123" s="104">
        <v>0.12542712859814054</v>
      </c>
      <c r="L123" s="105"/>
      <c r="M123" s="106">
        <v>122</v>
      </c>
      <c r="N123" s="140">
        <v>0.29867357276355899</v>
      </c>
      <c r="O123" s="140">
        <v>1.6918874475969421</v>
      </c>
      <c r="P123" s="140">
        <v>7.9503192307037521E-2</v>
      </c>
      <c r="Q123" s="140">
        <v>0.83564988225633818</v>
      </c>
      <c r="R123" s="140">
        <v>2.0345399584451465</v>
      </c>
      <c r="S123" s="140">
        <v>1.7367074780234981</v>
      </c>
      <c r="T123" s="140">
        <v>0.40557316874386395</v>
      </c>
      <c r="U123" s="129">
        <v>0.37415372996820845</v>
      </c>
      <c r="V123" s="129">
        <v>0.19559966419137037</v>
      </c>
      <c r="W123" s="98">
        <v>-1.1482769361438896</v>
      </c>
      <c r="X123" s="60"/>
      <c r="Y123" s="99">
        <v>122</v>
      </c>
      <c r="Z123" s="129">
        <f>(幕後結果!$AB$2+幕後結果!$AB$4*幕後結果_最佳化!$N1124)*12/3</f>
        <v>1.0853611751917103</v>
      </c>
      <c r="AA123" s="129">
        <f>(幕後結果!$AC$2+幕後結果!$AC$4*幕後結果_最佳化!$O1124)*12/3</f>
        <v>1.7810749096253311</v>
      </c>
      <c r="AB123" s="129">
        <f>(幕後結果!$AD$2+幕後結果!$AD$4*幕後結果_最佳化!$P1124)*12/3</f>
        <v>-1.0929438335466062</v>
      </c>
      <c r="AC123" s="129">
        <f>(幕後結果!$AE$2+幕後結果!$AE$4*幕後結果_最佳化!$Q1124)*12/3</f>
        <v>1.369551136417045</v>
      </c>
      <c r="AD123" s="129">
        <f>(幕後結果!$AF$2+幕後結果!$AF$4*幕後結果_最佳化!$R1124)*12/3</f>
        <v>1.7259744815353333</v>
      </c>
      <c r="AE123" s="129">
        <f>(幕後結果!$AG$2+幕後結果!$AG$4*幕後結果_最佳化!$S1124)*12/3</f>
        <v>3.0033467535309577</v>
      </c>
      <c r="AF123" s="129">
        <f>(幕後結果!$AH$2+幕後結果!$AH$4*幕後結果_最佳化!$T1124)*12/3</f>
        <v>1.003098499735958</v>
      </c>
      <c r="AG123" s="129">
        <f>(幕後結果!$AI$2+幕後結果!$AI$4*幕後結果_最佳化!$U1124)*12/3</f>
        <v>0.61089338337253563</v>
      </c>
      <c r="AH123" s="129">
        <f>(幕後結果!$AJ$2+幕後結果!$AJ$4*幕後結果_最佳化!$V1124)*12/3</f>
        <v>0.23857981315991647</v>
      </c>
      <c r="AI123" s="100">
        <f>(幕後結果!$AK$2+幕後結果!$AK$4*幕後結果_最佳化!$W1124)*12/3</f>
        <v>0.38237533713962218</v>
      </c>
      <c r="AJ123" s="60"/>
      <c r="AK123" s="60"/>
      <c r="AL123" s="60"/>
      <c r="AM123" s="108">
        <v>122</v>
      </c>
      <c r="AN123" s="129">
        <f t="shared" si="14"/>
        <v>6.1275281742208719E-2</v>
      </c>
      <c r="AO123" s="129">
        <f t="shared" si="15"/>
        <v>0.12652919863172654</v>
      </c>
      <c r="AP123" s="129">
        <f t="shared" si="16"/>
        <v>5.0189992998303998E-2</v>
      </c>
      <c r="AQ123" s="129">
        <f t="shared" si="17"/>
        <v>0.12230209531051578</v>
      </c>
      <c r="AR123" s="129">
        <f t="shared" si="18"/>
        <v>1.9275870332716483E-2</v>
      </c>
      <c r="AS123" s="129">
        <f t="shared" si="19"/>
        <v>0.13423491412977384</v>
      </c>
      <c r="AT123" s="129">
        <f t="shared" si="20"/>
        <v>0.13008931129383633</v>
      </c>
      <c r="AU123" s="129">
        <f t="shared" si="21"/>
        <v>0.15643747851541545</v>
      </c>
      <c r="AV123" s="129">
        <f t="shared" si="22"/>
        <v>5.9134670671976336E-2</v>
      </c>
      <c r="AW123" s="129">
        <f t="shared" si="23"/>
        <v>0.14053118637352649</v>
      </c>
      <c r="AX123" s="129">
        <f t="shared" si="24"/>
        <v>1</v>
      </c>
      <c r="AY123" s="129">
        <f>SUMPRODUCT(AN123:AW123,幕後結果_最佳化!$Z$1005:$AI$1005)</f>
        <v>0.21318802425680225</v>
      </c>
      <c r="AZ123" s="129">
        <f>(SUMPRODUCT(AN123:AW123,MMULT(AN123:AW123,幕後結果!$AB$9:$AK$18)))*252</f>
        <v>4.3881084434517229E-2</v>
      </c>
      <c r="BA123" s="129">
        <f t="shared" si="25"/>
        <v>0.2094781239998994</v>
      </c>
      <c r="BB123" s="102">
        <f t="shared" si="26"/>
        <v>0.81291554939113375</v>
      </c>
      <c r="BC123" s="60"/>
      <c r="BD123" s="60"/>
    </row>
    <row r="124" spans="1:56" ht="16.5">
      <c r="A124" s="95">
        <v>123</v>
      </c>
      <c r="B124" s="129">
        <v>0.7621182705800873</v>
      </c>
      <c r="C124" s="129">
        <v>0.52262300441730636</v>
      </c>
      <c r="D124" s="129">
        <v>0.22575401441893939</v>
      </c>
      <c r="E124" s="129">
        <v>3.2715870455981788E-2</v>
      </c>
      <c r="F124" s="129">
        <v>0.72955214367747212</v>
      </c>
      <c r="G124" s="129">
        <v>0.97422952393211482</v>
      </c>
      <c r="H124" s="129">
        <v>6.5884437873416468E-2</v>
      </c>
      <c r="I124" s="129">
        <v>0.43852087233516879</v>
      </c>
      <c r="J124" s="129">
        <v>0.23282650932384819</v>
      </c>
      <c r="K124" s="104">
        <v>0.34341027945087399</v>
      </c>
      <c r="L124" s="105"/>
      <c r="M124" s="106">
        <v>123</v>
      </c>
      <c r="N124" s="140">
        <v>0.71313300326536677</v>
      </c>
      <c r="O124" s="140">
        <v>5.6737889492024275E-2</v>
      </c>
      <c r="P124" s="140">
        <v>-0.75290329354936802</v>
      </c>
      <c r="Q124" s="140">
        <v>-1.842296845765669</v>
      </c>
      <c r="R124" s="140">
        <v>0.61145906161616048</v>
      </c>
      <c r="S124" s="140">
        <v>1.946948142079868</v>
      </c>
      <c r="T124" s="140">
        <v>-1.5071630229990052</v>
      </c>
      <c r="U124" s="129">
        <v>-0.15472040267971082</v>
      </c>
      <c r="V124" s="129">
        <v>-0.7295700764999048</v>
      </c>
      <c r="W124" s="98">
        <v>-0.40317354641597886</v>
      </c>
      <c r="X124" s="60"/>
      <c r="Y124" s="99">
        <v>123</v>
      </c>
      <c r="Z124" s="129">
        <f>(幕後結果!$AB$2+幕後結果!$AB$4*幕後結果_最佳化!$N1125)*12/3</f>
        <v>1.3594270140886822</v>
      </c>
      <c r="AA124" s="129">
        <f>(幕後結果!$AC$2+幕後結果!$AC$4*幕後結果_最佳化!$O1125)*12/3</f>
        <v>0.68779673610290326</v>
      </c>
      <c r="AB124" s="129">
        <f>(幕後結果!$AD$2+幕後結果!$AD$4*幕後結果_最佳化!$P1125)*12/3</f>
        <v>-2.0398020099675813</v>
      </c>
      <c r="AC124" s="129">
        <f>(幕後結果!$AE$2+幕後結果!$AE$4*幕後結果_最佳化!$Q1125)*12/3</f>
        <v>-1.8155622980997033</v>
      </c>
      <c r="AD124" s="129">
        <f>(幕後結果!$AF$2+幕後結果!$AF$4*幕後結果_最佳化!$R1125)*12/3</f>
        <v>-0.96323135524383108</v>
      </c>
      <c r="AE124" s="129">
        <f>(幕後結果!$AG$2+幕後結果!$AG$4*幕後結果_最佳化!$S1125)*12/3</f>
        <v>2.4414669132582993</v>
      </c>
      <c r="AF124" s="129">
        <f>(幕後結果!$AH$2+幕後結果!$AH$4*幕後結果_最佳化!$T1125)*12/3</f>
        <v>-0.52572879614120549</v>
      </c>
      <c r="AG124" s="129">
        <f>(幕後結果!$AI$2+幕後結果!$AI$4*幕後結果_最佳化!$U1125)*12/3</f>
        <v>0.17497823753691946</v>
      </c>
      <c r="AH124" s="129">
        <f>(幕後結果!$AJ$2+幕後結果!$AJ$4*幕後結果_最佳化!$V1125)*12/3</f>
        <v>-1.0013186271130989</v>
      </c>
      <c r="AI124" s="100">
        <f>(幕後結果!$AK$2+幕後結果!$AK$4*幕後結果_最佳化!$W1125)*12/3</f>
        <v>-4.7457588898366015E-2</v>
      </c>
      <c r="AJ124" s="60"/>
      <c r="AK124" s="60"/>
      <c r="AL124" s="60"/>
      <c r="AM124" s="108">
        <v>123</v>
      </c>
      <c r="AN124" s="129">
        <f t="shared" si="14"/>
        <v>0.17115454210591077</v>
      </c>
      <c r="AO124" s="129">
        <f t="shared" si="15"/>
        <v>5.8909203164880138E-2</v>
      </c>
      <c r="AP124" s="129">
        <f t="shared" si="16"/>
        <v>0.16518967864305109</v>
      </c>
      <c r="AQ124" s="129">
        <f t="shared" si="17"/>
        <v>5.1248344864255342E-2</v>
      </c>
      <c r="AR124" s="129">
        <f t="shared" si="18"/>
        <v>0.12829394881981634</v>
      </c>
      <c r="AS124" s="129">
        <f t="shared" si="19"/>
        <v>5.7755738003924952E-2</v>
      </c>
      <c r="AT124" s="129">
        <f t="shared" si="20"/>
        <v>0.13047548089052366</v>
      </c>
      <c r="AU124" s="129">
        <f t="shared" si="21"/>
        <v>6.0652159142239953E-2</v>
      </c>
      <c r="AV124" s="129">
        <f t="shared" si="22"/>
        <v>2.1128139966910407E-2</v>
      </c>
      <c r="AW124" s="129">
        <f t="shared" si="23"/>
        <v>0.15519276439848739</v>
      </c>
      <c r="AX124" s="129">
        <f t="shared" si="24"/>
        <v>1</v>
      </c>
      <c r="AY124" s="129">
        <f>SUMPRODUCT(AN124:AW124,幕後結果_最佳化!$Z$1005:$AI$1005)</f>
        <v>-3.4897370902672906E-2</v>
      </c>
      <c r="AZ124" s="129">
        <f>(SUMPRODUCT(AN124:AW124,MMULT(AN124:AW124,幕後結果!$AB$9:$AK$18)))*252</f>
        <v>5.3240790809590294E-2</v>
      </c>
      <c r="BA124" s="129">
        <f t="shared" si="25"/>
        <v>0.23073966024415979</v>
      </c>
      <c r="BB124" s="102">
        <f t="shared" si="26"/>
        <v>-0.33716514456314423</v>
      </c>
      <c r="BC124" s="60"/>
      <c r="BD124" s="60"/>
    </row>
    <row r="125" spans="1:56" ht="16.5">
      <c r="A125" s="95">
        <v>124</v>
      </c>
      <c r="B125" s="129">
        <v>0.7675726023631555</v>
      </c>
      <c r="C125" s="129">
        <v>0.43546462430848076</v>
      </c>
      <c r="D125" s="129">
        <v>0.78797475488341084</v>
      </c>
      <c r="E125" s="129">
        <v>0.88504496744600236</v>
      </c>
      <c r="F125" s="129">
        <v>0.30803108365498044</v>
      </c>
      <c r="G125" s="129">
        <v>0.13460496117864884</v>
      </c>
      <c r="H125" s="129">
        <v>0.81707613099496701</v>
      </c>
      <c r="I125" s="129">
        <v>0.31038091613032837</v>
      </c>
      <c r="J125" s="129">
        <v>0.70224481487866264</v>
      </c>
      <c r="K125" s="104">
        <v>0.80732337095143958</v>
      </c>
      <c r="L125" s="105"/>
      <c r="M125" s="106">
        <v>124</v>
      </c>
      <c r="N125" s="140">
        <v>0.73087616590511317</v>
      </c>
      <c r="O125" s="140">
        <v>-0.16247825769281907</v>
      </c>
      <c r="P125" s="140">
        <v>0.79941383612587091</v>
      </c>
      <c r="Q125" s="140">
        <v>1.2005905588810619</v>
      </c>
      <c r="R125" s="140">
        <v>-0.50143904392720573</v>
      </c>
      <c r="S125" s="140">
        <v>-1.104883847364976</v>
      </c>
      <c r="T125" s="140">
        <v>0.9042785118112544</v>
      </c>
      <c r="U125" s="129">
        <v>-0.49477092198925554</v>
      </c>
      <c r="V125" s="129">
        <v>0.53086783242340241</v>
      </c>
      <c r="W125" s="98">
        <v>0.86807503273924169</v>
      </c>
      <c r="X125" s="60"/>
      <c r="Y125" s="99">
        <v>124</v>
      </c>
      <c r="Z125" s="129">
        <f>(幕後結果!$AB$2+幕後結果!$AB$4*幕後結果_最佳化!$N1126)*12/3</f>
        <v>1.3711598747637543</v>
      </c>
      <c r="AA125" s="129">
        <f>(幕後結果!$AC$2+幕後結果!$AC$4*幕後結果_最佳化!$O1126)*12/3</f>
        <v>0.53147940047683073</v>
      </c>
      <c r="AB125" s="129">
        <f>(幕後結果!$AD$2+幕後結果!$AD$4*幕後結果_最佳化!$P1126)*12/3</f>
        <v>-0.29235586481386178</v>
      </c>
      <c r="AC125" s="129">
        <f>(幕後結果!$AE$2+幕後結果!$AE$4*幕後結果_最佳化!$Q1126)*12/3</f>
        <v>1.1654724758044481</v>
      </c>
      <c r="AD125" s="129">
        <f>(幕後結果!$AF$2+幕後結果!$AF$4*幕後結果_最佳化!$R1126)*12/3</f>
        <v>-0.8861142847894351</v>
      </c>
      <c r="AE125" s="129">
        <f>(幕後結果!$AG$2+幕後結果!$AG$4*幕後結果_最佳化!$S1126)*12/3</f>
        <v>0.41178753659573325</v>
      </c>
      <c r="AF125" s="129">
        <f>(幕後結果!$AH$2+幕後結果!$AH$4*幕後結果_最佳化!$T1126)*12/3</f>
        <v>1.5056827625991795</v>
      </c>
      <c r="AG125" s="129">
        <f>(幕後結果!$AI$2+幕後結果!$AI$4*幕後結果_最佳化!$U1126)*12/3</f>
        <v>-0.41706286467529924</v>
      </c>
      <c r="AH125" s="129">
        <f>(幕後結果!$AJ$2+幕後結果!$AJ$4*幕後結果_最佳化!$V1126)*12/3</f>
        <v>1.5198748251767813E-2</v>
      </c>
      <c r="AI125" s="100">
        <f>(幕後結果!$AK$2+幕後結果!$AK$4*幕後結果_最佳化!$W1126)*12/3</f>
        <v>0.80274450196991409</v>
      </c>
      <c r="AJ125" s="60"/>
      <c r="AK125" s="60"/>
      <c r="AL125" s="60"/>
      <c r="AM125" s="108">
        <v>124</v>
      </c>
      <c r="AN125" s="129">
        <f t="shared" si="14"/>
        <v>5.7185160663637123E-2</v>
      </c>
      <c r="AO125" s="129">
        <f t="shared" si="15"/>
        <v>0.13469314065166502</v>
      </c>
      <c r="AP125" s="129">
        <f t="shared" si="16"/>
        <v>0.12358052795509174</v>
      </c>
      <c r="AQ125" s="129">
        <f t="shared" si="17"/>
        <v>0.12299390744829021</v>
      </c>
      <c r="AR125" s="129">
        <f t="shared" si="18"/>
        <v>3.594578263141962E-2</v>
      </c>
      <c r="AS125" s="129">
        <f t="shared" si="19"/>
        <v>0.14507170951858644</v>
      </c>
      <c r="AT125" s="129">
        <f t="shared" si="20"/>
        <v>7.0095471667831227E-2</v>
      </c>
      <c r="AU125" s="129">
        <f t="shared" si="21"/>
        <v>5.5905863642901919E-2</v>
      </c>
      <c r="AV125" s="129">
        <f t="shared" si="22"/>
        <v>0.13393110853109544</v>
      </c>
      <c r="AW125" s="129">
        <f t="shared" si="23"/>
        <v>0.12059732728948132</v>
      </c>
      <c r="AX125" s="129">
        <f t="shared" si="24"/>
        <v>1.0000000000000002</v>
      </c>
      <c r="AY125" s="129">
        <f>SUMPRODUCT(AN125:AW125,幕後結果_最佳化!$Z$1005:$AI$1005)</f>
        <v>5.4467659779494138E-2</v>
      </c>
      <c r="AZ125" s="129">
        <f>(SUMPRODUCT(AN125:AW125,MMULT(AN125:AW125,幕後結果!$AB$9:$AK$18)))*252</f>
        <v>4.76127147715001E-2</v>
      </c>
      <c r="BA125" s="129">
        <f t="shared" si="25"/>
        <v>0.21820337937690173</v>
      </c>
      <c r="BB125" s="102">
        <f t="shared" si="26"/>
        <v>5.3013201777747765E-2</v>
      </c>
      <c r="BC125" s="60"/>
      <c r="BD125" s="60"/>
    </row>
    <row r="126" spans="1:56" ht="16.5">
      <c r="A126" s="95">
        <v>125</v>
      </c>
      <c r="B126" s="129">
        <v>0.58186216490159315</v>
      </c>
      <c r="C126" s="129">
        <v>0.69749942428802858</v>
      </c>
      <c r="D126" s="129">
        <v>0.26750644628736198</v>
      </c>
      <c r="E126" s="129">
        <v>0.11943995541062336</v>
      </c>
      <c r="F126" s="129">
        <v>0.88203552969032395</v>
      </c>
      <c r="G126" s="129">
        <v>0.37600792168177422</v>
      </c>
      <c r="H126" s="129">
        <v>0.40927999303427787</v>
      </c>
      <c r="I126" s="129">
        <v>0.26419750293277144</v>
      </c>
      <c r="J126" s="129">
        <v>0.89471112933670138</v>
      </c>
      <c r="K126" s="104">
        <v>0.35573830733599299</v>
      </c>
      <c r="L126" s="105"/>
      <c r="M126" s="106">
        <v>125</v>
      </c>
      <c r="N126" s="140">
        <v>0.20665965193935673</v>
      </c>
      <c r="O126" s="140">
        <v>0.51722206410922422</v>
      </c>
      <c r="P126" s="140">
        <v>-0.62037201480252135</v>
      </c>
      <c r="Q126" s="140">
        <v>-1.1777910669288498</v>
      </c>
      <c r="R126" s="140">
        <v>1.1852238799810226</v>
      </c>
      <c r="S126" s="140">
        <v>-0.3159824311755684</v>
      </c>
      <c r="T126" s="140">
        <v>-0.22939749099897194</v>
      </c>
      <c r="U126" s="129">
        <v>-0.63045795076457811</v>
      </c>
      <c r="V126" s="129">
        <v>1.2519783820696921</v>
      </c>
      <c r="W126" s="98">
        <v>-0.3698736780320625</v>
      </c>
      <c r="X126" s="60"/>
      <c r="Y126" s="99">
        <v>125</v>
      </c>
      <c r="Z126" s="129">
        <f>(幕後結果!$AB$2+幕後結果!$AB$4*幕後結果_最佳化!$N1127)*12/3</f>
        <v>1.0245159620176441</v>
      </c>
      <c r="AA126" s="129">
        <f>(幕後結果!$AC$2+幕後結果!$AC$4*幕後結果_最佳化!$O1127)*12/3</f>
        <v>0.89523557752804594</v>
      </c>
      <c r="AB126" s="129">
        <f>(幕後結果!$AD$2+幕後結果!$AD$4*幕後結果_最佳化!$P1127)*12/3</f>
        <v>-1.9906422248995324</v>
      </c>
      <c r="AC126" s="129">
        <f>(幕後結果!$AE$2+幕後結果!$AE$4*幕後結果_最佳化!$Q1127)*12/3</f>
        <v>-1.0411493022353586</v>
      </c>
      <c r="AD126" s="129">
        <f>(幕後結果!$AF$2+幕後結果!$AF$4*幕後結果_最佳化!$R1127)*12/3</f>
        <v>-7.2701945366071996E-2</v>
      </c>
      <c r="AE126" s="129">
        <f>(幕後結果!$AG$2+幕後結果!$AG$4*幕後結果_最佳化!$S1127)*12/3</f>
        <v>0.83844882086805195</v>
      </c>
      <c r="AF126" s="129">
        <f>(幕後結果!$AH$2+幕後結果!$AH$4*幕後結果_最佳化!$T1127)*12/3</f>
        <v>0.16033319096504345</v>
      </c>
      <c r="AG126" s="129">
        <f>(幕後結果!$AI$2+幕後結果!$AI$4*幕後結果_最佳化!$U1127)*12/3</f>
        <v>-0.30727591713870717</v>
      </c>
      <c r="AH126" s="129">
        <f>(幕後結果!$AJ$2+幕後結果!$AJ$4*幕後結果_最佳化!$V1127)*12/3</f>
        <v>-0.24761783560927006</v>
      </c>
      <c r="AI126" s="100">
        <f>(幕後結果!$AK$2+幕後結果!$AK$4*幕後結果_最佳化!$W1127)*12/3</f>
        <v>-0.144455386772604</v>
      </c>
      <c r="AJ126" s="60"/>
      <c r="AK126" s="60"/>
      <c r="AL126" s="60"/>
      <c r="AM126" s="108">
        <v>125</v>
      </c>
      <c r="AN126" s="129">
        <f t="shared" si="14"/>
        <v>8.7078792205136049E-2</v>
      </c>
      <c r="AO126" s="129">
        <f t="shared" si="15"/>
        <v>0.13164067077728353</v>
      </c>
      <c r="AP126" s="129">
        <f t="shared" si="16"/>
        <v>0.12732096708712795</v>
      </c>
      <c r="AQ126" s="129">
        <f t="shared" si="17"/>
        <v>0.1353151234383739</v>
      </c>
      <c r="AR126" s="129">
        <f t="shared" si="18"/>
        <v>0.13082638324963983</v>
      </c>
      <c r="AS126" s="129">
        <f t="shared" si="19"/>
        <v>0.12676027675723447</v>
      </c>
      <c r="AT126" s="129">
        <f t="shared" si="20"/>
        <v>7.1702109250439986E-3</v>
      </c>
      <c r="AU126" s="129">
        <f t="shared" si="21"/>
        <v>0.14106250183905361</v>
      </c>
      <c r="AV126" s="129">
        <f t="shared" si="22"/>
        <v>7.1321917559104164E-2</v>
      </c>
      <c r="AW126" s="129">
        <f t="shared" si="23"/>
        <v>4.1503156162002341E-2</v>
      </c>
      <c r="AX126" s="129">
        <f t="shared" si="24"/>
        <v>0.99999999999999978</v>
      </c>
      <c r="AY126" s="129">
        <f>SUMPRODUCT(AN126:AW126,幕後結果_最佳化!$Z$1005:$AI$1005)</f>
        <v>-3.4320562551189981E-2</v>
      </c>
      <c r="AZ126" s="129">
        <f>(SUMPRODUCT(AN126:AW126,MMULT(AN126:AW126,幕後結果!$AB$9:$AK$18)))*252</f>
        <v>4.7146951075606847E-2</v>
      </c>
      <c r="BA126" s="129">
        <f t="shared" si="25"/>
        <v>0.21713348676702737</v>
      </c>
      <c r="BB126" s="102">
        <f t="shared" si="26"/>
        <v>-0.35563635854124848</v>
      </c>
      <c r="BC126" s="60"/>
      <c r="BD126" s="60"/>
    </row>
    <row r="127" spans="1:56" ht="16.5">
      <c r="A127" s="95">
        <v>126</v>
      </c>
      <c r="B127" s="129">
        <v>7.5655644255637311E-2</v>
      </c>
      <c r="C127" s="129">
        <v>0.59581199073785607</v>
      </c>
      <c r="D127" s="129">
        <v>0.47800406543682761</v>
      </c>
      <c r="E127" s="129">
        <v>0.51817383195204947</v>
      </c>
      <c r="F127" s="129">
        <v>0.65627744230603891</v>
      </c>
      <c r="G127" s="129">
        <v>0.93926180141222471</v>
      </c>
      <c r="H127" s="129">
        <v>0.94059899894521237</v>
      </c>
      <c r="I127" s="129">
        <v>0.96087685544389001</v>
      </c>
      <c r="J127" s="129">
        <v>0.89874751275426767</v>
      </c>
      <c r="K127" s="104">
        <v>0.23774999160544841</v>
      </c>
      <c r="L127" s="105"/>
      <c r="M127" s="106">
        <v>126</v>
      </c>
      <c r="N127" s="140">
        <v>-1.4349151130785509</v>
      </c>
      <c r="O127" s="140">
        <v>0.24252160443160689</v>
      </c>
      <c r="P127" s="140">
        <v>-5.5163596079722516E-2</v>
      </c>
      <c r="Q127" s="140">
        <v>4.5570808923354862E-2</v>
      </c>
      <c r="R127" s="140">
        <v>0.40232465050942673</v>
      </c>
      <c r="S127" s="140">
        <v>1.5486062724881926</v>
      </c>
      <c r="T127" s="140">
        <v>1.559821783897076</v>
      </c>
      <c r="U127" s="129">
        <v>1.7609534086844669</v>
      </c>
      <c r="V127" s="129">
        <v>1.2744471977160452</v>
      </c>
      <c r="W127" s="98">
        <v>-0.71355889426815733</v>
      </c>
      <c r="X127" s="60"/>
      <c r="Y127" s="99">
        <v>126</v>
      </c>
      <c r="Z127" s="129">
        <f>(幕後結果!$AB$2+幕後結果!$AB$4*幕後結果_最佳化!$N1128)*12/3</f>
        <v>-6.0993335097432766E-2</v>
      </c>
      <c r="AA127" s="129">
        <f>(幕後結果!$AC$2+幕後結果!$AC$4*幕後結果_最佳化!$O1128)*12/3</f>
        <v>0.2705652844905736</v>
      </c>
      <c r="AB127" s="129">
        <f>(幕後結果!$AD$2+幕後結果!$AD$4*幕後結果_最佳化!$P1128)*12/3</f>
        <v>-1.7995805892445251</v>
      </c>
      <c r="AC127" s="129">
        <f>(幕後結果!$AE$2+幕後結果!$AE$4*幕後結果_最佳化!$Q1128)*12/3</f>
        <v>-3.7862489386689437E-2</v>
      </c>
      <c r="AD127" s="129">
        <f>(幕後結果!$AF$2+幕後結果!$AF$4*幕後結果_最佳化!$R1128)*12/3</f>
        <v>-0.40826625772054675</v>
      </c>
      <c r="AE127" s="129">
        <f>(幕後結果!$AG$2+幕後結果!$AG$4*幕後結果_最佳化!$S1128)*12/3</f>
        <v>2.5377160526914206</v>
      </c>
      <c r="AF127" s="129">
        <f>(幕後結果!$AH$2+幕後結果!$AH$4*幕後結果_最佳化!$T1128)*12/3</f>
        <v>0.53691542314961593</v>
      </c>
      <c r="AG127" s="129">
        <f>(幕後結果!$AI$2+幕後結果!$AI$4*幕後結果_最佳化!$U1128)*12/3</f>
        <v>1.0735673164875983</v>
      </c>
      <c r="AH127" s="129">
        <f>(幕後結果!$AJ$2+幕後結果!$AJ$4*幕後結果_最佳化!$V1128)*12/3</f>
        <v>0.41607782787694009</v>
      </c>
      <c r="AI127" s="100">
        <f>(幕後結果!$AK$2+幕後結果!$AK$4*幕後結果_最佳化!$W1128)*12/3</f>
        <v>-2.5866069255757684E-2</v>
      </c>
      <c r="AJ127" s="60"/>
      <c r="AK127" s="60"/>
      <c r="AL127" s="60"/>
      <c r="AM127" s="108">
        <v>126</v>
      </c>
      <c r="AN127" s="129">
        <f t="shared" si="14"/>
        <v>5.5081504313215041E-2</v>
      </c>
      <c r="AO127" s="129">
        <f t="shared" si="15"/>
        <v>6.9729111072002851E-3</v>
      </c>
      <c r="AP127" s="129">
        <f t="shared" si="16"/>
        <v>0.10143944427629509</v>
      </c>
      <c r="AQ127" s="129">
        <f t="shared" si="17"/>
        <v>2.0826240167204149E-2</v>
      </c>
      <c r="AR127" s="129">
        <f t="shared" si="18"/>
        <v>0.12463134811842086</v>
      </c>
      <c r="AS127" s="129">
        <f t="shared" si="19"/>
        <v>0.17898270970221389</v>
      </c>
      <c r="AT127" s="129">
        <f t="shared" si="20"/>
        <v>0.1875920140085679</v>
      </c>
      <c r="AU127" s="129">
        <f t="shared" si="21"/>
        <v>0.10571701650345017</v>
      </c>
      <c r="AV127" s="129">
        <f t="shared" si="22"/>
        <v>0.10700170263891978</v>
      </c>
      <c r="AW127" s="129">
        <f t="shared" si="23"/>
        <v>0.11175510916451281</v>
      </c>
      <c r="AX127" s="129">
        <f t="shared" si="24"/>
        <v>1</v>
      </c>
      <c r="AY127" s="129">
        <f>SUMPRODUCT(AN127:AW127,幕後結果_最佳化!$Z$1005:$AI$1005)</f>
        <v>5.2387097975152251E-2</v>
      </c>
      <c r="AZ127" s="129">
        <f>(SUMPRODUCT(AN127:AW127,MMULT(AN127:AW127,幕後結果!$AB$9:$AK$18)))*252</f>
        <v>4.6202994068336119E-2</v>
      </c>
      <c r="BA127" s="129">
        <f t="shared" si="25"/>
        <v>0.21494881732248755</v>
      </c>
      <c r="BB127" s="102">
        <f t="shared" si="26"/>
        <v>4.4136544193768529E-2</v>
      </c>
      <c r="BC127" s="60"/>
      <c r="BD127" s="60"/>
    </row>
    <row r="128" spans="1:56" ht="16.5">
      <c r="A128" s="95">
        <v>127</v>
      </c>
      <c r="B128" s="129">
        <v>0.38936933249919958</v>
      </c>
      <c r="C128" s="129">
        <v>0.23825587499062073</v>
      </c>
      <c r="D128" s="129">
        <v>0.86635227555723304</v>
      </c>
      <c r="E128" s="129">
        <v>0.87979947919167167</v>
      </c>
      <c r="F128" s="129">
        <v>0.62024233328198952</v>
      </c>
      <c r="G128" s="129">
        <v>0.37212764369505624</v>
      </c>
      <c r="H128" s="129">
        <v>0.50612906362737498</v>
      </c>
      <c r="I128" s="129">
        <v>0.92843006035331266</v>
      </c>
      <c r="J128" s="129">
        <v>0.46849385781953679</v>
      </c>
      <c r="K128" s="104">
        <v>0.44482923328104285</v>
      </c>
      <c r="L128" s="105"/>
      <c r="M128" s="106">
        <v>127</v>
      </c>
      <c r="N128" s="140">
        <v>-0.28096314848008302</v>
      </c>
      <c r="O128" s="140">
        <v>-0.7119241445347404</v>
      </c>
      <c r="P128" s="140">
        <v>1.1093123738944668</v>
      </c>
      <c r="Q128" s="140">
        <v>1.1739849806168825</v>
      </c>
      <c r="R128" s="140">
        <v>0.30611730378024637</v>
      </c>
      <c r="S128" s="140">
        <v>-0.32622346733274427</v>
      </c>
      <c r="T128" s="140">
        <v>1.5363888602599952E-2</v>
      </c>
      <c r="U128" s="129">
        <v>1.4641979166986261</v>
      </c>
      <c r="V128" s="129">
        <v>-7.9056459143174967E-2</v>
      </c>
      <c r="W128" s="98">
        <v>-0.13873638308528832</v>
      </c>
      <c r="X128" s="60"/>
      <c r="Y128" s="99">
        <v>127</v>
      </c>
      <c r="Z128" s="129">
        <f>(幕後結果!$AB$2+幕後結果!$AB$4*幕後結果_最佳化!$N1129)*12/3</f>
        <v>0.70207004324475319</v>
      </c>
      <c r="AA128" s="129">
        <f>(幕後結果!$AC$2+幕後結果!$AC$4*幕後結果_最佳化!$O1129)*12/3</f>
        <v>-0.13254339862409714</v>
      </c>
      <c r="AB128" s="129">
        <f>(幕後結果!$AD$2+幕後結果!$AD$4*幕後結果_最佳化!$P1129)*12/3</f>
        <v>-0.24439109210338095</v>
      </c>
      <c r="AC128" s="129">
        <f>(幕後結果!$AE$2+幕後結果!$AE$4*幕後結果_最佳化!$Q1129)*12/3</f>
        <v>0.88395939169616555</v>
      </c>
      <c r="AD128" s="129">
        <f>(幕後結果!$AF$2+幕後結果!$AF$4*幕後結果_最佳化!$R1129)*12/3</f>
        <v>-0.19342599540075756</v>
      </c>
      <c r="AE128" s="129">
        <f>(幕後結果!$AG$2+幕後結果!$AG$4*幕後結果_最佳化!$S1129)*12/3</f>
        <v>1.0247790092758</v>
      </c>
      <c r="AF128" s="129">
        <f>(幕後結果!$AH$2+幕後結果!$AH$4*幕後結果_最佳化!$T1129)*12/3</f>
        <v>0.43195440670089402</v>
      </c>
      <c r="AG128" s="129">
        <f>(幕後結果!$AI$2+幕後結果!$AI$4*幕後結果_最佳化!$U1129)*12/3</f>
        <v>0.63605521606504645</v>
      </c>
      <c r="AH128" s="129">
        <f>(幕後結果!$AJ$2+幕後結果!$AJ$4*幕後結果_最佳化!$V1129)*12/3</f>
        <v>-4.5045534097288009E-2</v>
      </c>
      <c r="AI128" s="100">
        <f>(幕後結果!$AK$2+幕後結果!$AK$4*幕後結果_最佳化!$W1129)*12/3</f>
        <v>0.31546424673838541</v>
      </c>
      <c r="AJ128" s="60"/>
      <c r="AK128" s="60"/>
      <c r="AL128" s="60"/>
      <c r="AM128" s="108">
        <v>127</v>
      </c>
      <c r="AN128" s="129">
        <f t="shared" si="14"/>
        <v>5.382385126749404E-2</v>
      </c>
      <c r="AO128" s="129">
        <f t="shared" si="15"/>
        <v>0.21231084630776992</v>
      </c>
      <c r="AP128" s="129">
        <f t="shared" si="16"/>
        <v>0.14336036604465482</v>
      </c>
      <c r="AQ128" s="129">
        <f t="shared" si="17"/>
        <v>0.13581357600927582</v>
      </c>
      <c r="AR128" s="129">
        <f t="shared" si="18"/>
        <v>7.424967435643115E-2</v>
      </c>
      <c r="AS128" s="129">
        <f t="shared" si="19"/>
        <v>3.5331590626618496E-2</v>
      </c>
      <c r="AT128" s="129">
        <f t="shared" si="20"/>
        <v>8.2820805020941066E-2</v>
      </c>
      <c r="AU128" s="129">
        <f t="shared" si="21"/>
        <v>0.16578031162013149</v>
      </c>
      <c r="AV128" s="129">
        <f t="shared" si="22"/>
        <v>4.8902488617682371E-2</v>
      </c>
      <c r="AW128" s="129">
        <f t="shared" si="23"/>
        <v>4.7606490129001006E-2</v>
      </c>
      <c r="AX128" s="129">
        <f t="shared" si="24"/>
        <v>1.0000000000000002</v>
      </c>
      <c r="AY128" s="129">
        <f>SUMPRODUCT(AN128:AW128,幕後結果_最佳化!$Z$1005:$AI$1005)</f>
        <v>-7.7033837395888538E-2</v>
      </c>
      <c r="AZ128" s="129">
        <f>(SUMPRODUCT(AN128:AW128,MMULT(AN128:AW128,幕後結果!$AB$9:$AK$18)))*252</f>
        <v>5.0476724717539397E-2</v>
      </c>
      <c r="BA128" s="129">
        <f t="shared" si="25"/>
        <v>0.22467025775019575</v>
      </c>
      <c r="BB128" s="102">
        <f t="shared" si="26"/>
        <v>-0.53382160414503743</v>
      </c>
      <c r="BC128" s="60"/>
      <c r="BD128" s="60"/>
    </row>
    <row r="129" spans="1:56" ht="16.5">
      <c r="A129" s="95">
        <v>128</v>
      </c>
      <c r="B129" s="129">
        <v>0.39720023192712883</v>
      </c>
      <c r="C129" s="129">
        <v>0.30298193290571507</v>
      </c>
      <c r="D129" s="129">
        <v>8.6559299089903119E-2</v>
      </c>
      <c r="E129" s="129">
        <v>0.34623475106090007</v>
      </c>
      <c r="F129" s="129">
        <v>0.97191399475066986</v>
      </c>
      <c r="G129" s="129">
        <v>0.12080976889463546</v>
      </c>
      <c r="H129" s="129">
        <v>0.65892411249638716</v>
      </c>
      <c r="I129" s="129">
        <v>0.77003774274278336</v>
      </c>
      <c r="J129" s="129">
        <v>0.35935481014719328</v>
      </c>
      <c r="K129" s="104">
        <v>0.87810514491328751</v>
      </c>
      <c r="L129" s="105"/>
      <c r="M129" s="106">
        <v>128</v>
      </c>
      <c r="N129" s="140">
        <v>-0.26060068178622914</v>
      </c>
      <c r="O129" s="140">
        <v>-0.51584328843033789</v>
      </c>
      <c r="P129" s="140">
        <v>-1.3622512774893318</v>
      </c>
      <c r="Q129" s="140">
        <v>-0.39550598962446565</v>
      </c>
      <c r="R129" s="140">
        <v>1.9096987618306107</v>
      </c>
      <c r="S129" s="140">
        <v>-1.1709483525726123</v>
      </c>
      <c r="T129" s="140">
        <v>0.40952861048834738</v>
      </c>
      <c r="U129" s="129">
        <v>0.73897115254183399</v>
      </c>
      <c r="V129" s="129">
        <v>-0.36018389131015444</v>
      </c>
      <c r="W129" s="98">
        <v>1.1655666203661006</v>
      </c>
      <c r="X129" s="60"/>
      <c r="Y129" s="99">
        <v>128</v>
      </c>
      <c r="Z129" s="129">
        <f>(幕後結果!$AB$2+幕後結果!$AB$4*幕後結果_最佳化!$N1130)*12/3</f>
        <v>0.71553494742055135</v>
      </c>
      <c r="AA129" s="129">
        <f>(幕後結果!$AC$2+幕後結果!$AC$4*幕後結果_最佳化!$O1130)*12/3</f>
        <v>1.6614571618017882E-2</v>
      </c>
      <c r="AB129" s="129">
        <f>(幕後結果!$AD$2+幕後結果!$AD$4*幕後結果_最佳化!$P1130)*12/3</f>
        <v>-3.0244485682729305</v>
      </c>
      <c r="AC129" s="129">
        <f>(幕後結果!$AE$2+幕後結果!$AE$4*幕後結果_最佳化!$Q1130)*12/3</f>
        <v>-0.67193632092082067</v>
      </c>
      <c r="AD129" s="129">
        <f>(幕後結果!$AF$2+幕後結果!$AF$4*幕後結果_最佳化!$R1130)*12/3</f>
        <v>0.83577089725492382</v>
      </c>
      <c r="AE129" s="129">
        <f>(幕後結果!$AG$2+幕後結果!$AG$4*幕後結果_最佳化!$S1130)*12/3</f>
        <v>0.16343472746623688</v>
      </c>
      <c r="AF129" s="129">
        <f>(幕後結果!$AH$2+幕後結果!$AH$4*幕後結果_最佳化!$T1130)*12/3</f>
        <v>0.30398367558875594</v>
      </c>
      <c r="AG129" s="129">
        <f>(幕後結果!$AI$2+幕後結果!$AI$4*幕後結果_最佳化!$U1130)*12/3</f>
        <v>0.23524346019859468</v>
      </c>
      <c r="AH129" s="129">
        <f>(幕後結果!$AJ$2+幕後結果!$AJ$4*幕後結果_最佳化!$V1130)*12/3</f>
        <v>-0.70993402352067536</v>
      </c>
      <c r="AI129" s="100">
        <f>(幕後結果!$AK$2+幕後結果!$AK$4*幕後結果_最佳化!$W1130)*12/3</f>
        <v>0.30255832421781415</v>
      </c>
      <c r="AJ129" s="60"/>
      <c r="AK129" s="60"/>
      <c r="AL129" s="60"/>
      <c r="AM129" s="108">
        <v>128</v>
      </c>
      <c r="AN129" s="129">
        <f t="shared" si="14"/>
        <v>0.16242754663681422</v>
      </c>
      <c r="AO129" s="129">
        <f t="shared" si="15"/>
        <v>3.7972724595688574E-2</v>
      </c>
      <c r="AP129" s="129">
        <f t="shared" si="16"/>
        <v>0.12003948265222081</v>
      </c>
      <c r="AQ129" s="129">
        <f t="shared" si="17"/>
        <v>0.19053683062732418</v>
      </c>
      <c r="AR129" s="129">
        <f t="shared" si="18"/>
        <v>4.2857783337591649E-3</v>
      </c>
      <c r="AS129" s="129">
        <f t="shared" si="19"/>
        <v>8.7915587929018463E-2</v>
      </c>
      <c r="AT129" s="129">
        <f t="shared" si="20"/>
        <v>0.16283603938943997</v>
      </c>
      <c r="AU129" s="129">
        <f t="shared" si="21"/>
        <v>7.9978738286229839E-2</v>
      </c>
      <c r="AV129" s="129">
        <f t="shared" si="22"/>
        <v>0.14113092962566953</v>
      </c>
      <c r="AW129" s="129">
        <f t="shared" si="23"/>
        <v>1.2876341923835296E-2</v>
      </c>
      <c r="AX129" s="129">
        <f t="shared" si="24"/>
        <v>0.99999999999999989</v>
      </c>
      <c r="AY129" s="129">
        <f>SUMPRODUCT(AN129:AW129,幕後結果_最佳化!$Z$1005:$AI$1005)</f>
        <v>7.6033601939329717E-2</v>
      </c>
      <c r="AZ129" s="129">
        <f>(SUMPRODUCT(AN129:AW129,MMULT(AN129:AW129,幕後結果!$AB$9:$AK$18)))*252</f>
        <v>5.213661029303971E-2</v>
      </c>
      <c r="BA129" s="129">
        <f t="shared" si="25"/>
        <v>0.22833442642983057</v>
      </c>
      <c r="BB129" s="102">
        <f t="shared" si="26"/>
        <v>0.14510997074509044</v>
      </c>
      <c r="BC129" s="60"/>
      <c r="BD129" s="60"/>
    </row>
    <row r="130" spans="1:56" ht="16.5">
      <c r="A130" s="95">
        <v>129</v>
      </c>
      <c r="B130" s="129">
        <v>0.95045146350783183</v>
      </c>
      <c r="C130" s="129">
        <v>0.24728026919059376</v>
      </c>
      <c r="D130" s="129">
        <v>0.86281599626983008</v>
      </c>
      <c r="E130" s="129">
        <v>0.79981664113273498</v>
      </c>
      <c r="F130" s="129">
        <v>0.15591219992212024</v>
      </c>
      <c r="G130" s="129">
        <v>0.10284925573503223</v>
      </c>
      <c r="H130" s="129">
        <v>0.14874013553125032</v>
      </c>
      <c r="I130" s="129">
        <v>0.3136018406669947</v>
      </c>
      <c r="J130" s="129">
        <v>0.56999415244172025</v>
      </c>
      <c r="K130" s="104">
        <v>0.52570365172624234</v>
      </c>
      <c r="L130" s="105"/>
      <c r="M130" s="106">
        <v>129</v>
      </c>
      <c r="N130" s="140">
        <v>1.6492468523317447</v>
      </c>
      <c r="O130" s="140">
        <v>-0.68307328035807646</v>
      </c>
      <c r="P130" s="140">
        <v>1.0930587460246235</v>
      </c>
      <c r="Q130" s="140">
        <v>0.84096647179767259</v>
      </c>
      <c r="R130" s="140">
        <v>-1.0114012987117158</v>
      </c>
      <c r="S130" s="140">
        <v>-1.2654822384233424</v>
      </c>
      <c r="T130" s="140">
        <v>-1.0418520648696061</v>
      </c>
      <c r="U130" s="129">
        <v>-0.48566644038531448</v>
      </c>
      <c r="V130" s="129">
        <v>0.17635927737919707</v>
      </c>
      <c r="W130" s="98">
        <v>6.4474141258958478E-2</v>
      </c>
      <c r="X130" s="60"/>
      <c r="Y130" s="99">
        <v>129</v>
      </c>
      <c r="Z130" s="129">
        <f>(幕後結果!$AB$2+幕後結果!$AB$4*幕後結果_最佳化!$N1131)*12/3</f>
        <v>1.9784425520795139</v>
      </c>
      <c r="AA130" s="129">
        <f>(幕後結果!$AC$2+幕後結果!$AC$4*幕後結果_最佳化!$O1131)*12/3</f>
        <v>0.3860753459087603</v>
      </c>
      <c r="AB130" s="129">
        <f>(幕後結果!$AD$2+幕後結果!$AD$4*幕後結果_最佳化!$P1131)*12/3</f>
        <v>0.24486951930849221</v>
      </c>
      <c r="AC130" s="129">
        <f>(幕後結果!$AE$2+幕後結果!$AE$4*幕後結果_最佳化!$Q1131)*12/3</f>
        <v>0.71744583905251635</v>
      </c>
      <c r="AD130" s="129">
        <f>(幕後結果!$AF$2+幕後結果!$AF$4*幕後結果_最佳化!$R1131)*12/3</f>
        <v>-1.605719347763565</v>
      </c>
      <c r="AE130" s="129">
        <f>(幕後結果!$AG$2+幕後結果!$AG$4*幕後結果_最佳化!$S1131)*12/3</f>
        <v>9.529366531161565E-2</v>
      </c>
      <c r="AF130" s="129">
        <f>(幕後結果!$AH$2+幕後結果!$AH$4*幕後結果_最佳化!$T1131)*12/3</f>
        <v>0.73546985929655995</v>
      </c>
      <c r="AG130" s="129">
        <f>(幕後結果!$AI$2+幕後結果!$AI$4*幕後結果_最佳化!$U1131)*12/3</f>
        <v>-0.50021804946882487</v>
      </c>
      <c r="AH130" s="129">
        <f>(幕後結果!$AJ$2+幕後結果!$AJ$4*幕後結果_最佳化!$V1131)*12/3</f>
        <v>-0.2981445301251674</v>
      </c>
      <c r="AI130" s="100">
        <f>(幕後結果!$AK$2+幕後結果!$AK$4*幕後結果_最佳化!$W1131)*12/3</f>
        <v>0.30934043743062761</v>
      </c>
      <c r="AJ130" s="60"/>
      <c r="AK130" s="60"/>
      <c r="AL130" s="60"/>
      <c r="AM130" s="108">
        <v>129</v>
      </c>
      <c r="AN130" s="129">
        <f t="shared" si="14"/>
        <v>2.9907927212963838E-2</v>
      </c>
      <c r="AO130" s="129">
        <f t="shared" si="15"/>
        <v>6.3297271911811573E-2</v>
      </c>
      <c r="AP130" s="129">
        <f t="shared" si="16"/>
        <v>0.14884034874891897</v>
      </c>
      <c r="AQ130" s="129">
        <f t="shared" si="17"/>
        <v>0.15261901102816838</v>
      </c>
      <c r="AR130" s="129">
        <f t="shared" si="18"/>
        <v>0.10405604127717327</v>
      </c>
      <c r="AS130" s="129">
        <f t="shared" si="19"/>
        <v>9.7248985608140256E-2</v>
      </c>
      <c r="AT130" s="129">
        <f t="shared" si="20"/>
        <v>0.14613366539472689</v>
      </c>
      <c r="AU130" s="129">
        <f t="shared" si="21"/>
        <v>5.9939423983090635E-2</v>
      </c>
      <c r="AV130" s="129">
        <f t="shared" si="22"/>
        <v>6.6700903686627386E-2</v>
      </c>
      <c r="AW130" s="129">
        <f t="shared" si="23"/>
        <v>0.13125642114837888</v>
      </c>
      <c r="AX130" s="129">
        <f t="shared" si="24"/>
        <v>1</v>
      </c>
      <c r="AY130" s="129">
        <f>SUMPRODUCT(AN130:AW130,幕後結果_最佳化!$Z$1005:$AI$1005)</f>
        <v>-9.2136166506824629E-2</v>
      </c>
      <c r="AZ130" s="129">
        <f>(SUMPRODUCT(AN130:AW130,MMULT(AN130:AW130,幕後結果!$AB$9:$AK$18)))*252</f>
        <v>5.5522546894012564E-2</v>
      </c>
      <c r="BA130" s="129">
        <f t="shared" si="25"/>
        <v>0.23563222804619186</v>
      </c>
      <c r="BB130" s="102">
        <f t="shared" si="26"/>
        <v>-0.57308020904658674</v>
      </c>
      <c r="BC130" s="60"/>
      <c r="BD130" s="60"/>
    </row>
    <row r="131" spans="1:56" ht="16.5">
      <c r="A131" s="95">
        <v>130</v>
      </c>
      <c r="B131" s="129">
        <v>0.86597652828001692</v>
      </c>
      <c r="C131" s="129">
        <v>0.45923061505787399</v>
      </c>
      <c r="D131" s="129">
        <v>0.37970808363213626</v>
      </c>
      <c r="E131" s="129">
        <v>0.78812832975600489</v>
      </c>
      <c r="F131" s="129">
        <v>0.96265344516797979</v>
      </c>
      <c r="G131" s="129">
        <v>0.73684702689077031</v>
      </c>
      <c r="H131" s="129">
        <v>0.27869611371390546</v>
      </c>
      <c r="I131" s="129">
        <v>0.96929003177865058</v>
      </c>
      <c r="J131" s="129">
        <v>0.93242939914536893</v>
      </c>
      <c r="K131" s="104">
        <v>0.70072959380512612</v>
      </c>
      <c r="L131" s="105"/>
      <c r="M131" s="106">
        <v>130</v>
      </c>
      <c r="N131" s="140">
        <v>1.1075714399164669</v>
      </c>
      <c r="O131" s="140">
        <v>-0.10237222367438557</v>
      </c>
      <c r="P131" s="140">
        <v>-0.3062475546214245</v>
      </c>
      <c r="Q131" s="140">
        <v>0.79994383234554778</v>
      </c>
      <c r="R131" s="140">
        <v>1.7823442572589638</v>
      </c>
      <c r="S131" s="140">
        <v>0.63365508022272765</v>
      </c>
      <c r="T131" s="140">
        <v>-0.58671932389149273</v>
      </c>
      <c r="U131" s="129">
        <v>1.8704602179373619</v>
      </c>
      <c r="V131" s="129">
        <v>1.4941316931824979</v>
      </c>
      <c r="W131" s="98">
        <v>0.52650005703928249</v>
      </c>
      <c r="X131" s="60"/>
      <c r="Y131" s="99">
        <v>130</v>
      </c>
      <c r="Z131" s="129">
        <f>(幕後結果!$AB$2+幕後結果!$AB$4*幕後結果_最佳化!$N1132)*12/3</f>
        <v>1.6202537514682829</v>
      </c>
      <c r="AA131" s="129">
        <f>(幕後結果!$AC$2+幕後結果!$AC$4*幕後結果_最佳化!$O1132)*12/3</f>
        <v>0.6726732517406081</v>
      </c>
      <c r="AB131" s="129">
        <f>(幕後結果!$AD$2+幕後結果!$AD$4*幕後結果_最佳化!$P1132)*12/3</f>
        <v>-1.4416270159511353</v>
      </c>
      <c r="AC131" s="129">
        <f>(幕後結果!$AE$2+幕後結果!$AE$4*幕後結果_最佳化!$Q1132)*12/3</f>
        <v>0.78744670583276255</v>
      </c>
      <c r="AD131" s="129">
        <f>(幕後結果!$AF$2+幕後結果!$AF$4*幕後結果_最佳化!$R1132)*12/3</f>
        <v>1.2371621587889106</v>
      </c>
      <c r="AE131" s="129">
        <f>(幕後結果!$AG$2+幕後結果!$AG$4*幕後結果_最佳化!$S1132)*12/3</f>
        <v>1.803825318137263</v>
      </c>
      <c r="AF131" s="129">
        <f>(幕後結果!$AH$2+幕後結果!$AH$4*幕後結果_最佳化!$T1132)*12/3</f>
        <v>0.68425749924225665</v>
      </c>
      <c r="AG131" s="129">
        <f>(幕後結果!$AI$2+幕後結果!$AI$4*幕後結果_最佳化!$U1132)*12/3</f>
        <v>1.1660498695522716</v>
      </c>
      <c r="AH131" s="129">
        <f>(幕後結果!$AJ$2+幕後結果!$AJ$4*幕後結果_最佳化!$V1132)*12/3</f>
        <v>0.64684815259000206</v>
      </c>
      <c r="AI131" s="100">
        <f>(幕後結果!$AK$2+幕後結果!$AK$4*幕後結果_最佳化!$W1132)*12/3</f>
        <v>0.97523727949236283</v>
      </c>
      <c r="AJ131" s="60"/>
      <c r="AK131" s="60"/>
      <c r="AL131" s="60"/>
      <c r="AM131" s="108">
        <v>130</v>
      </c>
      <c r="AN131" s="129">
        <f t="shared" si="14"/>
        <v>5.9643473358649474E-2</v>
      </c>
      <c r="AO131" s="129">
        <f t="shared" si="15"/>
        <v>0.15897153926460322</v>
      </c>
      <c r="AP131" s="129">
        <f t="shared" si="16"/>
        <v>5.8762781315718889E-2</v>
      </c>
      <c r="AQ131" s="129">
        <f t="shared" si="17"/>
        <v>0.16264385263310097</v>
      </c>
      <c r="AR131" s="129">
        <f t="shared" si="18"/>
        <v>2.1647920803360671E-2</v>
      </c>
      <c r="AS131" s="129">
        <f t="shared" si="19"/>
        <v>0.11877002300974734</v>
      </c>
      <c r="AT131" s="129">
        <f t="shared" si="20"/>
        <v>0.16585366364217571</v>
      </c>
      <c r="AU131" s="129">
        <f t="shared" si="21"/>
        <v>5.2545047188202854E-2</v>
      </c>
      <c r="AV131" s="129">
        <f t="shared" si="22"/>
        <v>0.14849639638163259</v>
      </c>
      <c r="AW131" s="129">
        <f t="shared" si="23"/>
        <v>5.266530240280827E-2</v>
      </c>
      <c r="AX131" s="129">
        <f t="shared" si="24"/>
        <v>1</v>
      </c>
      <c r="AY131" s="129">
        <f>SUMPRODUCT(AN131:AW131,幕後結果_最佳化!$Z$1005:$AI$1005)</f>
        <v>0.15593369712554117</v>
      </c>
      <c r="AZ131" s="129">
        <f>(SUMPRODUCT(AN131:AW131,MMULT(AN131:AW131,幕後結果!$AB$9:$AK$18)))*252</f>
        <v>4.9977370120545442E-2</v>
      </c>
      <c r="BA131" s="129">
        <f t="shared" si="25"/>
        <v>0.2235561900743199</v>
      </c>
      <c r="BB131" s="102">
        <f t="shared" si="26"/>
        <v>0.50561649439437939</v>
      </c>
      <c r="BC131" s="60"/>
      <c r="BD131" s="60"/>
    </row>
    <row r="132" spans="1:56" ht="16.5">
      <c r="A132" s="95">
        <v>131</v>
      </c>
      <c r="B132" s="129">
        <v>6.9469327678624904E-2</v>
      </c>
      <c r="C132" s="129">
        <v>0.9838798633841197</v>
      </c>
      <c r="D132" s="129">
        <v>0.14985719270807984</v>
      </c>
      <c r="E132" s="129">
        <v>0.42395316863257193</v>
      </c>
      <c r="F132" s="129">
        <v>0.94855384115348618</v>
      </c>
      <c r="G132" s="129">
        <v>0.76135754656723598</v>
      </c>
      <c r="H132" s="129">
        <v>1.122896987612032E-2</v>
      </c>
      <c r="I132" s="129">
        <v>0.94868016152397194</v>
      </c>
      <c r="J132" s="129">
        <v>0.17068519142861227</v>
      </c>
      <c r="K132" s="104">
        <v>0.63902470943658818</v>
      </c>
      <c r="L132" s="105"/>
      <c r="M132" s="106">
        <v>131</v>
      </c>
      <c r="N132" s="140">
        <v>-1.4797549492938835</v>
      </c>
      <c r="O132" s="140">
        <v>2.1414188864813783</v>
      </c>
      <c r="P132" s="140">
        <v>-1.037046073478137</v>
      </c>
      <c r="Q132" s="140">
        <v>-0.19179046867456451</v>
      </c>
      <c r="R132" s="140">
        <v>1.6309905302513199</v>
      </c>
      <c r="S132" s="140">
        <v>0.71067620719655178</v>
      </c>
      <c r="T132" s="140">
        <v>-2.2825321814404491</v>
      </c>
      <c r="U132" s="129">
        <v>1.6321890018052847</v>
      </c>
      <c r="V132" s="129">
        <v>-0.95146104809095133</v>
      </c>
      <c r="W132" s="98">
        <v>0.35585309905353457</v>
      </c>
      <c r="X132" s="60"/>
      <c r="Y132" s="99">
        <v>131</v>
      </c>
      <c r="Z132" s="129">
        <f>(幕後結果!$AB$2+幕後結果!$AB$4*幕後結果_最佳化!$N1133)*12/3</f>
        <v>-9.0644168023297E-2</v>
      </c>
      <c r="AA132" s="129">
        <f>(幕後結果!$AC$2+幕後結果!$AC$4*幕後結果_最佳化!$O1133)*12/3</f>
        <v>1.6526732038768337</v>
      </c>
      <c r="AB132" s="129">
        <f>(幕後結果!$AD$2+幕後結果!$AD$4*幕後結果_最佳化!$P1133)*12/3</f>
        <v>-2.7922850257541545</v>
      </c>
      <c r="AC132" s="129">
        <f>(幕後結果!$AE$2+幕後結果!$AE$4*幕後結果_最佳化!$Q1133)*12/3</f>
        <v>0.33043679176155533</v>
      </c>
      <c r="AD132" s="129">
        <f>(幕後結果!$AF$2+幕後結果!$AF$4*幕後結果_最佳化!$R1133)*12/3</f>
        <v>0.98631174686740675</v>
      </c>
      <c r="AE132" s="129">
        <f>(幕後結果!$AG$2+幕後結果!$AG$4*幕後結果_最佳化!$S1133)*12/3</f>
        <v>2.1409127017851945</v>
      </c>
      <c r="AF132" s="129">
        <f>(幕後結果!$AH$2+幕後結果!$AH$4*幕後結果_最佳化!$T1133)*12/3</f>
        <v>-1.8470069910112175</v>
      </c>
      <c r="AG132" s="129">
        <f>(幕後結果!$AI$2+幕後結果!$AI$4*幕後結果_最佳化!$U1133)*12/3</f>
        <v>0.74253881220519158</v>
      </c>
      <c r="AH132" s="129">
        <f>(幕後結果!$AJ$2+幕後結果!$AJ$4*幕後結果_最佳化!$V1133)*12/3</f>
        <v>-0.80394119488051941</v>
      </c>
      <c r="AI132" s="100">
        <f>(幕後結果!$AK$2+幕後結果!$AK$4*幕後結果_最佳化!$W1133)*12/3</f>
        <v>0.43900556698530463</v>
      </c>
      <c r="AJ132" s="60"/>
      <c r="AK132" s="60"/>
      <c r="AL132" s="60"/>
      <c r="AM132" s="108">
        <v>131</v>
      </c>
      <c r="AN132" s="129">
        <f t="shared" ref="AN132:AN195" si="27">B1133/SUM($B1133:$K1133)</f>
        <v>9.4749380769124439E-2</v>
      </c>
      <c r="AO132" s="129">
        <f t="shared" ref="AO132:AO195" si="28">C1133/SUM($B1133:$K1133)</f>
        <v>0.16097024892812772</v>
      </c>
      <c r="AP132" s="129">
        <f t="shared" ref="AP132:AP195" si="29">D1133/SUM($B1133:$K1133)</f>
        <v>0.10007058881899143</v>
      </c>
      <c r="AQ132" s="129">
        <f t="shared" ref="AQ132:AQ195" si="30">E1133/SUM($B1133:$K1133)</f>
        <v>0.16516550425832971</v>
      </c>
      <c r="AR132" s="129">
        <f t="shared" ref="AR132:AR195" si="31">F1133/SUM($B1133:$K1133)</f>
        <v>1.1080275657698089E-2</v>
      </c>
      <c r="AS132" s="129">
        <f t="shared" ref="AS132:AS195" si="32">G1133/SUM($B1133:$K1133)</f>
        <v>0.15378406660974242</v>
      </c>
      <c r="AT132" s="129">
        <f t="shared" ref="AT132:AT195" si="33">H1133/SUM($B1133:$K1133)</f>
        <v>6.30400102529899E-2</v>
      </c>
      <c r="AU132" s="129">
        <f t="shared" ref="AU132:AU195" si="34">I1133/SUM($B1133:$K1133)</f>
        <v>0.11646489660897261</v>
      </c>
      <c r="AV132" s="129">
        <f t="shared" ref="AV132:AV195" si="35">J1133/SUM($B1133:$K1133)</f>
        <v>3.7372875427375989E-2</v>
      </c>
      <c r="AW132" s="129">
        <f t="shared" ref="AW132:AW195" si="36">K1133/SUM($B1133:$K1133)</f>
        <v>9.7302152668647654E-2</v>
      </c>
      <c r="AX132" s="129">
        <f t="shared" ref="AX132:AX195" si="37">SUM(AN132:AW132)</f>
        <v>1</v>
      </c>
      <c r="AY132" s="129">
        <f>SUMPRODUCT(AN132:AW132,幕後結果_最佳化!$Z$1005:$AI$1005)</f>
        <v>0.19322260956993922</v>
      </c>
      <c r="AZ132" s="129">
        <f>(SUMPRODUCT(AN132:AW132,MMULT(AN132:AW132,幕後結果!$AB$9:$AK$18)))*252</f>
        <v>4.8258673056627767E-2</v>
      </c>
      <c r="BA132" s="129">
        <f t="shared" ref="BA132:BA195" si="38">AZ132^0.5</f>
        <v>0.21967856758597951</v>
      </c>
      <c r="BB132" s="102">
        <f t="shared" ref="BB132:BB195" si="39">(AY132-$BC$2)/$BA132</f>
        <v>0.6842843670268598</v>
      </c>
      <c r="BC132" s="60"/>
      <c r="BD132" s="60"/>
    </row>
    <row r="133" spans="1:56" ht="16.5">
      <c r="A133" s="95">
        <v>132</v>
      </c>
      <c r="B133" s="129">
        <v>0.94348102830953651</v>
      </c>
      <c r="C133" s="129">
        <v>0.22947950429350317</v>
      </c>
      <c r="D133" s="129">
        <v>0.98030579002768548</v>
      </c>
      <c r="E133" s="129">
        <v>0.74960850064142925</v>
      </c>
      <c r="F133" s="129">
        <v>0.82926036290239202</v>
      </c>
      <c r="G133" s="129">
        <v>0.66376224663034833</v>
      </c>
      <c r="H133" s="129">
        <v>0.61747273211043718</v>
      </c>
      <c r="I133" s="129">
        <v>0.61175785193794674</v>
      </c>
      <c r="J133" s="129">
        <v>5.9064916376301513E-2</v>
      </c>
      <c r="K133" s="104">
        <v>0.26794223351142699</v>
      </c>
      <c r="L133" s="105"/>
      <c r="M133" s="106">
        <v>132</v>
      </c>
      <c r="N133" s="140">
        <v>1.5846849042752758</v>
      </c>
      <c r="O133" s="140">
        <v>-0.74056207766404725</v>
      </c>
      <c r="P133" s="140">
        <v>2.0601058793718177</v>
      </c>
      <c r="Q133" s="140">
        <v>0.67325826581569737</v>
      </c>
      <c r="R133" s="140">
        <v>0.95124646890713682</v>
      </c>
      <c r="S133" s="140">
        <v>0.42275296638266069</v>
      </c>
      <c r="T133" s="140">
        <v>0.29884995145479704</v>
      </c>
      <c r="U133" s="129">
        <v>0.2839035496897499</v>
      </c>
      <c r="V133" s="129">
        <v>-1.5626717058656714</v>
      </c>
      <c r="W133" s="98">
        <v>-0.61904841151694845</v>
      </c>
      <c r="X133" s="60"/>
      <c r="Y133" s="99">
        <v>132</v>
      </c>
      <c r="Z133" s="129">
        <f>(幕後結果!$AB$2+幕後結果!$AB$4*幕後結果_最佳化!$N1134)*12/3</f>
        <v>1.9357502566394136</v>
      </c>
      <c r="AA133" s="129">
        <f>(幕後結果!$AC$2+幕後結果!$AC$4*幕後結果_最佳化!$O1134)*12/3</f>
        <v>0.32724382244521477</v>
      </c>
      <c r="AB133" s="129">
        <f>(幕後結果!$AD$2+幕後結果!$AD$4*幕後結果_最佳化!$P1134)*12/3</f>
        <v>1.3191205954565477</v>
      </c>
      <c r="AC133" s="129">
        <f>(幕後結果!$AE$2+幕後結果!$AE$4*幕後結果_最佳化!$Q1134)*12/3</f>
        <v>0.55532483452032655</v>
      </c>
      <c r="AD133" s="129">
        <f>(幕後結果!$AF$2+幕後結果!$AF$4*幕後結果_最佳化!$R1134)*12/3</f>
        <v>0.22174416645347117</v>
      </c>
      <c r="AE133" s="129">
        <f>(幕後結果!$AG$2+幕後結果!$AG$4*幕後結果_最佳化!$S1134)*12/3</f>
        <v>1.4886077815877148</v>
      </c>
      <c r="AF133" s="129">
        <f>(幕後結果!$AH$2+幕後結果!$AH$4*幕後結果_最佳化!$T1134)*12/3</f>
        <v>1.6637084458855249</v>
      </c>
      <c r="AG133" s="129">
        <f>(幕後結果!$AI$2+幕後結果!$AI$4*幕後結果_最佳化!$U1134)*12/3</f>
        <v>0.46265333312533707</v>
      </c>
      <c r="AH133" s="129">
        <f>(幕後結果!$AJ$2+幕後結果!$AJ$4*幕後結果_最佳化!$V1134)*12/3</f>
        <v>-0.44854893637827975</v>
      </c>
      <c r="AI133" s="100">
        <f>(幕後結果!$AK$2+幕後結果!$AK$4*幕後結果_最佳化!$W1134)*12/3</f>
        <v>0.53989782692455424</v>
      </c>
      <c r="AJ133" s="60"/>
      <c r="AK133" s="60"/>
      <c r="AL133" s="60"/>
      <c r="AM133" s="108">
        <v>132</v>
      </c>
      <c r="AN133" s="129">
        <f t="shared" si="27"/>
        <v>0.14323656127923712</v>
      </c>
      <c r="AO133" s="129">
        <f t="shared" si="28"/>
        <v>3.7235254103353703E-2</v>
      </c>
      <c r="AP133" s="129">
        <f t="shared" si="29"/>
        <v>0.14620313645068425</v>
      </c>
      <c r="AQ133" s="129">
        <f t="shared" si="30"/>
        <v>2.1959125196099057E-2</v>
      </c>
      <c r="AR133" s="129">
        <f t="shared" si="31"/>
        <v>2.6981942491809938E-2</v>
      </c>
      <c r="AS133" s="129">
        <f t="shared" si="32"/>
        <v>2.978641784523637E-2</v>
      </c>
      <c r="AT133" s="129">
        <f t="shared" si="33"/>
        <v>0.25167035391421561</v>
      </c>
      <c r="AU133" s="129">
        <f t="shared" si="34"/>
        <v>0.11964095049621593</v>
      </c>
      <c r="AV133" s="129">
        <f t="shared" si="35"/>
        <v>4.9200215838400105E-2</v>
      </c>
      <c r="AW133" s="129">
        <f t="shared" si="36"/>
        <v>0.17408604238474792</v>
      </c>
      <c r="AX133" s="129">
        <f t="shared" si="37"/>
        <v>1</v>
      </c>
      <c r="AY133" s="129">
        <f>SUMPRODUCT(AN133:AW133,幕後結果_最佳化!$Z$1005:$AI$1005)</f>
        <v>3.888737298526361E-2</v>
      </c>
      <c r="AZ133" s="129">
        <f>(SUMPRODUCT(AN133:AW133,MMULT(AN133:AW133,幕後結果!$AB$9:$AK$18)))*252</f>
        <v>5.6839088276104857E-2</v>
      </c>
      <c r="BA133" s="129">
        <f t="shared" si="38"/>
        <v>0.23840949703420972</v>
      </c>
      <c r="BB133" s="102">
        <f t="shared" si="39"/>
        <v>-1.6830818673975109E-2</v>
      </c>
      <c r="BC133" s="60"/>
      <c r="BD133" s="60"/>
    </row>
    <row r="134" spans="1:56" ht="16.5">
      <c r="A134" s="95">
        <v>133</v>
      </c>
      <c r="B134" s="129">
        <v>0.82240814709417953</v>
      </c>
      <c r="C134" s="129">
        <v>0.81924658003809769</v>
      </c>
      <c r="D134" s="129">
        <v>0.25411214821147055</v>
      </c>
      <c r="E134" s="129">
        <v>0.64692990147577278</v>
      </c>
      <c r="F134" s="129">
        <v>0.71640889354205828</v>
      </c>
      <c r="G134" s="129">
        <v>0.28913155223536635</v>
      </c>
      <c r="H134" s="129">
        <v>0.47274072760593766</v>
      </c>
      <c r="I134" s="129">
        <v>0.35146640680968488</v>
      </c>
      <c r="J134" s="129">
        <v>0.86851203866039617</v>
      </c>
      <c r="K134" s="104">
        <v>0.71046379059549669</v>
      </c>
      <c r="L134" s="105"/>
      <c r="M134" s="106">
        <v>133</v>
      </c>
      <c r="N134" s="140">
        <v>0.92458137314382727</v>
      </c>
      <c r="O134" s="140">
        <v>0.91249758561926519</v>
      </c>
      <c r="P134" s="140">
        <v>-0.66160516517346135</v>
      </c>
      <c r="Q134" s="140">
        <v>0.37704495471614047</v>
      </c>
      <c r="R134" s="140">
        <v>0.5722063103234093</v>
      </c>
      <c r="S134" s="140">
        <v>-0.5559235702343599</v>
      </c>
      <c r="T134" s="140">
        <v>-6.8382119335515967E-2</v>
      </c>
      <c r="U134" s="129">
        <v>-0.38136448039992227</v>
      </c>
      <c r="V134" s="129">
        <v>1.1193850110677317</v>
      </c>
      <c r="W134" s="98">
        <v>0.55474013640089193</v>
      </c>
      <c r="X134" s="60"/>
      <c r="Y134" s="99">
        <v>133</v>
      </c>
      <c r="Z134" s="129">
        <f>(幕後結果!$AB$2+幕後結果!$AB$4*幕後結果_最佳化!$N1135)*12/3</f>
        <v>1.4992495651257609</v>
      </c>
      <c r="AA134" s="129">
        <f>(幕後結果!$AC$2+幕後結果!$AC$4*幕後結果_最佳化!$O1135)*12/3</f>
        <v>1.3703606395287877</v>
      </c>
      <c r="AB134" s="129">
        <f>(幕後結果!$AD$2+幕後結果!$AD$4*幕後結果_最佳化!$P1135)*12/3</f>
        <v>-1.8219917840000039</v>
      </c>
      <c r="AC134" s="129">
        <f>(幕後結果!$AE$2+幕後結果!$AE$4*幕後結果_最佳化!$Q1135)*12/3</f>
        <v>0.6839052297720003</v>
      </c>
      <c r="AD134" s="129">
        <f>(幕後結果!$AF$2+幕後結果!$AF$4*幕後結果_最佳化!$R1135)*12/3</f>
        <v>1.9770111259948431E-2</v>
      </c>
      <c r="AE134" s="129">
        <f>(幕後結果!$AG$2+幕後結果!$AG$4*幕後結果_最佳化!$S1135)*12/3</f>
        <v>0.8970028160606377</v>
      </c>
      <c r="AF134" s="129">
        <f>(幕後結果!$AH$2+幕後結果!$AH$4*幕後結果_最佳化!$T1135)*12/3</f>
        <v>0.83886093274714835</v>
      </c>
      <c r="AG134" s="129">
        <f>(幕後結果!$AI$2+幕後結果!$AI$4*幕後結果_最佳化!$U1135)*12/3</f>
        <v>-0.24428352073036941</v>
      </c>
      <c r="AH134" s="129">
        <f>(幕後結果!$AJ$2+幕後結果!$AJ$4*幕後結果_最佳化!$V1135)*12/3</f>
        <v>5.0593332354946952E-2</v>
      </c>
      <c r="AI134" s="100">
        <f>(幕後結果!$AK$2+幕後結果!$AK$4*幕後結果_最佳化!$W1135)*12/3</f>
        <v>0.58225082914549287</v>
      </c>
      <c r="AJ134" s="60"/>
      <c r="AK134" s="60"/>
      <c r="AL134" s="60"/>
      <c r="AM134" s="108">
        <v>133</v>
      </c>
      <c r="AN134" s="129">
        <f t="shared" si="27"/>
        <v>2.1812790941910937E-3</v>
      </c>
      <c r="AO134" s="129">
        <f t="shared" si="28"/>
        <v>0.10945488672257207</v>
      </c>
      <c r="AP134" s="129">
        <f t="shared" si="29"/>
        <v>0.11159252466076747</v>
      </c>
      <c r="AQ134" s="129">
        <f t="shared" si="30"/>
        <v>0.18553768728075418</v>
      </c>
      <c r="AR134" s="129">
        <f t="shared" si="31"/>
        <v>0.1879869986015327</v>
      </c>
      <c r="AS134" s="129">
        <f t="shared" si="32"/>
        <v>5.8048044109564406E-2</v>
      </c>
      <c r="AT134" s="129">
        <f t="shared" si="33"/>
        <v>6.6639819094046057E-3</v>
      </c>
      <c r="AU134" s="129">
        <f t="shared" si="34"/>
        <v>5.0716740779637934E-2</v>
      </c>
      <c r="AV134" s="129">
        <f t="shared" si="35"/>
        <v>0.17691011121205466</v>
      </c>
      <c r="AW134" s="129">
        <f t="shared" si="36"/>
        <v>0.11090774562952077</v>
      </c>
      <c r="AX134" s="129">
        <f t="shared" si="37"/>
        <v>1</v>
      </c>
      <c r="AY134" s="129">
        <f>SUMPRODUCT(AN134:AW134,幕後結果_最佳化!$Z$1005:$AI$1005)</f>
        <v>-0.25497536955638483</v>
      </c>
      <c r="AZ134" s="129">
        <f>(SUMPRODUCT(AN134:AW134,MMULT(AN134:AW134,幕後結果!$AB$9:$AK$18)))*252</f>
        <v>6.058046719874146E-2</v>
      </c>
      <c r="BA134" s="129">
        <f t="shared" si="38"/>
        <v>0.24613099601379235</v>
      </c>
      <c r="BB134" s="102">
        <f t="shared" si="39"/>
        <v>-1.210231032989006</v>
      </c>
      <c r="BC134" s="60"/>
      <c r="BD134" s="60"/>
    </row>
    <row r="135" spans="1:56" ht="16.5">
      <c r="A135" s="95">
        <v>134</v>
      </c>
      <c r="B135" s="129">
        <v>0.38197071777874392</v>
      </c>
      <c r="C135" s="129">
        <v>0.58813042633213186</v>
      </c>
      <c r="D135" s="129">
        <v>0.48475805652929771</v>
      </c>
      <c r="E135" s="129">
        <v>0.4585673054342212</v>
      </c>
      <c r="F135" s="129">
        <v>0.85148995479086431</v>
      </c>
      <c r="G135" s="129">
        <v>0.64056350081289648</v>
      </c>
      <c r="H135" s="129">
        <v>0.91741451248113659</v>
      </c>
      <c r="I135" s="129">
        <v>0.45566186286282595</v>
      </c>
      <c r="J135" s="129">
        <v>0.64937723623407728</v>
      </c>
      <c r="K135" s="104">
        <v>0.73690713506786354</v>
      </c>
      <c r="L135" s="105"/>
      <c r="M135" s="106">
        <v>134</v>
      </c>
      <c r="N135" s="140">
        <v>-0.30030904369009953</v>
      </c>
      <c r="O135" s="140">
        <v>0.22273835607686523</v>
      </c>
      <c r="P135" s="140">
        <v>-3.8215186005824957E-2</v>
      </c>
      <c r="Q135" s="140">
        <v>-0.10404377344100038</v>
      </c>
      <c r="R135" s="140">
        <v>1.0428449904260275</v>
      </c>
      <c r="S135" s="140">
        <v>0.3599654133250042</v>
      </c>
      <c r="T135" s="140">
        <v>1.3878885826145757</v>
      </c>
      <c r="U135" s="129">
        <v>-0.11136901992381033</v>
      </c>
      <c r="V135" s="129">
        <v>0.38363967782711278</v>
      </c>
      <c r="W135" s="98">
        <v>0.63383925812702635</v>
      </c>
      <c r="X135" s="60"/>
      <c r="Y135" s="99">
        <v>134</v>
      </c>
      <c r="Z135" s="129">
        <f>(幕後結果!$AB$2+幕後結果!$AB$4*幕後結果_最佳化!$N1136)*12/3</f>
        <v>0.6892773580993663</v>
      </c>
      <c r="AA135" s="129">
        <f>(幕後結果!$AC$2+幕後結果!$AC$4*幕後結果_最佳化!$O1136)*12/3</f>
        <v>0.54845074316424591</v>
      </c>
      <c r="AB135" s="129">
        <f>(幕後結果!$AD$2+幕後結果!$AD$4*幕後結果_最佳化!$P1136)*12/3</f>
        <v>-1.4845074448753388</v>
      </c>
      <c r="AC135" s="129">
        <f>(幕後結果!$AE$2+幕後結果!$AE$4*幕後結果_最佳化!$Q1136)*12/3</f>
        <v>-0.10165068156337431</v>
      </c>
      <c r="AD135" s="129">
        <f>(幕後結果!$AF$2+幕後結果!$AF$4*幕後結果_最佳化!$R1136)*12/3</f>
        <v>0.16635513220209752</v>
      </c>
      <c r="AE135" s="129">
        <f>(幕後結果!$AG$2+幕後結果!$AG$4*幕後結果_最佳化!$S1136)*12/3</f>
        <v>1.5284183031991929</v>
      </c>
      <c r="AF135" s="129">
        <f>(幕後結果!$AH$2+幕後結果!$AH$4*幕後結果_最佳化!$T1136)*12/3</f>
        <v>1.0585070087907873</v>
      </c>
      <c r="AG135" s="129">
        <f>(幕後結果!$AI$2+幕後結果!$AI$4*幕後結果_最佳化!$U1136)*12/3</f>
        <v>7.5583760100252945E-2</v>
      </c>
      <c r="AH135" s="129">
        <f>(幕後結果!$AJ$2+幕後結果!$AJ$4*幕後結果_最佳化!$V1136)*12/3</f>
        <v>-0.14355317336964213</v>
      </c>
      <c r="AI135" s="100">
        <f>(幕後結果!$AK$2+幕後結果!$AK$4*幕後結果_最佳化!$W1136)*12/3</f>
        <v>0.65845262482620515</v>
      </c>
      <c r="AJ135" s="60"/>
      <c r="AK135" s="60"/>
      <c r="AL135" s="60"/>
      <c r="AM135" s="108">
        <v>134</v>
      </c>
      <c r="AN135" s="129">
        <f t="shared" si="27"/>
        <v>4.2409597153097667E-2</v>
      </c>
      <c r="AO135" s="129">
        <f t="shared" si="28"/>
        <v>0.13408873535278221</v>
      </c>
      <c r="AP135" s="129">
        <f t="shared" si="29"/>
        <v>0.18949285664767168</v>
      </c>
      <c r="AQ135" s="129">
        <f t="shared" si="30"/>
        <v>5.7984532385366189E-2</v>
      </c>
      <c r="AR135" s="129">
        <f t="shared" si="31"/>
        <v>0.1244459004466609</v>
      </c>
      <c r="AS135" s="129">
        <f t="shared" si="32"/>
        <v>0.16938963185140712</v>
      </c>
      <c r="AT135" s="129">
        <f t="shared" si="33"/>
        <v>0.10491219964041597</v>
      </c>
      <c r="AU135" s="129">
        <f t="shared" si="34"/>
        <v>7.1971558277000566E-2</v>
      </c>
      <c r="AV135" s="129">
        <f t="shared" si="35"/>
        <v>3.6734289515596007E-2</v>
      </c>
      <c r="AW135" s="129">
        <f t="shared" si="36"/>
        <v>6.8570698730001892E-2</v>
      </c>
      <c r="AX135" s="129">
        <f t="shared" si="37"/>
        <v>1.0000000000000002</v>
      </c>
      <c r="AY135" s="129">
        <f>SUMPRODUCT(AN135:AW135,幕後結果_最佳化!$Z$1005:$AI$1005)</f>
        <v>-4.7745231975655951E-2</v>
      </c>
      <c r="AZ135" s="129">
        <f>(SUMPRODUCT(AN135:AW135,MMULT(AN135:AW135,幕後結果!$AB$9:$AK$18)))*252</f>
        <v>5.2280298476283266E-2</v>
      </c>
      <c r="BA135" s="129">
        <f t="shared" si="38"/>
        <v>0.22864885408915406</v>
      </c>
      <c r="BB135" s="102">
        <f t="shared" si="39"/>
        <v>-0.39643860161359845</v>
      </c>
      <c r="BC135" s="60"/>
      <c r="BD135" s="60"/>
    </row>
    <row r="136" spans="1:56" ht="16.5">
      <c r="A136" s="95">
        <v>135</v>
      </c>
      <c r="B136" s="129">
        <v>0.44291645574225758</v>
      </c>
      <c r="C136" s="129">
        <v>0.97160176114244368</v>
      </c>
      <c r="D136" s="129">
        <v>0.45515394226294092</v>
      </c>
      <c r="E136" s="129">
        <v>0.55594734776413213</v>
      </c>
      <c r="F136" s="129">
        <v>0.28061129814931118</v>
      </c>
      <c r="G136" s="129">
        <v>0.16034869645048033</v>
      </c>
      <c r="H136" s="129">
        <v>0.40436466411126437</v>
      </c>
      <c r="I136" s="129">
        <v>0.62647050649646419</v>
      </c>
      <c r="J136" s="129">
        <v>0.31114665966795529</v>
      </c>
      <c r="K136" s="104">
        <v>0.44792131651363176</v>
      </c>
      <c r="L136" s="105"/>
      <c r="M136" s="106">
        <v>135</v>
      </c>
      <c r="N136" s="140">
        <v>-0.14357901633900561</v>
      </c>
      <c r="O136" s="140">
        <v>1.9048737999893186</v>
      </c>
      <c r="P136" s="140">
        <v>-0.11265019993120647</v>
      </c>
      <c r="Q136" s="140">
        <v>0.14070207667170209</v>
      </c>
      <c r="R136" s="140">
        <v>-0.58102649587671273</v>
      </c>
      <c r="S136" s="140">
        <v>-0.99302577670310077</v>
      </c>
      <c r="T136" s="140">
        <v>-0.24206560595862314</v>
      </c>
      <c r="U136" s="129">
        <v>0.32251973826134483</v>
      </c>
      <c r="V136" s="129">
        <v>-0.49260272910228919</v>
      </c>
      <c r="W136" s="98">
        <v>-0.13091489318098867</v>
      </c>
      <c r="X136" s="60"/>
      <c r="Y136" s="99">
        <v>135</v>
      </c>
      <c r="Z136" s="129">
        <f>(幕後結果!$AB$2+幕後結果!$AB$4*幕後結果_最佳化!$N1137)*12/3</f>
        <v>0.79291680569093348</v>
      </c>
      <c r="AA136" s="129">
        <f>(幕後結果!$AC$2+幕後結果!$AC$4*幕後結果_最佳化!$O1137)*12/3</f>
        <v>1.8234175304283458</v>
      </c>
      <c r="AB136" s="129">
        <f>(幕後結果!$AD$2+幕後結果!$AD$4*幕後結果_最佳化!$P1137)*12/3</f>
        <v>-1.4117185956895841</v>
      </c>
      <c r="AC136" s="129">
        <f>(幕後結果!$AE$2+幕後結果!$AE$4*幕後結果_最佳化!$Q1137)*12/3</f>
        <v>0.71306217148694773</v>
      </c>
      <c r="AD136" s="129">
        <f>(幕後結果!$AF$2+幕後結果!$AF$4*幕後結果_最佳化!$R1137)*12/3</f>
        <v>-1.0997727552879137</v>
      </c>
      <c r="AE136" s="129">
        <f>(幕後結果!$AG$2+幕後結果!$AG$4*幕後結果_最佳化!$S1137)*12/3</f>
        <v>0.66667582434668704</v>
      </c>
      <c r="AF136" s="129">
        <f>(幕後結果!$AH$2+幕後結果!$AH$4*幕後結果_最佳化!$T1137)*12/3</f>
        <v>0.20127847929548748</v>
      </c>
      <c r="AG136" s="129">
        <f>(幕後結果!$AI$2+幕後結果!$AI$4*幕後結果_最佳化!$U1137)*12/3</f>
        <v>-5.1191604571972915E-2</v>
      </c>
      <c r="AH136" s="129">
        <f>(幕後結果!$AJ$2+幕後結果!$AJ$4*幕後結果_最佳化!$V1137)*12/3</f>
        <v>-0.60637910759806379</v>
      </c>
      <c r="AI136" s="100">
        <f>(幕後結果!$AK$2+幕後結果!$AK$4*幕後結果_最佳化!$W1137)*12/3</f>
        <v>2.7241647242511893E-2</v>
      </c>
      <c r="AJ136" s="60"/>
      <c r="AK136" s="60"/>
      <c r="AL136" s="60"/>
      <c r="AM136" s="108">
        <v>135</v>
      </c>
      <c r="AN136" s="129">
        <f t="shared" si="27"/>
        <v>5.642125401063007E-2</v>
      </c>
      <c r="AO136" s="129">
        <f t="shared" si="28"/>
        <v>0.12049921228659935</v>
      </c>
      <c r="AP136" s="129">
        <f t="shared" si="29"/>
        <v>8.7961479767630954E-2</v>
      </c>
      <c r="AQ136" s="129">
        <f t="shared" si="30"/>
        <v>9.5598294652537996E-2</v>
      </c>
      <c r="AR136" s="129">
        <f t="shared" si="31"/>
        <v>0.11930679069143481</v>
      </c>
      <c r="AS136" s="129">
        <f t="shared" si="32"/>
        <v>0.16069747323737357</v>
      </c>
      <c r="AT136" s="129">
        <f t="shared" si="33"/>
        <v>0.13872159655942826</v>
      </c>
      <c r="AU136" s="129">
        <f t="shared" si="34"/>
        <v>6.7162924771889967E-2</v>
      </c>
      <c r="AV136" s="129">
        <f t="shared" si="35"/>
        <v>0.15355039281981861</v>
      </c>
      <c r="AW136" s="129">
        <f t="shared" si="36"/>
        <v>8.0581202656452783E-5</v>
      </c>
      <c r="AX136" s="129">
        <f t="shared" si="37"/>
        <v>1.0000000000000002</v>
      </c>
      <c r="AY136" s="129">
        <f>SUMPRODUCT(AN136:AW136,幕後結果_最佳化!$Z$1005:$AI$1005)</f>
        <v>4.8534773369426291E-2</v>
      </c>
      <c r="AZ136" s="129">
        <f>(SUMPRODUCT(AN136:AW136,MMULT(AN136:AW136,幕後結果!$AB$9:$AK$18)))*252</f>
        <v>4.6257403850711726E-2</v>
      </c>
      <c r="BA136" s="129">
        <f t="shared" si="38"/>
        <v>0.21507534459047536</v>
      </c>
      <c r="BB136" s="102">
        <f t="shared" si="39"/>
        <v>2.6199067030000366E-2</v>
      </c>
      <c r="BC136" s="60"/>
      <c r="BD136" s="60"/>
    </row>
    <row r="137" spans="1:56" ht="16.5">
      <c r="A137" s="95">
        <v>136</v>
      </c>
      <c r="B137" s="129">
        <v>0.26083751950407996</v>
      </c>
      <c r="C137" s="129">
        <v>0.96588149756605213</v>
      </c>
      <c r="D137" s="129">
        <v>0.95634136097545963</v>
      </c>
      <c r="E137" s="129">
        <v>0.85793793741704971</v>
      </c>
      <c r="F137" s="129">
        <v>0.23063505960322717</v>
      </c>
      <c r="G137" s="129">
        <v>0.16221222601876506</v>
      </c>
      <c r="H137" s="129">
        <v>0.41212311890659503</v>
      </c>
      <c r="I137" s="129">
        <v>0.56307703216729132</v>
      </c>
      <c r="J137" s="129">
        <v>0.81477084983204917</v>
      </c>
      <c r="K137" s="104">
        <v>0.12811414251521369</v>
      </c>
      <c r="L137" s="105"/>
      <c r="M137" s="106">
        <v>136</v>
      </c>
      <c r="N137" s="140">
        <v>-0.64076551845051655</v>
      </c>
      <c r="O137" s="140">
        <v>1.8234384922328044</v>
      </c>
      <c r="P137" s="140">
        <v>1.7097220783618254</v>
      </c>
      <c r="Q137" s="140">
        <v>1.0711007630484994</v>
      </c>
      <c r="R137" s="140">
        <v>-0.73675702896001538</v>
      </c>
      <c r="S137" s="140">
        <v>-0.98540647167288686</v>
      </c>
      <c r="T137" s="140">
        <v>-0.22208689705147244</v>
      </c>
      <c r="U137" s="129">
        <v>0.15877526700429156</v>
      </c>
      <c r="V137" s="129">
        <v>0.89561522699120477</v>
      </c>
      <c r="W137" s="98">
        <v>-1.1353509916610531</v>
      </c>
      <c r="X137" s="60"/>
      <c r="Y137" s="99">
        <v>136</v>
      </c>
      <c r="Z137" s="129">
        <f>(幕後結果!$AB$2+幕後結果!$AB$4*幕後結果_最佳化!$N1138)*12/3</f>
        <v>0.46414678440208745</v>
      </c>
      <c r="AA137" s="129">
        <f>(幕後結果!$AC$2+幕後結果!$AC$4*幕後結果_最佳化!$O1138)*12/3</f>
        <v>1.6355170153739735</v>
      </c>
      <c r="AB137" s="129">
        <f>(幕後結果!$AD$2+幕後結果!$AD$4*幕後結果_最佳化!$P1138)*12/3</f>
        <v>0.51615261497857912</v>
      </c>
      <c r="AC137" s="129">
        <f>(幕後結果!$AE$2+幕後結果!$AE$4*幕後結果_最佳化!$Q1138)*12/3</f>
        <v>1.6188085705491877</v>
      </c>
      <c r="AD137" s="129">
        <f>(幕後結果!$AF$2+幕後結果!$AF$4*幕後結果_最佳化!$R1138)*12/3</f>
        <v>-0.93682940432161688</v>
      </c>
      <c r="AE137" s="129">
        <f>(幕後結果!$AG$2+幕後結果!$AG$4*幕後結果_最佳化!$S1138)*12/3</f>
        <v>0.83581229544750124</v>
      </c>
      <c r="AF137" s="129">
        <f>(幕後結果!$AH$2+幕後結果!$AH$4*幕後結果_最佳化!$T1138)*12/3</f>
        <v>0.2472404857520886</v>
      </c>
      <c r="AG137" s="129">
        <f>(幕後結果!$AI$2+幕後結果!$AI$4*幕後結果_最佳化!$U1138)*12/3</f>
        <v>-0.14300106316373112</v>
      </c>
      <c r="AH137" s="129">
        <f>(幕後結果!$AJ$2+幕後結果!$AJ$4*幕後結果_最佳化!$V1138)*12/3</f>
        <v>0.19434425959189086</v>
      </c>
      <c r="AI137" s="100">
        <f>(幕後結果!$AK$2+幕後結果!$AK$4*幕後結果_最佳化!$W1138)*12/3</f>
        <v>-2.8748593107833786E-3</v>
      </c>
      <c r="AJ137" s="60"/>
      <c r="AK137" s="60"/>
      <c r="AL137" s="60"/>
      <c r="AM137" s="108">
        <v>136</v>
      </c>
      <c r="AN137" s="129">
        <f t="shared" si="27"/>
        <v>4.2124417436315106E-2</v>
      </c>
      <c r="AO137" s="129">
        <f t="shared" si="28"/>
        <v>2.3123784880079063E-2</v>
      </c>
      <c r="AP137" s="129">
        <f t="shared" si="29"/>
        <v>8.6985544001665513E-2</v>
      </c>
      <c r="AQ137" s="129">
        <f t="shared" si="30"/>
        <v>0.15211403982656724</v>
      </c>
      <c r="AR137" s="129">
        <f t="shared" si="31"/>
        <v>0.11313711349540433</v>
      </c>
      <c r="AS137" s="129">
        <f t="shared" si="32"/>
        <v>0.11991367200352449</v>
      </c>
      <c r="AT137" s="129">
        <f t="shared" si="33"/>
        <v>0.1241526097942726</v>
      </c>
      <c r="AU137" s="129">
        <f t="shared" si="34"/>
        <v>0.1063148668037793</v>
      </c>
      <c r="AV137" s="129">
        <f t="shared" si="35"/>
        <v>9.1587362985050352E-2</v>
      </c>
      <c r="AW137" s="129">
        <f t="shared" si="36"/>
        <v>0.14054658877334206</v>
      </c>
      <c r="AX137" s="129">
        <f t="shared" si="37"/>
        <v>1</v>
      </c>
      <c r="AY137" s="129">
        <f>SUMPRODUCT(AN137:AW137,幕後結果_最佳化!$Z$1005:$AI$1005)</f>
        <v>-9.0037540965380095E-3</v>
      </c>
      <c r="AZ137" s="129">
        <f>(SUMPRODUCT(AN137:AW137,MMULT(AN137:AW137,幕後結果!$AB$9:$AK$18)))*252</f>
        <v>4.9740110787525375E-2</v>
      </c>
      <c r="BA137" s="129">
        <f t="shared" si="38"/>
        <v>0.22302491068830266</v>
      </c>
      <c r="BB137" s="102">
        <f t="shared" si="39"/>
        <v>-0.23272626334139943</v>
      </c>
      <c r="BC137" s="60"/>
      <c r="BD137" s="60"/>
    </row>
    <row r="138" spans="1:56" ht="16.5">
      <c r="A138" s="95">
        <v>137</v>
      </c>
      <c r="B138" s="129">
        <v>0.94558957851733649</v>
      </c>
      <c r="C138" s="129">
        <v>0.6259458597751677</v>
      </c>
      <c r="D138" s="129">
        <v>0.17296060432391869</v>
      </c>
      <c r="E138" s="129">
        <v>0.57449442906241699</v>
      </c>
      <c r="F138" s="129">
        <v>0.45871562134474742</v>
      </c>
      <c r="G138" s="129">
        <v>0.78636613025476754</v>
      </c>
      <c r="H138" s="129">
        <v>0.43155483895772906</v>
      </c>
      <c r="I138" s="129">
        <v>0.76979662535484672</v>
      </c>
      <c r="J138" s="129">
        <v>0.67687336625817518</v>
      </c>
      <c r="K138" s="104">
        <v>0.44151163519941483</v>
      </c>
      <c r="L138" s="105"/>
      <c r="M138" s="106">
        <v>137</v>
      </c>
      <c r="N138" s="140">
        <v>1.6035157125380892</v>
      </c>
      <c r="O138" s="140">
        <v>0.32113474560553129</v>
      </c>
      <c r="P138" s="140">
        <v>-0.94253029427536239</v>
      </c>
      <c r="Q138" s="140">
        <v>0.18782843842426819</v>
      </c>
      <c r="R138" s="140">
        <v>-0.10366999014972508</v>
      </c>
      <c r="S138" s="140">
        <v>0.79387579955156551</v>
      </c>
      <c r="T138" s="140">
        <v>-0.17241703858038823</v>
      </c>
      <c r="U138" s="129">
        <v>0.73817724391897543</v>
      </c>
      <c r="V138" s="129">
        <v>0.45897340062610259</v>
      </c>
      <c r="W138" s="98">
        <v>-0.14713777982386356</v>
      </c>
      <c r="X138" s="60"/>
      <c r="Y138" s="99">
        <v>137</v>
      </c>
      <c r="Z138" s="129">
        <f>(幕後結果!$AB$2+幕後結果!$AB$4*幕後結果_最佳化!$N1139)*12/3</f>
        <v>1.9482023348980924</v>
      </c>
      <c r="AA138" s="129">
        <f>(幕後結果!$AC$2+幕後結果!$AC$4*幕後結果_最佳化!$O1139)*12/3</f>
        <v>1.1113113856722354</v>
      </c>
      <c r="AB138" s="129">
        <f>(幕後結果!$AD$2+幕後結果!$AD$4*幕後結果_最佳化!$P1139)*12/3</f>
        <v>-2.0030455780061778</v>
      </c>
      <c r="AC138" s="129">
        <f>(幕後結果!$AE$2+幕後結果!$AE$4*幕後結果_最佳化!$Q1139)*12/3</f>
        <v>0.34497702657777735</v>
      </c>
      <c r="AD138" s="129">
        <f>(幕後結果!$AF$2+幕後結果!$AF$4*幕後結果_最佳化!$R1139)*12/3</f>
        <v>-0.78941727373743886</v>
      </c>
      <c r="AE138" s="129">
        <f>(幕後結果!$AG$2+幕後結果!$AG$4*幕後結果_最佳化!$S1139)*12/3</f>
        <v>1.8108950227214777</v>
      </c>
      <c r="AF138" s="129">
        <f>(幕後結果!$AH$2+幕後結果!$AH$4*幕後結果_最佳化!$T1139)*12/3</f>
        <v>1.01556179385068</v>
      </c>
      <c r="AG138" s="129">
        <f>(幕後結果!$AI$2+幕後結果!$AI$4*幕後結果_最佳化!$U1139)*12/3</f>
        <v>0.51646672628418522</v>
      </c>
      <c r="AH138" s="129">
        <f>(幕後結果!$AJ$2+幕後結果!$AJ$4*幕後結果_最佳化!$V1139)*12/3</f>
        <v>-3.3024141495397008E-2</v>
      </c>
      <c r="AI138" s="100">
        <f>(幕後結果!$AK$2+幕後結果!$AK$4*幕後結果_最佳化!$W1139)*12/3</f>
        <v>0.22603956533520639</v>
      </c>
      <c r="AJ138" s="60"/>
      <c r="AK138" s="60"/>
      <c r="AL138" s="60"/>
      <c r="AM138" s="108">
        <v>137</v>
      </c>
      <c r="AN138" s="129">
        <f t="shared" si="27"/>
        <v>0.1930833588875932</v>
      </c>
      <c r="AO138" s="129">
        <f t="shared" si="28"/>
        <v>6.3126819930900769E-3</v>
      </c>
      <c r="AP138" s="129">
        <f t="shared" si="29"/>
        <v>0.1045671973308047</v>
      </c>
      <c r="AQ138" s="129">
        <f t="shared" si="30"/>
        <v>0.13480693077156919</v>
      </c>
      <c r="AR138" s="129">
        <f t="shared" si="31"/>
        <v>1.4149335542213169E-2</v>
      </c>
      <c r="AS138" s="129">
        <f t="shared" si="32"/>
        <v>2.500457482062441E-2</v>
      </c>
      <c r="AT138" s="129">
        <f t="shared" si="33"/>
        <v>0.17382737562704409</v>
      </c>
      <c r="AU138" s="129">
        <f t="shared" si="34"/>
        <v>0.15663600527917934</v>
      </c>
      <c r="AV138" s="129">
        <f t="shared" si="35"/>
        <v>0.10591168581417255</v>
      </c>
      <c r="AW138" s="129">
        <f t="shared" si="36"/>
        <v>8.5700853933709173E-2</v>
      </c>
      <c r="AX138" s="129">
        <f t="shared" si="37"/>
        <v>0.99999999999999989</v>
      </c>
      <c r="AY138" s="129">
        <f>SUMPRODUCT(AN138:AW138,幕後結果_最佳化!$Z$1005:$AI$1005)</f>
        <v>6.1043145433736262E-2</v>
      </c>
      <c r="AZ138" s="129">
        <f>(SUMPRODUCT(AN138:AW138,MMULT(AN138:AW138,幕後結果!$AB$9:$AK$18)))*252</f>
        <v>4.8799225155271846E-2</v>
      </c>
      <c r="BA138" s="129">
        <f t="shared" si="38"/>
        <v>0.22090546655814527</v>
      </c>
      <c r="BB138" s="102">
        <f t="shared" si="39"/>
        <v>8.2130812407762405E-2</v>
      </c>
      <c r="BC138" s="60"/>
      <c r="BD138" s="60"/>
    </row>
    <row r="139" spans="1:56" ht="16.5">
      <c r="A139" s="95">
        <v>138</v>
      </c>
      <c r="B139" s="129">
        <v>0.92013215563049089</v>
      </c>
      <c r="C139" s="129">
        <v>0.63780224610245839</v>
      </c>
      <c r="D139" s="129">
        <v>0.83955046329721394</v>
      </c>
      <c r="E139" s="129">
        <v>0.58897224642724777</v>
      </c>
      <c r="F139" s="129">
        <v>0.44411202431681707</v>
      </c>
      <c r="G139" s="129">
        <v>0.14408710059816676</v>
      </c>
      <c r="H139" s="129">
        <v>0.70118223644297539</v>
      </c>
      <c r="I139" s="129">
        <v>0.6105198096169866</v>
      </c>
      <c r="J139" s="129">
        <v>0.19736595552035063</v>
      </c>
      <c r="K139" s="104">
        <v>0.53717567407608535</v>
      </c>
      <c r="L139" s="105"/>
      <c r="M139" s="106">
        <v>138</v>
      </c>
      <c r="N139" s="140">
        <v>1.4059610578977377</v>
      </c>
      <c r="O139" s="140">
        <v>0.35259043713710614</v>
      </c>
      <c r="P139" s="140">
        <v>0.99261200233884828</v>
      </c>
      <c r="Q139" s="140">
        <v>0.2249020080105826</v>
      </c>
      <c r="R139" s="140">
        <v>-0.14055177407124561</v>
      </c>
      <c r="S139" s="140">
        <v>-1.0621354445336386</v>
      </c>
      <c r="T139" s="140">
        <v>0.5278037889019136</v>
      </c>
      <c r="U139" s="129">
        <v>0.28067409343414684</v>
      </c>
      <c r="V139" s="129">
        <v>-0.85106740416415161</v>
      </c>
      <c r="W139" s="98">
        <v>9.3320870906952083E-2</v>
      </c>
      <c r="X139" s="60"/>
      <c r="Y139" s="99">
        <v>138</v>
      </c>
      <c r="Z139" s="129">
        <f>(幕後結果!$AB$2+幕後結果!$AB$4*幕後結果_最佳化!$N1140)*12/3</f>
        <v>1.8175671552703647</v>
      </c>
      <c r="AA139" s="129">
        <f>(幕後結果!$AC$2+幕後結果!$AC$4*幕後結果_最佳化!$O1140)*12/3</f>
        <v>1.0834849584259869</v>
      </c>
      <c r="AB139" s="129">
        <f>(幕後結果!$AD$2+幕後結果!$AD$4*幕後結果_最佳化!$P1140)*12/3</f>
        <v>0.13881588635061193</v>
      </c>
      <c r="AC139" s="129">
        <f>(幕後結果!$AE$2+幕後結果!$AE$4*幕後結果_最佳化!$Q1140)*12/3</f>
        <v>0.43250032917525577</v>
      </c>
      <c r="AD139" s="129">
        <f>(幕後結果!$AF$2+幕後結果!$AF$4*幕後結果_最佳化!$R1140)*12/3</f>
        <v>-0.85987767664518255</v>
      </c>
      <c r="AE139" s="129">
        <f>(幕後結果!$AG$2+幕後結果!$AG$4*幕後結果_最佳化!$S1140)*12/3</f>
        <v>0.35123132898594034</v>
      </c>
      <c r="AF139" s="129">
        <f>(幕後結果!$AH$2+幕後結果!$AH$4*幕後結果_最佳化!$T1140)*12/3</f>
        <v>1.5738259033806858</v>
      </c>
      <c r="AG139" s="129">
        <f>(幕後結果!$AI$2+幕後結果!$AI$4*幕後結果_最佳化!$U1140)*12/3</f>
        <v>0.17568441589506881</v>
      </c>
      <c r="AH139" s="129">
        <f>(幕後結果!$AJ$2+幕後結果!$AJ$4*幕後結果_最佳化!$V1140)*12/3</f>
        <v>-0.48211859588032707</v>
      </c>
      <c r="AI139" s="100">
        <f>(幕後結果!$AK$2+幕後結果!$AK$4*幕後結果_最佳化!$W1140)*12/3</f>
        <v>0.42917713965897236</v>
      </c>
      <c r="AJ139" s="60"/>
      <c r="AK139" s="60"/>
      <c r="AL139" s="60"/>
      <c r="AM139" s="108">
        <v>138</v>
      </c>
      <c r="AN139" s="129">
        <f t="shared" si="27"/>
        <v>7.1177784395705199E-2</v>
      </c>
      <c r="AO139" s="129">
        <f t="shared" si="28"/>
        <v>0.1448812851488096</v>
      </c>
      <c r="AP139" s="129">
        <f t="shared" si="29"/>
        <v>0.17243581512914469</v>
      </c>
      <c r="AQ139" s="129">
        <f t="shared" si="30"/>
        <v>8.7612740972762282E-2</v>
      </c>
      <c r="AR139" s="129">
        <f t="shared" si="31"/>
        <v>0.20273203318198971</v>
      </c>
      <c r="AS139" s="129">
        <f t="shared" si="32"/>
        <v>7.6148685756617053E-3</v>
      </c>
      <c r="AT139" s="129">
        <f t="shared" si="33"/>
        <v>0.22587934710214724</v>
      </c>
      <c r="AU139" s="129">
        <f t="shared" si="34"/>
        <v>3.9818143383192955E-3</v>
      </c>
      <c r="AV139" s="129">
        <f t="shared" si="35"/>
        <v>5.7268641481356151E-2</v>
      </c>
      <c r="AW139" s="129">
        <f t="shared" si="36"/>
        <v>2.6415669674104036E-2</v>
      </c>
      <c r="AX139" s="129">
        <f t="shared" si="37"/>
        <v>0.99999999999999989</v>
      </c>
      <c r="AY139" s="129">
        <f>SUMPRODUCT(AN139:AW139,幕後結果_最佳化!$Z$1005:$AI$1005)</f>
        <v>-0.21572728082793424</v>
      </c>
      <c r="AZ139" s="129">
        <f>(SUMPRODUCT(AN139:AW139,MMULT(AN139:AW139,幕後結果!$AB$9:$AK$18)))*252</f>
        <v>6.6661999263752769E-2</v>
      </c>
      <c r="BA139" s="129">
        <f t="shared" si="38"/>
        <v>0.2581898512020811</v>
      </c>
      <c r="BB139" s="102">
        <f t="shared" si="39"/>
        <v>-1.0016942169640539</v>
      </c>
      <c r="BC139" s="60"/>
      <c r="BD139" s="60"/>
    </row>
    <row r="140" spans="1:56" ht="16.5">
      <c r="A140" s="95">
        <v>139</v>
      </c>
      <c r="B140" s="129">
        <v>0.92338794085252807</v>
      </c>
      <c r="C140" s="129">
        <v>0.68967283462688189</v>
      </c>
      <c r="D140" s="129">
        <v>0.25410307201049509</v>
      </c>
      <c r="E140" s="129">
        <v>0.88241476489275272</v>
      </c>
      <c r="F140" s="129">
        <v>0.33639350688307035</v>
      </c>
      <c r="G140" s="129">
        <v>0.30667708565344531</v>
      </c>
      <c r="H140" s="129">
        <v>0.26452542594014306</v>
      </c>
      <c r="I140" s="129">
        <v>0.68228232453476934</v>
      </c>
      <c r="J140" s="129">
        <v>0.96424485911798041</v>
      </c>
      <c r="K140" s="104">
        <v>0.82793424223168932</v>
      </c>
      <c r="L140" s="105"/>
      <c r="M140" s="106">
        <v>139</v>
      </c>
      <c r="N140" s="140">
        <v>1.4282353871515601</v>
      </c>
      <c r="O140" s="140">
        <v>0.49492320384172245</v>
      </c>
      <c r="P140" s="140">
        <v>-0.66163348222945062</v>
      </c>
      <c r="Q140" s="140">
        <v>1.1871449003650074</v>
      </c>
      <c r="R140" s="140">
        <v>-0.42232609486079675</v>
      </c>
      <c r="S140" s="140">
        <v>-0.50529141557351021</v>
      </c>
      <c r="T140" s="140">
        <v>-0.62945556303401684</v>
      </c>
      <c r="U140" s="129">
        <v>0.47409053064741274</v>
      </c>
      <c r="V140" s="129">
        <v>1.802223290463542</v>
      </c>
      <c r="W140" s="98">
        <v>0.94603346928561804</v>
      </c>
      <c r="X140" s="60"/>
      <c r="Y140" s="99">
        <v>139</v>
      </c>
      <c r="Z140" s="129">
        <f>(幕後結果!$AB$2+幕後結果!$AB$4*幕後結果_最佳化!$N1141)*12/3</f>
        <v>1.8322962995087402</v>
      </c>
      <c r="AA140" s="129">
        <f>(幕後結果!$AC$2+幕後結果!$AC$4*幕後結果_最佳化!$O1141)*12/3</f>
        <v>1.1936881354301621</v>
      </c>
      <c r="AB140" s="129">
        <f>(幕後結果!$AD$2+幕後結果!$AD$4*幕後結果_最佳化!$P1141)*12/3</f>
        <v>-1.7188778861989931</v>
      </c>
      <c r="AC140" s="129">
        <f>(幕後結果!$AE$2+幕後結果!$AE$4*幕後結果_最佳化!$Q1141)*12/3</f>
        <v>1.3851292242896029</v>
      </c>
      <c r="AD140" s="129">
        <f>(幕後結果!$AF$2+幕後結果!$AF$4*幕後結果_最佳化!$R1141)*12/3</f>
        <v>-0.68002455761837088</v>
      </c>
      <c r="AE140" s="129">
        <f>(幕後結果!$AG$2+幕後結果!$AG$4*幕後結果_最佳化!$S1141)*12/3</f>
        <v>0.94986827479619818</v>
      </c>
      <c r="AF140" s="129">
        <f>(幕後結果!$AH$2+幕後結果!$AH$4*幕後結果_最佳化!$T1141)*12/3</f>
        <v>0.80507493562559918</v>
      </c>
      <c r="AG140" s="129">
        <f>(幕後結果!$AI$2+幕後結果!$AI$4*幕後結果_最佳化!$U1141)*12/3</f>
        <v>8.964822422807206E-2</v>
      </c>
      <c r="AH140" s="129">
        <f>(幕後結果!$AJ$2+幕後結果!$AJ$4*幕後結果_最佳化!$V1141)*12/3</f>
        <v>0.47996911877436738</v>
      </c>
      <c r="AI140" s="100">
        <f>(幕後結果!$AK$2+幕後結果!$AK$4*幕後結果_最佳化!$W1141)*12/3</f>
        <v>0.85447053617092161</v>
      </c>
      <c r="AJ140" s="60"/>
      <c r="AK140" s="60"/>
      <c r="AL140" s="60"/>
      <c r="AM140" s="108">
        <v>139</v>
      </c>
      <c r="AN140" s="129">
        <f t="shared" si="27"/>
        <v>0.17118364077795892</v>
      </c>
      <c r="AO140" s="129">
        <f t="shared" si="28"/>
        <v>2.7397455935346912E-2</v>
      </c>
      <c r="AP140" s="129">
        <f t="shared" si="29"/>
        <v>0.13154235692149321</v>
      </c>
      <c r="AQ140" s="129">
        <f t="shared" si="30"/>
        <v>0.15100380369441718</v>
      </c>
      <c r="AR140" s="129">
        <f t="shared" si="31"/>
        <v>1.7727788921149124E-2</v>
      </c>
      <c r="AS140" s="129">
        <f t="shared" si="32"/>
        <v>0.10642298955443064</v>
      </c>
      <c r="AT140" s="129">
        <f t="shared" si="33"/>
        <v>0.19235129755578176</v>
      </c>
      <c r="AU140" s="129">
        <f t="shared" si="34"/>
        <v>7.1817086687123277E-2</v>
      </c>
      <c r="AV140" s="129">
        <f t="shared" si="35"/>
        <v>0.11799914491385011</v>
      </c>
      <c r="AW140" s="129">
        <f t="shared" si="36"/>
        <v>1.2554435038448735E-2</v>
      </c>
      <c r="AX140" s="129">
        <f t="shared" si="37"/>
        <v>0.99999999999999989</v>
      </c>
      <c r="AY140" s="129">
        <f>SUMPRODUCT(AN140:AW140,幕後結果_最佳化!$Z$1005:$AI$1005)</f>
        <v>9.5964072213982829E-2</v>
      </c>
      <c r="AZ140" s="129">
        <f>(SUMPRODUCT(AN140:AW140,MMULT(AN140:AW140,幕後結果!$AB$9:$AK$18)))*252</f>
        <v>5.2183044194870569E-2</v>
      </c>
      <c r="BA140" s="129">
        <f t="shared" si="38"/>
        <v>0.22843608339067314</v>
      </c>
      <c r="BB140" s="102">
        <f t="shared" si="39"/>
        <v>0.23229286471013533</v>
      </c>
      <c r="BC140" s="60"/>
      <c r="BD140" s="60"/>
    </row>
    <row r="141" spans="1:56" ht="16.5">
      <c r="A141" s="95">
        <v>140</v>
      </c>
      <c r="B141" s="129">
        <v>0.76077929851120141</v>
      </c>
      <c r="C141" s="129">
        <v>0.89072568781064021</v>
      </c>
      <c r="D141" s="129">
        <v>0.70573261411308885</v>
      </c>
      <c r="E141" s="129">
        <v>1.0525379573909088E-2</v>
      </c>
      <c r="F141" s="129">
        <v>0.80201049966737292</v>
      </c>
      <c r="G141" s="129">
        <v>0.82185555797523091</v>
      </c>
      <c r="H141" s="129">
        <v>0.46296777361658847</v>
      </c>
      <c r="I141" s="129">
        <v>0.89097848326042572</v>
      </c>
      <c r="J141" s="129">
        <v>0.59620186738827385</v>
      </c>
      <c r="K141" s="104">
        <v>0.89543393878763289</v>
      </c>
      <c r="L141" s="105"/>
      <c r="M141" s="106">
        <v>140</v>
      </c>
      <c r="N141" s="140">
        <v>0.70881159243968284</v>
      </c>
      <c r="O141" s="140">
        <v>1.2303966041709882</v>
      </c>
      <c r="P141" s="140">
        <v>0.54096055386973863</v>
      </c>
      <c r="Q141" s="140">
        <v>-2.3070728512210312</v>
      </c>
      <c r="R141" s="140">
        <v>0.84882441825566846</v>
      </c>
      <c r="S141" s="140">
        <v>0.92245961924607567</v>
      </c>
      <c r="T141" s="140">
        <v>-9.2959737819207411E-2</v>
      </c>
      <c r="U141" s="129">
        <v>1.2317485348636934</v>
      </c>
      <c r="V141" s="129">
        <v>0.24352817014198083</v>
      </c>
      <c r="W141" s="98">
        <v>1.2559554507073956</v>
      </c>
      <c r="X141" s="60"/>
      <c r="Y141" s="99">
        <v>140</v>
      </c>
      <c r="Z141" s="129">
        <f>(幕後結果!$AB$2+幕後結果!$AB$4*幕後結果_最佳化!$N1142)*12/3</f>
        <v>1.3565694338383654</v>
      </c>
      <c r="AA141" s="129">
        <f>(幕後結果!$AC$2+幕後結果!$AC$4*幕後結果_最佳化!$O1142)*12/3</f>
        <v>1.5480701772085272</v>
      </c>
      <c r="AB141" s="129">
        <f>(幕後結果!$AD$2+幕後結果!$AD$4*幕後結果_最佳化!$P1142)*12/3</f>
        <v>-0.4947499896442844</v>
      </c>
      <c r="AC141" s="129">
        <f>(幕後結果!$AE$2+幕後結果!$AE$4*幕後結果_最佳化!$Q1142)*12/3</f>
        <v>-1.8454112448891997</v>
      </c>
      <c r="AD141" s="129">
        <f>(幕後結果!$AF$2+幕後結果!$AF$4*幕後結果_最佳化!$R1142)*12/3</f>
        <v>-0.79555616345599345</v>
      </c>
      <c r="AE141" s="129">
        <f>(幕後結果!$AG$2+幕後結果!$AG$4*幕後結果_最佳化!$S1142)*12/3</f>
        <v>1.7336663633772922</v>
      </c>
      <c r="AF141" s="129">
        <f>(幕後結果!$AH$2+幕後結果!$AH$4*幕後結果_最佳化!$T1142)*12/3</f>
        <v>0.50980756656387105</v>
      </c>
      <c r="AG141" s="129">
        <f>(幕後結果!$AI$2+幕後結果!$AI$4*幕後結果_最佳化!$U1142)*12/3</f>
        <v>1.0736414068491009</v>
      </c>
      <c r="AH141" s="129">
        <f>(幕後結果!$AJ$2+幕後結果!$AJ$4*幕後結果_最佳化!$V1142)*12/3</f>
        <v>-0.30107275057003036</v>
      </c>
      <c r="AI141" s="100">
        <f>(幕後結果!$AK$2+幕後結果!$AK$4*幕後結果_最佳化!$W1142)*12/3</f>
        <v>1.2704134744821913</v>
      </c>
      <c r="AJ141" s="60"/>
      <c r="AK141" s="60"/>
      <c r="AL141" s="60"/>
      <c r="AM141" s="108">
        <v>140</v>
      </c>
      <c r="AN141" s="129">
        <f t="shared" si="27"/>
        <v>9.4466357810368329E-2</v>
      </c>
      <c r="AO141" s="129">
        <f t="shared" si="28"/>
        <v>1.6297693479844735E-2</v>
      </c>
      <c r="AP141" s="129">
        <f t="shared" si="29"/>
        <v>0.22890709745687948</v>
      </c>
      <c r="AQ141" s="129">
        <f t="shared" si="30"/>
        <v>4.8717563935628198E-2</v>
      </c>
      <c r="AR141" s="129">
        <f t="shared" si="31"/>
        <v>0.19153228284207652</v>
      </c>
      <c r="AS141" s="129">
        <f t="shared" si="32"/>
        <v>0.1420462131328922</v>
      </c>
      <c r="AT141" s="129">
        <f t="shared" si="33"/>
        <v>5.7892710654343339E-4</v>
      </c>
      <c r="AU141" s="129">
        <f t="shared" si="34"/>
        <v>6.8598306347865304E-2</v>
      </c>
      <c r="AV141" s="129">
        <f t="shared" si="35"/>
        <v>0.11107420812489095</v>
      </c>
      <c r="AW141" s="129">
        <f t="shared" si="36"/>
        <v>9.7781349763010922E-2</v>
      </c>
      <c r="AX141" s="129">
        <f t="shared" si="37"/>
        <v>1.0000000000000002</v>
      </c>
      <c r="AY141" s="129">
        <f>SUMPRODUCT(AN141:AW141,幕後結果_最佳化!$Z$1005:$AI$1005)</f>
        <v>-0.25819586251078264</v>
      </c>
      <c r="AZ141" s="129">
        <f>(SUMPRODUCT(AN141:AW141,MMULT(AN141:AW141,幕後結果!$AB$9:$AK$18)))*252</f>
        <v>5.6347290035031201E-2</v>
      </c>
      <c r="BA141" s="129">
        <f t="shared" si="38"/>
        <v>0.23737584130452535</v>
      </c>
      <c r="BB141" s="102">
        <f t="shared" si="39"/>
        <v>-1.2684351569059296</v>
      </c>
      <c r="BC141" s="60"/>
      <c r="BD141" s="60"/>
    </row>
    <row r="142" spans="1:56" ht="16.5">
      <c r="A142" s="95">
        <v>141</v>
      </c>
      <c r="B142" s="129">
        <v>0.74154202379864054</v>
      </c>
      <c r="C142" s="129">
        <v>0.14300742236448771</v>
      </c>
      <c r="D142" s="129">
        <v>0.42285607385849699</v>
      </c>
      <c r="E142" s="129">
        <v>0.59134465897059019</v>
      </c>
      <c r="F142" s="129">
        <v>0.85588391251135021</v>
      </c>
      <c r="G142" s="129">
        <v>0.30755074285830442</v>
      </c>
      <c r="H142" s="129">
        <v>0.8538447739925894</v>
      </c>
      <c r="I142" s="129">
        <v>0.79281354331429488</v>
      </c>
      <c r="J142" s="129">
        <v>0.31697415216235725</v>
      </c>
      <c r="K142" s="104">
        <v>0.71641385843241223</v>
      </c>
      <c r="L142" s="105"/>
      <c r="M142" s="106">
        <v>141</v>
      </c>
      <c r="N142" s="140">
        <v>0.64810668213004363</v>
      </c>
      <c r="O142" s="140">
        <v>-1.0669047610016695</v>
      </c>
      <c r="P142" s="140">
        <v>-0.19459227933608408</v>
      </c>
      <c r="Q142" s="140">
        <v>0.23100530324304411</v>
      </c>
      <c r="R142" s="140">
        <v>1.0620077322131913</v>
      </c>
      <c r="S142" s="140">
        <v>-0.50280484671869241</v>
      </c>
      <c r="T142" s="140">
        <v>1.0530666376898628</v>
      </c>
      <c r="U142" s="129">
        <v>0.81622245979734032</v>
      </c>
      <c r="V142" s="129">
        <v>-0.47617697122847097</v>
      </c>
      <c r="W142" s="98">
        <v>0.57222096916934562</v>
      </c>
      <c r="X142" s="60"/>
      <c r="Y142" s="99">
        <v>141</v>
      </c>
      <c r="Z142" s="129">
        <f>(幕後結果!$AB$2+幕後結果!$AB$4*幕後結果_最佳化!$N1143)*12/3</f>
        <v>1.3164276468628988</v>
      </c>
      <c r="AA142" s="129">
        <f>(幕後結果!$AC$2+幕後結果!$AC$4*幕後結果_最佳化!$O1143)*12/3</f>
        <v>-0.15364020648708943</v>
      </c>
      <c r="AB142" s="129">
        <f>(幕後結果!$AD$2+幕後結果!$AD$4*幕後結果_最佳化!$P1143)*12/3</f>
        <v>-1.5020809785088449</v>
      </c>
      <c r="AC142" s="129">
        <f>(幕後結果!$AE$2+幕後結果!$AE$4*幕後結果_最佳化!$Q1143)*12/3</f>
        <v>-0.13078292561603844</v>
      </c>
      <c r="AD142" s="129">
        <f>(幕後結果!$AF$2+幕後結果!$AF$4*幕後結果_最佳化!$R1143)*12/3</f>
        <v>0.15911506916759444</v>
      </c>
      <c r="AE142" s="129">
        <f>(幕後結果!$AG$2+幕後結果!$AG$4*幕後結果_最佳化!$S1143)*12/3</f>
        <v>0.65818971065781973</v>
      </c>
      <c r="AF142" s="129">
        <f>(幕後結果!$AH$2+幕後結果!$AH$4*幕後結果_最佳化!$T1143)*12/3</f>
        <v>1.3274603890184038</v>
      </c>
      <c r="AG142" s="129">
        <f>(幕後結果!$AI$2+幕後結果!$AI$4*幕後結果_最佳化!$U1143)*12/3</f>
        <v>0.45531580542751221</v>
      </c>
      <c r="AH142" s="129">
        <f>(幕後結果!$AJ$2+幕後結果!$AJ$4*幕後結果_最佳化!$V1143)*12/3</f>
        <v>-0.39753131408352488</v>
      </c>
      <c r="AI142" s="100">
        <f>(幕後結果!$AK$2+幕後結果!$AK$4*幕後結果_最佳化!$W1143)*12/3</f>
        <v>0.3746362685602122</v>
      </c>
      <c r="AJ142" s="60"/>
      <c r="AK142" s="60"/>
      <c r="AL142" s="60"/>
      <c r="AM142" s="108">
        <v>141</v>
      </c>
      <c r="AN142" s="129">
        <f t="shared" si="27"/>
        <v>4.8096817206842959E-2</v>
      </c>
      <c r="AO142" s="129">
        <f t="shared" si="28"/>
        <v>7.9312276134175477E-2</v>
      </c>
      <c r="AP142" s="129">
        <f t="shared" si="29"/>
        <v>5.8624185289205738E-2</v>
      </c>
      <c r="AQ142" s="129">
        <f t="shared" si="30"/>
        <v>6.2074494940302365E-2</v>
      </c>
      <c r="AR142" s="129">
        <f t="shared" si="31"/>
        <v>2.8134272526691848E-2</v>
      </c>
      <c r="AS142" s="129">
        <f t="shared" si="32"/>
        <v>0.24370406469297878</v>
      </c>
      <c r="AT142" s="129">
        <f t="shared" si="33"/>
        <v>0.11726357760198707</v>
      </c>
      <c r="AU142" s="129">
        <f t="shared" si="34"/>
        <v>0.20220399356728547</v>
      </c>
      <c r="AV142" s="129">
        <f t="shared" si="35"/>
        <v>0.15663212086863601</v>
      </c>
      <c r="AW142" s="129">
        <f t="shared" si="36"/>
        <v>3.9541971718943638E-3</v>
      </c>
      <c r="AX142" s="129">
        <f t="shared" si="37"/>
        <v>1</v>
      </c>
      <c r="AY142" s="129">
        <f>SUMPRODUCT(AN142:AW142,幕後結果_最佳化!$Z$1005:$AI$1005)</f>
        <v>0.22295987926179262</v>
      </c>
      <c r="AZ142" s="129">
        <f>(SUMPRODUCT(AN142:AW142,MMULT(AN142:AW142,幕後結果!$AB$9:$AK$18)))*252</f>
        <v>4.1077370927390777E-2</v>
      </c>
      <c r="BA142" s="129">
        <f t="shared" si="38"/>
        <v>0.20267553115112533</v>
      </c>
      <c r="BB142" s="102">
        <f t="shared" si="39"/>
        <v>0.8884144930525959</v>
      </c>
      <c r="BC142" s="60"/>
      <c r="BD142" s="60"/>
    </row>
    <row r="143" spans="1:56" ht="16.5">
      <c r="A143" s="95">
        <v>142</v>
      </c>
      <c r="B143" s="129">
        <v>0.10652634578788756</v>
      </c>
      <c r="C143" s="129">
        <v>3.5207236726780167E-2</v>
      </c>
      <c r="D143" s="129">
        <v>0.83093119128500836</v>
      </c>
      <c r="E143" s="129">
        <v>0.10964193426231494</v>
      </c>
      <c r="F143" s="129">
        <v>0.45098125688831003</v>
      </c>
      <c r="G143" s="129">
        <v>0.19310499832094341</v>
      </c>
      <c r="H143" s="129">
        <v>0.27896885373698077</v>
      </c>
      <c r="I143" s="129">
        <v>0.46113402757629385</v>
      </c>
      <c r="J143" s="129">
        <v>0.5611600132152923</v>
      </c>
      <c r="K143" s="104">
        <v>0.22582108065570994</v>
      </c>
      <c r="L143" s="105"/>
      <c r="M143" s="106">
        <v>142</v>
      </c>
      <c r="N143" s="140">
        <v>-1.2452151053400946</v>
      </c>
      <c r="O143" s="140">
        <v>-1.8092351857689846</v>
      </c>
      <c r="P143" s="140">
        <v>0.95785155613538098</v>
      </c>
      <c r="Q143" s="140">
        <v>-1.2284345931779146</v>
      </c>
      <c r="R143" s="140">
        <v>-0.12318258741752147</v>
      </c>
      <c r="S143" s="140">
        <v>-0.86651100015283389</v>
      </c>
      <c r="T143" s="140">
        <v>-0.5859074546524905</v>
      </c>
      <c r="U143" s="129">
        <v>-9.7577168144438689E-2</v>
      </c>
      <c r="V143" s="129">
        <v>0.15391092027574069</v>
      </c>
      <c r="W143" s="98">
        <v>-0.75268011615423225</v>
      </c>
      <c r="X143" s="60"/>
      <c r="Y143" s="99">
        <v>142</v>
      </c>
      <c r="Z143" s="129">
        <f>(幕後結果!$AB$2+幕後結果!$AB$4*幕後結果_最佳化!$N1144)*12/3</f>
        <v>6.4447873217346574E-2</v>
      </c>
      <c r="AA143" s="129">
        <f>(幕後結果!$AC$2+幕後結果!$AC$4*幕後結果_最佳化!$O1144)*12/3</f>
        <v>-1.1863986636725747</v>
      </c>
      <c r="AB143" s="129">
        <f>(幕後結果!$AD$2+幕後結果!$AD$4*幕後結果_最佳化!$P1144)*12/3</f>
        <v>-0.74421273697024659</v>
      </c>
      <c r="AC143" s="129">
        <f>(幕後結果!$AE$2+幕後結果!$AE$4*幕後結果_最佳化!$Q1144)*12/3</f>
        <v>-1.9388651036387607</v>
      </c>
      <c r="AD143" s="129">
        <f>(幕後結果!$AF$2+幕後結果!$AF$4*幕後結果_最佳化!$R1144)*12/3</f>
        <v>-1.749033278408674</v>
      </c>
      <c r="AE143" s="129">
        <f>(幕後結果!$AG$2+幕後結果!$AG$4*幕後結果_最佳化!$S1144)*12/3</f>
        <v>7.9328080881402308E-2</v>
      </c>
      <c r="AF143" s="129">
        <f>(幕後結果!$AH$2+幕後結果!$AH$4*幕後結果_最佳化!$T1144)*12/3</f>
        <v>-0.84617589144477856</v>
      </c>
      <c r="AG143" s="129">
        <f>(幕後結果!$AI$2+幕後結果!$AI$4*幕後結果_最佳化!$U1144)*12/3</f>
        <v>-0.37681874358114947</v>
      </c>
      <c r="AH143" s="129">
        <f>(幕後結果!$AJ$2+幕後結果!$AJ$4*幕後結果_最佳化!$V1144)*12/3</f>
        <v>-0.84729804334679093</v>
      </c>
      <c r="AI143" s="100">
        <f>(幕後結果!$AK$2+幕後結果!$AK$4*幕後結果_最佳化!$W1144)*12/3</f>
        <v>-0.76337482232633891</v>
      </c>
      <c r="AJ143" s="60"/>
      <c r="AK143" s="60"/>
      <c r="AL143" s="60"/>
      <c r="AM143" s="108">
        <v>142</v>
      </c>
      <c r="AN143" s="129">
        <f t="shared" si="27"/>
        <v>2.0593453264440831E-2</v>
      </c>
      <c r="AO143" s="129">
        <f t="shared" si="28"/>
        <v>8.7937789119288484E-2</v>
      </c>
      <c r="AP143" s="129">
        <f t="shared" si="29"/>
        <v>0.16355005543326603</v>
      </c>
      <c r="AQ143" s="129">
        <f t="shared" si="30"/>
        <v>3.756906250861982E-2</v>
      </c>
      <c r="AR143" s="129">
        <f t="shared" si="31"/>
        <v>0.17091020003212207</v>
      </c>
      <c r="AS143" s="129">
        <f t="shared" si="32"/>
        <v>0.1513946315680581</v>
      </c>
      <c r="AT143" s="129">
        <f t="shared" si="33"/>
        <v>5.6631559719357481E-2</v>
      </c>
      <c r="AU143" s="129">
        <f t="shared" si="34"/>
        <v>0.15077132691574666</v>
      </c>
      <c r="AV143" s="129">
        <f t="shared" si="35"/>
        <v>0.12228176134432357</v>
      </c>
      <c r="AW143" s="129">
        <f t="shared" si="36"/>
        <v>3.8360160094776753E-2</v>
      </c>
      <c r="AX143" s="129">
        <f t="shared" si="37"/>
        <v>0.99999999999999978</v>
      </c>
      <c r="AY143" s="129">
        <f>SUMPRODUCT(AN143:AW143,幕後結果_最佳化!$Z$1005:$AI$1005)</f>
        <v>-0.16750594439318878</v>
      </c>
      <c r="AZ143" s="129">
        <f>(SUMPRODUCT(AN143:AW143,MMULT(AN143:AW143,幕後結果!$AB$9:$AK$18)))*252</f>
        <v>4.736571083756979E-2</v>
      </c>
      <c r="BA143" s="129">
        <f t="shared" si="38"/>
        <v>0.21763664865451726</v>
      </c>
      <c r="BB143" s="102">
        <f t="shared" si="39"/>
        <v>-0.96677625617730067</v>
      </c>
      <c r="BC143" s="60"/>
      <c r="BD143" s="60"/>
    </row>
    <row r="144" spans="1:56" ht="16.5">
      <c r="A144" s="95">
        <v>143</v>
      </c>
      <c r="B144" s="129">
        <v>0.23777620688934542</v>
      </c>
      <c r="C144" s="129">
        <v>0.63012053497868714</v>
      </c>
      <c r="D144" s="129">
        <v>0.33899895780190992</v>
      </c>
      <c r="E144" s="129">
        <v>0.84081657112135333</v>
      </c>
      <c r="F144" s="129">
        <v>0.68686530395028766</v>
      </c>
      <c r="G144" s="129">
        <v>0.27118472697485974</v>
      </c>
      <c r="H144" s="129">
        <v>0.80939974850936824</v>
      </c>
      <c r="I144" s="129">
        <v>0.62881387960935609</v>
      </c>
      <c r="J144" s="129">
        <v>0.78367947311907726</v>
      </c>
      <c r="K144" s="104">
        <v>0.8201667341960257</v>
      </c>
      <c r="L144" s="105"/>
      <c r="M144" s="106">
        <v>143</v>
      </c>
      <c r="N144" s="140">
        <v>-0.71347413339485033</v>
      </c>
      <c r="O144" s="140">
        <v>0.33217260293046563</v>
      </c>
      <c r="P144" s="140">
        <v>-0.41519669834308226</v>
      </c>
      <c r="Q144" s="140">
        <v>0.99781957196660598</v>
      </c>
      <c r="R144" s="140">
        <v>0.48698439156911166</v>
      </c>
      <c r="S144" s="140">
        <v>-0.60923383858484526</v>
      </c>
      <c r="T144" s="140">
        <v>0.87568646948361728</v>
      </c>
      <c r="U144" s="129">
        <v>0.32871351135724447</v>
      </c>
      <c r="V144" s="129">
        <v>0.78468026961166693</v>
      </c>
      <c r="W144" s="98">
        <v>0.9160006926624974</v>
      </c>
      <c r="X144" s="60"/>
      <c r="Y144" s="99">
        <v>143</v>
      </c>
      <c r="Z144" s="129">
        <f>(幕後結果!$AB$2+幕後結果!$AB$4*幕後結果_最佳化!$N1145)*12/3</f>
        <v>0.41606741623418458</v>
      </c>
      <c r="AA144" s="129">
        <f>(幕後結果!$AC$2+幕後結果!$AC$4*幕後結果_最佳化!$O1145)*12/3</f>
        <v>0.52228931838092429</v>
      </c>
      <c r="AB144" s="129">
        <f>(幕後結果!$AD$2+幕後結果!$AD$4*幕後結果_最佳化!$P1145)*12/3</f>
        <v>-2.0121123493509758</v>
      </c>
      <c r="AC144" s="129">
        <f>(幕後結果!$AE$2+幕後結果!$AE$4*幕後結果_最佳化!$Q1145)*12/3</f>
        <v>0.98037266185757643</v>
      </c>
      <c r="AD144" s="129">
        <f>(幕後結果!$AF$2+幕後結果!$AF$4*幕後結果_最佳化!$R1145)*12/3</f>
        <v>9.1452956551526965E-2</v>
      </c>
      <c r="AE144" s="129">
        <f>(幕後結果!$AG$2+幕後結果!$AG$4*幕後結果_最佳化!$S1145)*12/3</f>
        <v>0.93747165052056347</v>
      </c>
      <c r="AF144" s="129">
        <f>(幕後結果!$AH$2+幕後結果!$AH$4*幕後結果_最佳化!$T1145)*12/3</f>
        <v>0.61311696783370695</v>
      </c>
      <c r="AG144" s="129">
        <f>(幕後結果!$AI$2+幕後結果!$AI$4*幕後結果_最佳化!$U1145)*12/3</f>
        <v>-2.8095211570235853E-2</v>
      </c>
      <c r="AH144" s="129">
        <f>(幕後結果!$AJ$2+幕後結果!$AJ$4*幕後結果_最佳化!$V1145)*12/3</f>
        <v>3.2894268202773524E-2</v>
      </c>
      <c r="AI144" s="100">
        <f>(幕後結果!$AK$2+幕後結果!$AK$4*幕後結果_最佳化!$W1145)*12/3</f>
        <v>0.6163757708410833</v>
      </c>
      <c r="AJ144" s="60"/>
      <c r="AK144" s="60"/>
      <c r="AL144" s="60"/>
      <c r="AM144" s="108">
        <v>143</v>
      </c>
      <c r="AN144" s="129">
        <f t="shared" si="27"/>
        <v>5.0339870150781507E-2</v>
      </c>
      <c r="AO144" s="129">
        <f t="shared" si="28"/>
        <v>0.16674862682846234</v>
      </c>
      <c r="AP144" s="129">
        <f t="shared" si="29"/>
        <v>4.5695408325085375E-2</v>
      </c>
      <c r="AQ144" s="129">
        <f t="shared" si="30"/>
        <v>0.10547915075467595</v>
      </c>
      <c r="AR144" s="129">
        <f t="shared" si="31"/>
        <v>0.17452312884776308</v>
      </c>
      <c r="AS144" s="129">
        <f t="shared" si="32"/>
        <v>0.1149533923672577</v>
      </c>
      <c r="AT144" s="129">
        <f t="shared" si="33"/>
        <v>0.1525539737128549</v>
      </c>
      <c r="AU144" s="129">
        <f t="shared" si="34"/>
        <v>1.2077214664145068E-2</v>
      </c>
      <c r="AV144" s="129">
        <f t="shared" si="35"/>
        <v>0.17487606184131749</v>
      </c>
      <c r="AW144" s="129">
        <f t="shared" si="36"/>
        <v>2.7531725076567143E-3</v>
      </c>
      <c r="AX144" s="129">
        <f t="shared" si="37"/>
        <v>0.99999999999999989</v>
      </c>
      <c r="AY144" s="129">
        <f>SUMPRODUCT(AN144:AW144,幕後結果_最佳化!$Z$1005:$AI$1005)</f>
        <v>2.5187996847418501E-2</v>
      </c>
      <c r="AZ144" s="129">
        <f>(SUMPRODUCT(AN144:AW144,MMULT(AN144:AW144,幕後結果!$AB$9:$AK$18)))*252</f>
        <v>5.2645902342980784E-2</v>
      </c>
      <c r="BA144" s="129">
        <f t="shared" si="38"/>
        <v>0.22944694886396025</v>
      </c>
      <c r="BB144" s="102">
        <f t="shared" si="39"/>
        <v>-7.7194328537717877E-2</v>
      </c>
      <c r="BC144" s="60"/>
      <c r="BD144" s="60"/>
    </row>
    <row r="145" spans="1:56" ht="16.5">
      <c r="A145" s="95">
        <v>144</v>
      </c>
      <c r="B145" s="129">
        <v>0.94049594647341461</v>
      </c>
      <c r="C145" s="129">
        <v>0.68880844221413162</v>
      </c>
      <c r="D145" s="129">
        <v>0.16807131194110614</v>
      </c>
      <c r="E145" s="129">
        <v>0.12431299129489659</v>
      </c>
      <c r="F145" s="129">
        <v>0.28696894269594164</v>
      </c>
      <c r="G145" s="129">
        <v>0.61709402733162877</v>
      </c>
      <c r="H145" s="129">
        <v>0.51489801828428683</v>
      </c>
      <c r="I145" s="129">
        <v>0.38071112892904435</v>
      </c>
      <c r="J145" s="129">
        <v>0.73772191456491409</v>
      </c>
      <c r="K145" s="104">
        <v>8.1853709861897217E-2</v>
      </c>
      <c r="L145" s="105"/>
      <c r="M145" s="106">
        <v>144</v>
      </c>
      <c r="N145" s="140">
        <v>1.5589504551724402</v>
      </c>
      <c r="O145" s="140">
        <v>0.49247567260571301</v>
      </c>
      <c r="P145" s="140">
        <v>-0.96181483668036405</v>
      </c>
      <c r="Q145" s="140">
        <v>-1.1536931760057239</v>
      </c>
      <c r="R145" s="140">
        <v>-0.56226147046382935</v>
      </c>
      <c r="S145" s="140">
        <v>0.29785747529338413</v>
      </c>
      <c r="T145" s="140">
        <v>3.7352477793368491E-2</v>
      </c>
      <c r="U145" s="129">
        <v>-0.30361364102522542</v>
      </c>
      <c r="V145" s="129">
        <v>0.63633795588583553</v>
      </c>
      <c r="W145" s="98">
        <v>-1.3927102766358392</v>
      </c>
      <c r="X145" s="60"/>
      <c r="Y145" s="99">
        <v>144</v>
      </c>
      <c r="Z145" s="129">
        <f>(幕後結果!$AB$2+幕後結果!$AB$4*幕後結果_最佳化!$N1146)*12/3</f>
        <v>1.9187330702446423</v>
      </c>
      <c r="AA145" s="129">
        <f>(幕後結果!$AC$2+幕後結果!$AC$4*幕後結果_最佳化!$O1146)*12/3</f>
        <v>1.2255790491569338</v>
      </c>
      <c r="AB145" s="129">
        <f>(幕後結果!$AD$2+幕後結果!$AD$4*幕後結果_最佳化!$P1146)*12/3</f>
        <v>-2.0247415852811668</v>
      </c>
      <c r="AC145" s="129">
        <f>(幕後結果!$AE$2+幕後結果!$AE$4*幕後結果_最佳化!$Q1146)*12/3</f>
        <v>-0.92795118943254329</v>
      </c>
      <c r="AD145" s="129">
        <f>(幕後結果!$AF$2+幕後結果!$AF$4*幕後結果_最佳化!$R1146)*12/3</f>
        <v>-1.765049555447171</v>
      </c>
      <c r="AE145" s="129">
        <f>(幕後結果!$AG$2+幕後結果!$AG$4*幕後結果_最佳化!$S1146)*12/3</f>
        <v>1.2133511469588221</v>
      </c>
      <c r="AF145" s="129">
        <f>(幕後結果!$AH$2+幕後結果!$AH$4*幕後結果_最佳化!$T1146)*12/3</f>
        <v>0.94859466124014136</v>
      </c>
      <c r="AG145" s="129">
        <f>(幕後結果!$AI$2+幕後結果!$AI$4*幕後結果_最佳化!$U1146)*12/3</f>
        <v>-5.3580985709818361E-2</v>
      </c>
      <c r="AH145" s="129">
        <f>(幕後結果!$AJ$2+幕後結果!$AJ$4*幕後結果_最佳化!$V1146)*12/3</f>
        <v>-0.36870012359980991</v>
      </c>
      <c r="AI145" s="100">
        <f>(幕後結果!$AK$2+幕後結果!$AK$4*幕後結果_最佳化!$W1146)*12/3</f>
        <v>-0.76996453596986203</v>
      </c>
      <c r="AJ145" s="60"/>
      <c r="AK145" s="60"/>
      <c r="AL145" s="60"/>
      <c r="AM145" s="108">
        <v>144</v>
      </c>
      <c r="AN145" s="129">
        <f t="shared" si="27"/>
        <v>0.14737968907734147</v>
      </c>
      <c r="AO145" s="129">
        <f t="shared" si="28"/>
        <v>0.15441932236692904</v>
      </c>
      <c r="AP145" s="129">
        <f t="shared" si="29"/>
        <v>0.10911120518862889</v>
      </c>
      <c r="AQ145" s="129">
        <f t="shared" si="30"/>
        <v>8.2047788883683068E-2</v>
      </c>
      <c r="AR145" s="129">
        <f t="shared" si="31"/>
        <v>6.4897093980853179E-2</v>
      </c>
      <c r="AS145" s="129">
        <f t="shared" si="32"/>
        <v>6.0619874582233634E-2</v>
      </c>
      <c r="AT145" s="129">
        <f t="shared" si="33"/>
        <v>0.11769427725044808</v>
      </c>
      <c r="AU145" s="129">
        <f t="shared" si="34"/>
        <v>8.2839660752301539E-3</v>
      </c>
      <c r="AV145" s="129">
        <f t="shared" si="35"/>
        <v>0.13083945869823457</v>
      </c>
      <c r="AW145" s="129">
        <f t="shared" si="36"/>
        <v>0.12470732389641793</v>
      </c>
      <c r="AX145" s="129">
        <f t="shared" si="37"/>
        <v>1</v>
      </c>
      <c r="AY145" s="129">
        <f>SUMPRODUCT(AN145:AW145,幕後結果_最佳化!$Z$1005:$AI$1005)</f>
        <v>6.4998119749140201E-2</v>
      </c>
      <c r="AZ145" s="129">
        <f>(SUMPRODUCT(AN145:AW145,MMULT(AN145:AW145,幕後結果!$AB$9:$AK$18)))*252</f>
        <v>4.8349045177190991E-2</v>
      </c>
      <c r="BA145" s="129">
        <f t="shared" si="38"/>
        <v>0.21988416308863853</v>
      </c>
      <c r="BB145" s="102">
        <f t="shared" si="39"/>
        <v>0.10049891469551686</v>
      </c>
      <c r="BC145" s="60"/>
      <c r="BD145" s="60"/>
    </row>
    <row r="146" spans="1:56" ht="16.5">
      <c r="A146" s="95">
        <v>145</v>
      </c>
      <c r="B146" s="129">
        <v>0.94817143084509414</v>
      </c>
      <c r="C146" s="129">
        <v>0.75964077004920494</v>
      </c>
      <c r="D146" s="129">
        <v>0.91799279818922175</v>
      </c>
      <c r="E146" s="129">
        <v>0.41164681651583379</v>
      </c>
      <c r="F146" s="129">
        <v>0.81146526608043401</v>
      </c>
      <c r="G146" s="129">
        <v>0.16656197794789884</v>
      </c>
      <c r="H146" s="129">
        <v>0.97552227712540374</v>
      </c>
      <c r="I146" s="129">
        <v>0.60257718394055648</v>
      </c>
      <c r="J146" s="129">
        <v>0.65712739466833958</v>
      </c>
      <c r="K146" s="104">
        <v>0.29521183450932376</v>
      </c>
      <c r="L146" s="105"/>
      <c r="M146" s="106">
        <v>145</v>
      </c>
      <c r="N146" s="140">
        <v>1.6273765994813125</v>
      </c>
      <c r="O146" s="140">
        <v>0.70514748249911707</v>
      </c>
      <c r="P146" s="140">
        <v>1.3916962326522915</v>
      </c>
      <c r="Q146" s="140">
        <v>-0.22331078621560491</v>
      </c>
      <c r="R146" s="140">
        <v>0.88330876784806034</v>
      </c>
      <c r="S146" s="140">
        <v>-0.96784065576098621</v>
      </c>
      <c r="T146" s="140">
        <v>1.9689794953609581</v>
      </c>
      <c r="U146" s="129">
        <v>0.26002351868723039</v>
      </c>
      <c r="V146" s="129">
        <v>0.40463583901794931</v>
      </c>
      <c r="W146" s="98">
        <v>-0.53822218021844037</v>
      </c>
      <c r="X146" s="60"/>
      <c r="Y146" s="99">
        <v>145</v>
      </c>
      <c r="Z146" s="129">
        <f>(幕後結果!$AB$2+幕後結果!$AB$4*幕後結果_最佳化!$N1147)*12/3</f>
        <v>1.9639806077896094</v>
      </c>
      <c r="AA146" s="129">
        <f>(幕後結果!$AC$2+幕後結果!$AC$4*幕後結果_最佳化!$O1147)*12/3</f>
        <v>1.3993004040587778</v>
      </c>
      <c r="AB146" s="129">
        <f>(幕後結果!$AD$2+幕後結果!$AD$4*幕後結果_最佳化!$P1147)*12/3</f>
        <v>0.67308141159549206</v>
      </c>
      <c r="AC146" s="129">
        <f>(幕後結果!$AE$2+幕後結果!$AE$4*幕後結果_最佳化!$Q1147)*12/3</f>
        <v>0.13649304446909588</v>
      </c>
      <c r="AD146" s="129">
        <f>(幕後結果!$AF$2+幕後結果!$AF$4*幕後結果_最佳化!$R1147)*12/3</f>
        <v>2.7473147316454671E-3</v>
      </c>
      <c r="AE146" s="129">
        <f>(幕後結果!$AG$2+幕後結果!$AG$4*幕後結果_最佳化!$S1147)*12/3</f>
        <v>0.43406714646003558</v>
      </c>
      <c r="AF146" s="129">
        <f>(幕後結果!$AH$2+幕後結果!$AH$4*幕後結果_最佳化!$T1147)*12/3</f>
        <v>2.6270367034743716</v>
      </c>
      <c r="AG146" s="129">
        <f>(幕後結果!$AI$2+幕後結果!$AI$4*幕後結果_最佳化!$U1147)*12/3</f>
        <v>0.4581088676294669</v>
      </c>
      <c r="AH146" s="129">
        <f>(幕後結果!$AJ$2+幕後結果!$AJ$4*幕後結果_最佳化!$V1147)*12/3</f>
        <v>0.17266179608976842</v>
      </c>
      <c r="AI146" s="100">
        <f>(幕後結果!$AK$2+幕後結果!$AK$4*幕後結果_最佳化!$W1147)*12/3</f>
        <v>0.38704769086654317</v>
      </c>
      <c r="AJ146" s="60"/>
      <c r="AK146" s="60"/>
      <c r="AL146" s="60"/>
      <c r="AM146" s="108">
        <v>145</v>
      </c>
      <c r="AN146" s="129">
        <f t="shared" si="27"/>
        <v>0.11296251904621855</v>
      </c>
      <c r="AO146" s="129">
        <f t="shared" si="28"/>
        <v>9.265340147570654E-2</v>
      </c>
      <c r="AP146" s="129">
        <f t="shared" si="29"/>
        <v>0.17196119462898921</v>
      </c>
      <c r="AQ146" s="129">
        <f t="shared" si="30"/>
        <v>0.14337070863082663</v>
      </c>
      <c r="AR146" s="129">
        <f t="shared" si="31"/>
        <v>3.1887979674436268E-2</v>
      </c>
      <c r="AS146" s="129">
        <f t="shared" si="32"/>
        <v>0.106487053959091</v>
      </c>
      <c r="AT146" s="129">
        <f t="shared" si="33"/>
        <v>9.3460527215186426E-2</v>
      </c>
      <c r="AU146" s="129">
        <f t="shared" si="34"/>
        <v>3.1319878097657301E-2</v>
      </c>
      <c r="AV146" s="129">
        <f t="shared" si="35"/>
        <v>0.15051797637372616</v>
      </c>
      <c r="AW146" s="129">
        <f t="shared" si="36"/>
        <v>6.5378760898162011E-2</v>
      </c>
      <c r="AX146" s="129">
        <f t="shared" si="37"/>
        <v>1</v>
      </c>
      <c r="AY146" s="129">
        <f>SUMPRODUCT(AN146:AW146,幕後結果_最佳化!$Z$1005:$AI$1005)</f>
        <v>-3.4218901044381994E-2</v>
      </c>
      <c r="AZ146" s="129">
        <f>(SUMPRODUCT(AN146:AW146,MMULT(AN146:AW146,幕後結果!$AB$9:$AK$18)))*252</f>
        <v>5.1578014766847993E-2</v>
      </c>
      <c r="BA146" s="129">
        <f t="shared" si="38"/>
        <v>0.22710793638014501</v>
      </c>
      <c r="BB146" s="102">
        <f t="shared" si="39"/>
        <v>-0.33956937953632932</v>
      </c>
      <c r="BC146" s="60"/>
      <c r="BD146" s="60"/>
    </row>
    <row r="147" spans="1:56" ht="16.5">
      <c r="A147" s="95">
        <v>146</v>
      </c>
      <c r="B147" s="129">
        <v>0.2686811402368221</v>
      </c>
      <c r="C147" s="129">
        <v>0.36670620235977802</v>
      </c>
      <c r="D147" s="129">
        <v>0.25841504278891958</v>
      </c>
      <c r="E147" s="129">
        <v>0.52103501220947201</v>
      </c>
      <c r="F147" s="129">
        <v>9.3027815480901443E-2</v>
      </c>
      <c r="G147" s="129">
        <v>0.69848607069228152</v>
      </c>
      <c r="H147" s="129">
        <v>0.92745609154113606</v>
      </c>
      <c r="I147" s="129">
        <v>0.59043114327348833</v>
      </c>
      <c r="J147" s="129">
        <v>0.22913483338863383</v>
      </c>
      <c r="K147" s="104">
        <v>0.1512409831221051</v>
      </c>
      <c r="L147" s="105"/>
      <c r="M147" s="106">
        <v>146</v>
      </c>
      <c r="N147" s="140">
        <v>-0.61680662681899934</v>
      </c>
      <c r="O147" s="140">
        <v>-0.34058980601592731</v>
      </c>
      <c r="P147" s="140">
        <v>-0.64823945674484229</v>
      </c>
      <c r="Q147" s="140">
        <v>5.2751411478657244E-2</v>
      </c>
      <c r="R147" s="140">
        <v>-1.3223379802125581</v>
      </c>
      <c r="S147" s="140">
        <v>0.52005124493795507</v>
      </c>
      <c r="T147" s="140">
        <v>1.457103483685015</v>
      </c>
      <c r="U147" s="129">
        <v>0.22865417601153465</v>
      </c>
      <c r="V147" s="129">
        <v>-0.74169909744857621</v>
      </c>
      <c r="W147" s="98">
        <v>-1.031125510421611</v>
      </c>
      <c r="X147" s="60"/>
      <c r="Y147" s="99">
        <v>146</v>
      </c>
      <c r="Z147" s="129">
        <f>(幕後結果!$AB$2+幕後結果!$AB$4*幕後結果_最佳化!$N1148)*12/3</f>
        <v>0.4799898639673979</v>
      </c>
      <c r="AA147" s="129">
        <f>(幕後結果!$AC$2+幕後結果!$AC$4*幕後結果_最佳化!$O1148)*12/3</f>
        <v>5.3439299035067944E-2</v>
      </c>
      <c r="AB147" s="129">
        <f>(幕後結果!$AD$2+幕後結果!$AD$4*幕後結果_最佳化!$P1148)*12/3</f>
        <v>-2.2970987201788327</v>
      </c>
      <c r="AC147" s="129">
        <f>(幕後結果!$AE$2+幕後結果!$AE$4*幕後結果_最佳化!$Q1148)*12/3</f>
        <v>-0.17786554398898147</v>
      </c>
      <c r="AD147" s="129">
        <f>(幕後結果!$AF$2+幕後結果!$AF$4*幕後結果_最佳化!$R1148)*12/3</f>
        <v>-2.1581066759629035</v>
      </c>
      <c r="AE147" s="129">
        <f>(幕後結果!$AG$2+幕後結果!$AG$4*幕後結果_最佳化!$S1148)*12/3</f>
        <v>1.5322592449586656</v>
      </c>
      <c r="AF147" s="129">
        <f>(幕後結果!$AH$2+幕後結果!$AH$4*幕後結果_最佳化!$T1148)*12/3</f>
        <v>0.76811667317611387</v>
      </c>
      <c r="AG147" s="129">
        <f>(幕後結果!$AI$2+幕後結果!$AI$4*幕後結果_最佳化!$U1148)*12/3</f>
        <v>-1.7243651321058734E-2</v>
      </c>
      <c r="AH147" s="129">
        <f>(幕後結果!$AJ$2+幕後結果!$AJ$4*幕後結果_最佳化!$V1148)*12/3</f>
        <v>-0.72686923142421411</v>
      </c>
      <c r="AI147" s="100">
        <f>(幕後結果!$AK$2+幕後結果!$AK$4*幕後結果_最佳化!$W1148)*12/3</f>
        <v>-0.84051134822588003</v>
      </c>
      <c r="AJ147" s="60"/>
      <c r="AK147" s="60"/>
      <c r="AL147" s="60"/>
      <c r="AM147" s="108">
        <v>146</v>
      </c>
      <c r="AN147" s="129">
        <f t="shared" si="27"/>
        <v>2.6068073064211883E-2</v>
      </c>
      <c r="AO147" s="129">
        <f t="shared" si="28"/>
        <v>5.3853070272761219E-2</v>
      </c>
      <c r="AP147" s="129">
        <f t="shared" si="29"/>
        <v>0.14017633096258347</v>
      </c>
      <c r="AQ147" s="129">
        <f t="shared" si="30"/>
        <v>0.20792707056300544</v>
      </c>
      <c r="AR147" s="129">
        <f t="shared" si="31"/>
        <v>0.12075905664064902</v>
      </c>
      <c r="AS147" s="129">
        <f t="shared" si="32"/>
        <v>0.11595999055019626</v>
      </c>
      <c r="AT147" s="129">
        <f t="shared" si="33"/>
        <v>0.14267283732220787</v>
      </c>
      <c r="AU147" s="129">
        <f t="shared" si="34"/>
        <v>4.5536459544249838E-3</v>
      </c>
      <c r="AV147" s="129">
        <f t="shared" si="35"/>
        <v>0.13456119502231656</v>
      </c>
      <c r="AW147" s="129">
        <f t="shared" si="36"/>
        <v>5.3468729647643376E-2</v>
      </c>
      <c r="AX147" s="129">
        <f t="shared" si="37"/>
        <v>1</v>
      </c>
      <c r="AY147" s="129">
        <f>SUMPRODUCT(AN147:AW147,幕後結果_最佳化!$Z$1005:$AI$1005)</f>
        <v>-0.12203627167995586</v>
      </c>
      <c r="AZ147" s="129">
        <f>(SUMPRODUCT(AN147:AW147,MMULT(AN147:AW147,幕後結果!$AB$9:$AK$18)))*252</f>
        <v>6.1260536047488538E-2</v>
      </c>
      <c r="BA147" s="129">
        <f t="shared" si="38"/>
        <v>0.24750865853034018</v>
      </c>
      <c r="BB147" s="102">
        <f t="shared" si="39"/>
        <v>-0.66638586568775571</v>
      </c>
      <c r="BC147" s="60"/>
      <c r="BD147" s="60"/>
    </row>
    <row r="148" spans="1:56" ht="16.5">
      <c r="A148" s="95">
        <v>147</v>
      </c>
      <c r="B148" s="129">
        <v>0.46564047671042141</v>
      </c>
      <c r="C148" s="129">
        <v>5.0405374868389918E-2</v>
      </c>
      <c r="D148" s="129">
        <v>0.25190406229675544</v>
      </c>
      <c r="E148" s="129">
        <v>0.98405174479895918</v>
      </c>
      <c r="F148" s="129">
        <v>0.47345413216873355</v>
      </c>
      <c r="G148" s="129">
        <v>0.56657956734575943</v>
      </c>
      <c r="H148" s="129">
        <v>0.15876676743950391</v>
      </c>
      <c r="I148" s="129">
        <v>0.56576529118776797</v>
      </c>
      <c r="J148" s="129">
        <v>0.7239555526842707</v>
      </c>
      <c r="K148" s="104">
        <v>0.37225849288150936</v>
      </c>
      <c r="L148" s="105"/>
      <c r="M148" s="106">
        <v>147</v>
      </c>
      <c r="N148" s="140">
        <v>-8.6233307924010252E-2</v>
      </c>
      <c r="O148" s="140">
        <v>-1.6409357657261294</v>
      </c>
      <c r="P148" s="140">
        <v>-0.6685099626817339</v>
      </c>
      <c r="Q148" s="140">
        <v>2.1457051455952123</v>
      </c>
      <c r="R148" s="140">
        <v>-6.6589802268419859E-2</v>
      </c>
      <c r="S148" s="140">
        <v>0.16767258436987495</v>
      </c>
      <c r="T148" s="140">
        <v>-0.99953925077380457</v>
      </c>
      <c r="U148" s="129">
        <v>0.16560296011750328</v>
      </c>
      <c r="V148" s="129">
        <v>0.59463288302004513</v>
      </c>
      <c r="W148" s="98">
        <v>-0.32587757124006522</v>
      </c>
      <c r="X148" s="60"/>
      <c r="Y148" s="99">
        <v>147</v>
      </c>
      <c r="Z148" s="129">
        <f>(幕後結果!$AB$2+幕後結果!$AB$4*幕後結果_最佳化!$N1149)*12/3</f>
        <v>0.83083728361290532</v>
      </c>
      <c r="AA148" s="129">
        <f>(幕後結果!$AC$2+幕後結果!$AC$4*幕後結果_最佳化!$O1149)*12/3</f>
        <v>-0.7641910927277652</v>
      </c>
      <c r="AB148" s="129">
        <f>(幕後結果!$AD$2+幕後結果!$AD$4*幕後結果_最佳化!$P1149)*12/3</f>
        <v>-2.2707433746273802</v>
      </c>
      <c r="AC148" s="129">
        <f>(幕後結果!$AE$2+幕後結果!$AE$4*幕後結果_最佳化!$Q1149)*12/3</f>
        <v>1.4978569541977231</v>
      </c>
      <c r="AD148" s="129">
        <f>(幕後結果!$AF$2+幕後結果!$AF$4*幕後結果_最佳化!$R1149)*12/3</f>
        <v>-0.23950422574306263</v>
      </c>
      <c r="AE148" s="129">
        <f>(幕後結果!$AG$2+幕後結果!$AG$4*幕後結果_最佳化!$S1149)*12/3</f>
        <v>1.4064279952630236</v>
      </c>
      <c r="AF148" s="129">
        <f>(幕後結果!$AH$2+幕後結果!$AH$4*幕後結果_最佳化!$T1149)*12/3</f>
        <v>-0.22783440330555216</v>
      </c>
      <c r="AG148" s="129">
        <f>(幕後結果!$AI$2+幕後結果!$AI$4*幕後結果_最佳化!$U1149)*12/3</f>
        <v>-0.29841917971889398</v>
      </c>
      <c r="AH148" s="129">
        <f>(幕後結果!$AJ$2+幕後結果!$AJ$4*幕後結果_最佳化!$V1149)*12/3</f>
        <v>-6.1409269683560419E-2</v>
      </c>
      <c r="AI148" s="100">
        <f>(幕後結果!$AK$2+幕後結果!$AK$4*幕後結果_最佳化!$W1149)*12/3</f>
        <v>-0.1730906578152136</v>
      </c>
      <c r="AJ148" s="60"/>
      <c r="AK148" s="60"/>
      <c r="AL148" s="60"/>
      <c r="AM148" s="108">
        <v>147</v>
      </c>
      <c r="AN148" s="129">
        <f t="shared" si="27"/>
        <v>6.9204622158034662E-2</v>
      </c>
      <c r="AO148" s="129">
        <f t="shared" si="28"/>
        <v>0.10451251106744476</v>
      </c>
      <c r="AP148" s="129">
        <f t="shared" si="29"/>
        <v>0.16910305722556346</v>
      </c>
      <c r="AQ148" s="129">
        <f t="shared" si="30"/>
        <v>3.3957409830329868E-2</v>
      </c>
      <c r="AR148" s="129">
        <f t="shared" si="31"/>
        <v>4.2375585905883237E-2</v>
      </c>
      <c r="AS148" s="129">
        <f t="shared" si="32"/>
        <v>2.4325766288694702E-2</v>
      </c>
      <c r="AT148" s="129">
        <f t="shared" si="33"/>
        <v>7.5326000697869266E-2</v>
      </c>
      <c r="AU148" s="129">
        <f t="shared" si="34"/>
        <v>0.1183618272040089</v>
      </c>
      <c r="AV148" s="129">
        <f t="shared" si="35"/>
        <v>0.21048385227011679</v>
      </c>
      <c r="AW148" s="129">
        <f t="shared" si="36"/>
        <v>0.15234936735205445</v>
      </c>
      <c r="AX148" s="129">
        <f t="shared" si="37"/>
        <v>1</v>
      </c>
      <c r="AY148" s="129">
        <f>SUMPRODUCT(AN148:AW148,幕後結果_最佳化!$Z$1005:$AI$1005)</f>
        <v>-0.18268851756054208</v>
      </c>
      <c r="AZ148" s="129">
        <f>(SUMPRODUCT(AN148:AW148,MMULT(AN148:AW148,幕後結果!$AB$9:$AK$18)))*252</f>
        <v>4.6656562296623398E-2</v>
      </c>
      <c r="BA148" s="129">
        <f t="shared" si="38"/>
        <v>0.21600130160863243</v>
      </c>
      <c r="BB148" s="102">
        <f t="shared" si="39"/>
        <v>-1.0443849915741734</v>
      </c>
      <c r="BC148" s="60"/>
      <c r="BD148" s="60"/>
    </row>
    <row r="149" spans="1:56" ht="16.5">
      <c r="A149" s="95">
        <v>148</v>
      </c>
      <c r="B149" s="129">
        <v>0.81414498803786528</v>
      </c>
      <c r="C149" s="129">
        <v>0.63391512265991845</v>
      </c>
      <c r="D149" s="129">
        <v>0.56696422465494156</v>
      </c>
      <c r="E149" s="129">
        <v>0.95142139835279749</v>
      </c>
      <c r="F149" s="129">
        <v>0.8597050927298826</v>
      </c>
      <c r="G149" s="129">
        <v>0.62008598495884426</v>
      </c>
      <c r="H149" s="129">
        <v>0.40721108223917679</v>
      </c>
      <c r="I149" s="129">
        <v>0.81529585928806814</v>
      </c>
      <c r="J149" s="129">
        <v>6.5436437579026396E-2</v>
      </c>
      <c r="K149" s="104">
        <v>6.582166286336455E-2</v>
      </c>
      <c r="L149" s="105"/>
      <c r="M149" s="106">
        <v>148</v>
      </c>
      <c r="N149" s="140">
        <v>0.89327481069854919</v>
      </c>
      <c r="O149" s="140">
        <v>0.34224070481949054</v>
      </c>
      <c r="P149" s="140">
        <v>0.16865050699993403</v>
      </c>
      <c r="Q149" s="140">
        <v>1.6587945284121131</v>
      </c>
      <c r="R149" s="140">
        <v>1.0789953186671912</v>
      </c>
      <c r="S149" s="140">
        <v>0.30570662310645436</v>
      </c>
      <c r="T149" s="140">
        <v>-0.2347250233024839</v>
      </c>
      <c r="U149" s="129">
        <v>0.89758229522671151</v>
      </c>
      <c r="V149" s="129">
        <v>-1.5106687224034778</v>
      </c>
      <c r="W149" s="98">
        <v>-1.5076531355910545</v>
      </c>
      <c r="X149" s="60"/>
      <c r="Y149" s="99">
        <v>148</v>
      </c>
      <c r="Z149" s="129">
        <f>(幕後結果!$AB$2+幕後結果!$AB$4*幕後結果_最佳化!$N1150)*12/3</f>
        <v>1.4785477577397945</v>
      </c>
      <c r="AA149" s="129">
        <f>(幕後結果!$AC$2+幕後結果!$AC$4*幕後結果_最佳化!$O1150)*12/3</f>
        <v>0.94376199216020584</v>
      </c>
      <c r="AB149" s="129">
        <f>(幕後結果!$AD$2+幕後結果!$AD$4*幕後結果_最佳化!$P1150)*12/3</f>
        <v>-0.92930491892187661</v>
      </c>
      <c r="AC149" s="129">
        <f>(幕後結果!$AE$2+幕後結果!$AE$4*幕後結果_最佳化!$Q1150)*12/3</f>
        <v>1.7818218845898028</v>
      </c>
      <c r="AD149" s="129">
        <f>(幕後結果!$AF$2+幕後結果!$AF$4*幕後結果_最佳化!$R1150)*12/3</f>
        <v>0.94197675819848259</v>
      </c>
      <c r="AE149" s="129">
        <f>(幕後結果!$AG$2+幕後結果!$AG$4*幕後結果_最佳化!$S1150)*12/3</f>
        <v>1.7304026970149993</v>
      </c>
      <c r="AF149" s="129">
        <f>(幕後結果!$AH$2+幕後結果!$AH$4*幕後結果_最佳化!$T1150)*12/3</f>
        <v>0.94735623717403383</v>
      </c>
      <c r="AG149" s="129">
        <f>(幕後結果!$AI$2+幕後結果!$AI$4*幕後結果_最佳化!$U1150)*12/3</f>
        <v>0.54072129966460836</v>
      </c>
      <c r="AH149" s="129">
        <f>(幕後結果!$AJ$2+幕後結果!$AJ$4*幕後結果_最佳化!$V1150)*12/3</f>
        <v>-0.4287592630828243</v>
      </c>
      <c r="AI149" s="100">
        <f>(幕後結果!$AK$2+幕後結果!$AK$4*幕後結果_最佳化!$W1150)*12/3</f>
        <v>-0.26563900261977358</v>
      </c>
      <c r="AJ149" s="60"/>
      <c r="AK149" s="60"/>
      <c r="AL149" s="60"/>
      <c r="AM149" s="108">
        <v>148</v>
      </c>
      <c r="AN149" s="129">
        <f t="shared" si="27"/>
        <v>6.3016112221107701E-2</v>
      </c>
      <c r="AO149" s="129">
        <f t="shared" si="28"/>
        <v>0.11671840204852139</v>
      </c>
      <c r="AP149" s="129">
        <f t="shared" si="29"/>
        <v>0.18803011153844076</v>
      </c>
      <c r="AQ149" s="129">
        <f t="shared" si="30"/>
        <v>0.13970063532095656</v>
      </c>
      <c r="AR149" s="129">
        <f t="shared" si="31"/>
        <v>0.19432068653754125</v>
      </c>
      <c r="AS149" s="129">
        <f t="shared" si="32"/>
        <v>3.8439682509845696E-2</v>
      </c>
      <c r="AT149" s="129">
        <f t="shared" si="33"/>
        <v>8.0104300679619753E-2</v>
      </c>
      <c r="AU149" s="129">
        <f t="shared" si="34"/>
        <v>0.15445442560914588</v>
      </c>
      <c r="AV149" s="129">
        <f t="shared" si="35"/>
        <v>2.2605655264070941E-2</v>
      </c>
      <c r="AW149" s="129">
        <f t="shared" si="36"/>
        <v>2.6099882707501846E-3</v>
      </c>
      <c r="AX149" s="129">
        <f t="shared" si="37"/>
        <v>1.0000000000000002</v>
      </c>
      <c r="AY149" s="129">
        <f>SUMPRODUCT(AN149:AW149,幕後結果_最佳化!$Z$1005:$AI$1005)</f>
        <v>-0.26376021116868531</v>
      </c>
      <c r="AZ149" s="129">
        <f>(SUMPRODUCT(AN149:AW149,MMULT(AN149:AW149,幕後結果!$AB$9:$AK$18)))*252</f>
        <v>5.779684093967568E-2</v>
      </c>
      <c r="BA149" s="129">
        <f t="shared" si="38"/>
        <v>0.2404097355343075</v>
      </c>
      <c r="BB149" s="102">
        <f t="shared" si="39"/>
        <v>-1.2755731812904207</v>
      </c>
      <c r="BC149" s="60"/>
      <c r="BD149" s="60"/>
    </row>
    <row r="150" spans="1:56" ht="16.5">
      <c r="A150" s="95">
        <v>149</v>
      </c>
      <c r="B150" s="129">
        <v>0.29955058134576795</v>
      </c>
      <c r="C150" s="129">
        <v>0.65696506508616181</v>
      </c>
      <c r="D150" s="129">
        <v>0.17520657450952393</v>
      </c>
      <c r="E150" s="129">
        <v>0.10333530786163769</v>
      </c>
      <c r="F150" s="129">
        <v>0.3857642277327904</v>
      </c>
      <c r="G150" s="129">
        <v>0.41265746637660916</v>
      </c>
      <c r="H150" s="129">
        <v>0.88147429468559624</v>
      </c>
      <c r="I150" s="129">
        <v>0.86439595588963458</v>
      </c>
      <c r="J150" s="129">
        <v>0.68940019332539726</v>
      </c>
      <c r="K150" s="104">
        <v>0.92857320893388651</v>
      </c>
      <c r="L150" s="105"/>
      <c r="M150" s="106">
        <v>149</v>
      </c>
      <c r="N150" s="140">
        <v>-0.52569352597329877</v>
      </c>
      <c r="O150" s="140">
        <v>0.40419426615836773</v>
      </c>
      <c r="P150" s="140">
        <v>-0.93378821651961141</v>
      </c>
      <c r="Q150" s="140">
        <v>-1.2627734308260528</v>
      </c>
      <c r="R150" s="140">
        <v>-0.29037619199855985</v>
      </c>
      <c r="S150" s="140">
        <v>-0.22071425312074192</v>
      </c>
      <c r="T150" s="140">
        <v>1.1823889375015115</v>
      </c>
      <c r="U150" s="129">
        <v>1.100284718517597</v>
      </c>
      <c r="V150" s="129">
        <v>0.49415089925320593</v>
      </c>
      <c r="W150" s="98">
        <v>1.465246848323942</v>
      </c>
      <c r="X150" s="60"/>
      <c r="Y150" s="99">
        <v>149</v>
      </c>
      <c r="Z150" s="129">
        <f>(幕後結果!$AB$2+幕後結果!$AB$4*幕後結果_最佳化!$N1151)*12/3</f>
        <v>0.54023940006203475</v>
      </c>
      <c r="AA150" s="129">
        <f>(幕後結果!$AC$2+幕後結果!$AC$4*幕後結果_最佳化!$O1151)*12/3</f>
        <v>0.62354229612301804</v>
      </c>
      <c r="AB150" s="129">
        <f>(幕後結果!$AD$2+幕後結果!$AD$4*幕後結果_最佳化!$P1151)*12/3</f>
        <v>-2.5452276849625814</v>
      </c>
      <c r="AC150" s="129">
        <f>(幕後結果!$AE$2+幕後結果!$AE$4*幕後結果_最佳化!$Q1151)*12/3</f>
        <v>-1.2302730692467789</v>
      </c>
      <c r="AD150" s="129">
        <f>(幕後結果!$AF$2+幕後結果!$AF$4*幕後結果_最佳化!$R1151)*12/3</f>
        <v>-1.5712974326200631</v>
      </c>
      <c r="AE150" s="129">
        <f>(幕後結果!$AG$2+幕後結果!$AG$4*幕後結果_最佳化!$S1151)*12/3</f>
        <v>0.86700619850407745</v>
      </c>
      <c r="AF150" s="129">
        <f>(幕後結果!$AH$2+幕後結果!$AH$4*幕後結果_最佳化!$T1151)*12/3</f>
        <v>0.53627194167507497</v>
      </c>
      <c r="AG150" s="129">
        <f>(幕後結果!$AI$2+幕後結果!$AI$4*幕後結果_最佳化!$U1151)*12/3</f>
        <v>0.52242801645237147</v>
      </c>
      <c r="AH150" s="129">
        <f>(幕後結果!$AJ$2+幕後結果!$AJ$4*幕後結果_最佳化!$V1151)*12/3</f>
        <v>-0.39636036738169705</v>
      </c>
      <c r="AI150" s="100">
        <f>(幕後結果!$AK$2+幕後結果!$AK$4*幕後結果_最佳化!$W1151)*12/3</f>
        <v>0.56382792105804325</v>
      </c>
      <c r="AJ150" s="60"/>
      <c r="AK150" s="60"/>
      <c r="AL150" s="60"/>
      <c r="AM150" s="108">
        <v>149</v>
      </c>
      <c r="AN150" s="129">
        <f t="shared" si="27"/>
        <v>0.10805279642460869</v>
      </c>
      <c r="AO150" s="129">
        <f t="shared" si="28"/>
        <v>4.3474889124704187E-2</v>
      </c>
      <c r="AP150" s="129">
        <f t="shared" si="29"/>
        <v>0.15442614525660514</v>
      </c>
      <c r="AQ150" s="129">
        <f t="shared" si="30"/>
        <v>8.7711257640566614E-2</v>
      </c>
      <c r="AR150" s="129">
        <f t="shared" si="31"/>
        <v>2.1453112821673361E-2</v>
      </c>
      <c r="AS150" s="129">
        <f t="shared" si="32"/>
        <v>0.1336736034603995</v>
      </c>
      <c r="AT150" s="129">
        <f t="shared" si="33"/>
        <v>0.10000440950699073</v>
      </c>
      <c r="AU150" s="129">
        <f t="shared" si="34"/>
        <v>0.14205335735222832</v>
      </c>
      <c r="AV150" s="129">
        <f t="shared" si="35"/>
        <v>0.12105314473536577</v>
      </c>
      <c r="AW150" s="129">
        <f t="shared" si="36"/>
        <v>8.8097283676857693E-2</v>
      </c>
      <c r="AX150" s="129">
        <f t="shared" si="37"/>
        <v>1</v>
      </c>
      <c r="AY150" s="129">
        <f>SUMPRODUCT(AN150:AW150,幕後結果_最佳化!$Z$1005:$AI$1005)</f>
        <v>2.2392770611494438E-2</v>
      </c>
      <c r="AZ150" s="129">
        <f>(SUMPRODUCT(AN150:AW150,MMULT(AN150:AW150,幕後結果!$AB$9:$AK$18)))*252</f>
        <v>4.482875047350935E-2</v>
      </c>
      <c r="BA150" s="129">
        <f t="shared" si="38"/>
        <v>0.21172801060206783</v>
      </c>
      <c r="BB150" s="102">
        <f t="shared" si="39"/>
        <v>-9.6856477941635558E-2</v>
      </c>
      <c r="BC150" s="60"/>
      <c r="BD150" s="60"/>
    </row>
    <row r="151" spans="1:56" ht="16.5">
      <c r="A151" s="95">
        <v>150</v>
      </c>
      <c r="B151" s="129">
        <v>0.43931100457075933</v>
      </c>
      <c r="C151" s="129">
        <v>0.4413304069651971</v>
      </c>
      <c r="D151" s="129">
        <v>0.19160275151951289</v>
      </c>
      <c r="E151" s="129">
        <v>0.64185913658502569</v>
      </c>
      <c r="F151" s="129">
        <v>0.83830000441384178</v>
      </c>
      <c r="G151" s="129">
        <v>7.4902534463315407E-2</v>
      </c>
      <c r="H151" s="129">
        <v>0.37862922379646302</v>
      </c>
      <c r="I151" s="129">
        <v>0.76719681931895711</v>
      </c>
      <c r="J151" s="129">
        <v>0.11844835506952922</v>
      </c>
      <c r="K151" s="104">
        <v>0.7237301210178877</v>
      </c>
      <c r="L151" s="105"/>
      <c r="M151" s="106">
        <v>150</v>
      </c>
      <c r="N151" s="140">
        <v>-0.15271629602772385</v>
      </c>
      <c r="O151" s="140">
        <v>-0.14759701126676802</v>
      </c>
      <c r="P151" s="140">
        <v>-0.8720052691472816</v>
      </c>
      <c r="Q151" s="140">
        <v>0.36343263491604277</v>
      </c>
      <c r="R151" s="140">
        <v>0.98749508510392137</v>
      </c>
      <c r="S151" s="140">
        <v>-1.440220345139825</v>
      </c>
      <c r="T151" s="140">
        <v>-0.30908292496735162</v>
      </c>
      <c r="U151" s="129">
        <v>0.72964638501475554</v>
      </c>
      <c r="V151" s="129">
        <v>-1.1827790888541796</v>
      </c>
      <c r="W151" s="98">
        <v>0.59395866781096518</v>
      </c>
      <c r="X151" s="60"/>
      <c r="Y151" s="99">
        <v>150</v>
      </c>
      <c r="Z151" s="129">
        <f>(幕後結果!$AB$2+幕後結果!$AB$4*幕後結果_最佳化!$N1152)*12/3</f>
        <v>0.78687467939622513</v>
      </c>
      <c r="AA151" s="129">
        <f>(幕後結果!$AC$2+幕後結果!$AC$4*幕後結果_最佳化!$O1152)*12/3</f>
        <v>0.31468618013709104</v>
      </c>
      <c r="AB151" s="129">
        <f>(幕後結果!$AD$2+幕後結果!$AD$4*幕後結果_最佳化!$P1152)*12/3</f>
        <v>-2.4156078959113012</v>
      </c>
      <c r="AC151" s="129">
        <f>(幕後結果!$AE$2+幕後結果!$AE$4*幕後結果_最佳化!$Q1152)*12/3</f>
        <v>0.22420562473264261</v>
      </c>
      <c r="AD151" s="129">
        <f>(幕後結果!$AF$2+幕後結果!$AF$4*幕後結果_最佳化!$R1152)*12/3</f>
        <v>0.27631102572711752</v>
      </c>
      <c r="AE151" s="129">
        <f>(幕後結果!$AG$2+幕後結果!$AG$4*幕後結果_最佳化!$S1152)*12/3</f>
        <v>8.9126580144418099E-2</v>
      </c>
      <c r="AF151" s="129">
        <f>(幕後結果!$AH$2+幕後結果!$AH$4*幕後結果_最佳化!$T1152)*12/3</f>
        <v>5.3574256561336853E-2</v>
      </c>
      <c r="AG151" s="129">
        <f>(幕後結果!$AI$2+幕後結果!$AI$4*幕後結果_最佳化!$U1152)*12/3</f>
        <v>8.0777839334680551E-2</v>
      </c>
      <c r="AH151" s="129">
        <f>(幕後結果!$AJ$2+幕後結果!$AJ$4*幕後結果_最佳化!$V1152)*12/3</f>
        <v>-0.93557267993310356</v>
      </c>
      <c r="AI151" s="100">
        <f>(幕後結果!$AK$2+幕後結果!$AK$4*幕後結果_最佳化!$W1152)*12/3</f>
        <v>5.2098086563741819E-2</v>
      </c>
      <c r="AJ151" s="60"/>
      <c r="AK151" s="60"/>
      <c r="AL151" s="60"/>
      <c r="AM151" s="108">
        <v>150</v>
      </c>
      <c r="AN151" s="129">
        <f t="shared" si="27"/>
        <v>0.10332947637343595</v>
      </c>
      <c r="AO151" s="129">
        <f t="shared" si="28"/>
        <v>0.11081397319380912</v>
      </c>
      <c r="AP151" s="129">
        <f t="shared" si="29"/>
        <v>0.24255128431491915</v>
      </c>
      <c r="AQ151" s="129">
        <f t="shared" si="30"/>
        <v>0.24720243528763547</v>
      </c>
      <c r="AR151" s="129">
        <f t="shared" si="31"/>
        <v>7.9624429468889535E-2</v>
      </c>
      <c r="AS151" s="129">
        <f t="shared" si="32"/>
        <v>0.12072092925101442</v>
      </c>
      <c r="AT151" s="129">
        <f t="shared" si="33"/>
        <v>2.4721370196759329E-3</v>
      </c>
      <c r="AU151" s="129">
        <f t="shared" si="34"/>
        <v>6.032310676095308E-2</v>
      </c>
      <c r="AV151" s="129">
        <f t="shared" si="35"/>
        <v>2.2125102794436777E-2</v>
      </c>
      <c r="AW151" s="129">
        <f t="shared" si="36"/>
        <v>1.0837125535230455E-2</v>
      </c>
      <c r="AX151" s="129">
        <f t="shared" si="37"/>
        <v>0.99999999999999989</v>
      </c>
      <c r="AY151" s="129">
        <f>SUMPRODUCT(AN151:AW151,幕後結果_最佳化!$Z$1005:$AI$1005)</f>
        <v>-0.15065653808025578</v>
      </c>
      <c r="AZ151" s="129">
        <f>(SUMPRODUCT(AN151:AW151,MMULT(AN151:AW151,幕後結果!$AB$9:$AK$18)))*252</f>
        <v>6.6512502681278618E-2</v>
      </c>
      <c r="BA151" s="129">
        <f t="shared" si="38"/>
        <v>0.2579001796844636</v>
      </c>
      <c r="BB151" s="102">
        <f t="shared" si="39"/>
        <v>-0.75050951231235608</v>
      </c>
      <c r="BC151" s="60"/>
      <c r="BD151" s="60"/>
    </row>
    <row r="152" spans="1:56" ht="16.5">
      <c r="A152" s="95">
        <v>151</v>
      </c>
      <c r="B152" s="129">
        <v>0.67171661012384098</v>
      </c>
      <c r="C152" s="129">
        <v>0.91853211377842547</v>
      </c>
      <c r="D152" s="129">
        <v>0.72125324664432755</v>
      </c>
      <c r="E152" s="129">
        <v>0.46397175568365179</v>
      </c>
      <c r="F152" s="129">
        <v>0.52293205425932254</v>
      </c>
      <c r="G152" s="129">
        <v>0.76815526254490862</v>
      </c>
      <c r="H152" s="129">
        <v>9.6327837016566109E-2</v>
      </c>
      <c r="I152" s="129">
        <v>0.86472526639061353</v>
      </c>
      <c r="J152" s="129">
        <v>0.13727341116145864</v>
      </c>
      <c r="K152" s="104">
        <v>0.78812286135846432</v>
      </c>
      <c r="L152" s="105"/>
      <c r="M152" s="106">
        <v>151</v>
      </c>
      <c r="N152" s="140">
        <v>0.44465820200454864</v>
      </c>
      <c r="O152" s="140">
        <v>1.3952655636024185</v>
      </c>
      <c r="P152" s="140">
        <v>0.58656855490216853</v>
      </c>
      <c r="Q152" s="140">
        <v>-9.0432524989958324E-2</v>
      </c>
      <c r="R152" s="140">
        <v>5.7513827635492974E-2</v>
      </c>
      <c r="S152" s="140">
        <v>0.73278515822472401</v>
      </c>
      <c r="T152" s="140">
        <v>-1.3027630357224413</v>
      </c>
      <c r="U152" s="129">
        <v>1.1017980755608749</v>
      </c>
      <c r="V152" s="129">
        <v>-1.0926515443740028</v>
      </c>
      <c r="W152" s="98">
        <v>0.79992495671558117</v>
      </c>
      <c r="X152" s="60"/>
      <c r="Y152" s="99">
        <v>151</v>
      </c>
      <c r="Z152" s="129">
        <f>(幕後結果!$AB$2+幕後結果!$AB$4*幕後結果_最佳化!$N1153)*12/3</f>
        <v>1.1818951105652009</v>
      </c>
      <c r="AA152" s="129">
        <f>(幕後結果!$AC$2+幕後結果!$AC$4*幕後結果_最佳化!$O1153)*12/3</f>
        <v>1.6009966853751481</v>
      </c>
      <c r="AB152" s="129">
        <f>(幕後結果!$AD$2+幕後結果!$AD$4*幕後結果_最佳化!$P1153)*12/3</f>
        <v>-0.50093275495879452</v>
      </c>
      <c r="AC152" s="129">
        <f>(幕後結果!$AE$2+幕後結果!$AE$4*幕後結果_最佳化!$Q1153)*12/3</f>
        <v>0.38121969643322789</v>
      </c>
      <c r="AD152" s="129">
        <f>(幕後結果!$AF$2+幕後結果!$AF$4*幕後結果_最佳化!$R1153)*12/3</f>
        <v>-0.64935527696520901</v>
      </c>
      <c r="AE152" s="129">
        <f>(幕後結果!$AG$2+幕後結果!$AG$4*幕後結果_最佳化!$S1153)*12/3</f>
        <v>1.9407747574752936</v>
      </c>
      <c r="AF152" s="129">
        <f>(幕後結果!$AH$2+幕後結果!$AH$4*幕後結果_最佳化!$T1153)*12/3</f>
        <v>-0.11618778408193764</v>
      </c>
      <c r="AG152" s="129">
        <f>(幕後結果!$AI$2+幕後結果!$AI$4*幕後結果_最佳化!$U1153)*12/3</f>
        <v>0.67494567514882464</v>
      </c>
      <c r="AH152" s="129">
        <f>(幕後結果!$AJ$2+幕後結果!$AJ$4*幕後結果_最佳化!$V1153)*12/3</f>
        <v>-0.59868388621958013</v>
      </c>
      <c r="AI152" s="100">
        <f>(幕後結果!$AK$2+幕後結果!$AK$4*幕後結果_最佳化!$W1153)*12/3</f>
        <v>1.0610031445959998</v>
      </c>
      <c r="AJ152" s="60"/>
      <c r="AK152" s="60"/>
      <c r="AL152" s="60"/>
      <c r="AM152" s="108">
        <v>151</v>
      </c>
      <c r="AN152" s="129">
        <f t="shared" si="27"/>
        <v>0.22927118831889889</v>
      </c>
      <c r="AO152" s="129">
        <f t="shared" si="28"/>
        <v>4.5815054490331943E-2</v>
      </c>
      <c r="AP152" s="129">
        <f t="shared" si="29"/>
        <v>5.0205669361359812E-2</v>
      </c>
      <c r="AQ152" s="129">
        <f t="shared" si="30"/>
        <v>1.0180517586976207E-2</v>
      </c>
      <c r="AR152" s="129">
        <f t="shared" si="31"/>
        <v>0.13977032285254234</v>
      </c>
      <c r="AS152" s="129">
        <f t="shared" si="32"/>
        <v>2.2768953730273128E-2</v>
      </c>
      <c r="AT152" s="129">
        <f t="shared" si="33"/>
        <v>6.5820518303110323E-2</v>
      </c>
      <c r="AU152" s="129">
        <f t="shared" si="34"/>
        <v>0.20453814518950605</v>
      </c>
      <c r="AV152" s="129">
        <f t="shared" si="35"/>
        <v>0.20971105930094824</v>
      </c>
      <c r="AW152" s="129">
        <f t="shared" si="36"/>
        <v>2.1918570866053061E-2</v>
      </c>
      <c r="AX152" s="129">
        <f t="shared" si="37"/>
        <v>1</v>
      </c>
      <c r="AY152" s="129">
        <f>SUMPRODUCT(AN152:AW152,幕後結果_最佳化!$Z$1005:$AI$1005)</f>
        <v>-3.0940474554133623E-4</v>
      </c>
      <c r="AZ152" s="129">
        <f>(SUMPRODUCT(AN152:AW152,MMULT(AN152:AW152,幕後結果!$AB$9:$AK$18)))*252</f>
        <v>3.8569695815927153E-2</v>
      </c>
      <c r="BA152" s="129">
        <f t="shared" si="38"/>
        <v>0.19639168978326743</v>
      </c>
      <c r="BB152" s="102">
        <f t="shared" si="39"/>
        <v>-0.22001646196550409</v>
      </c>
      <c r="BC152" s="60"/>
      <c r="BD152" s="60"/>
    </row>
    <row r="153" spans="1:56" ht="16.5">
      <c r="A153" s="95">
        <v>152</v>
      </c>
      <c r="B153" s="129">
        <v>0.79018207333624058</v>
      </c>
      <c r="C153" s="129">
        <v>0.26943600956978364</v>
      </c>
      <c r="D153" s="129">
        <v>0.30482137869430437</v>
      </c>
      <c r="E153" s="129">
        <v>0.89046207279852974</v>
      </c>
      <c r="F153" s="129">
        <v>0.79612067750111981</v>
      </c>
      <c r="G153" s="129">
        <v>0.4764179401889983</v>
      </c>
      <c r="H153" s="129">
        <v>0.58427491387720965</v>
      </c>
      <c r="I153" s="129">
        <v>0.97868921924268237</v>
      </c>
      <c r="J153" s="129">
        <v>0.1602444890666912</v>
      </c>
      <c r="K153" s="104">
        <v>0.39121147487108621</v>
      </c>
      <c r="L153" s="105"/>
      <c r="M153" s="106">
        <v>152</v>
      </c>
      <c r="N153" s="140">
        <v>0.80705316559482376</v>
      </c>
      <c r="O153" s="140">
        <v>-0.61451960926091509</v>
      </c>
      <c r="P153" s="140">
        <v>-0.51058346377120867</v>
      </c>
      <c r="Q153" s="140">
        <v>1.2289892024103914</v>
      </c>
      <c r="R153" s="140">
        <v>0.82784436659439231</v>
      </c>
      <c r="S153" s="140">
        <v>-5.9145924251780085E-2</v>
      </c>
      <c r="T153" s="140">
        <v>0.2128420393889974</v>
      </c>
      <c r="U153" s="129">
        <v>2.0273996128061054</v>
      </c>
      <c r="V153" s="129">
        <v>-0.99345354600425118</v>
      </c>
      <c r="W153" s="98">
        <v>-0.27616290171907037</v>
      </c>
      <c r="X153" s="60"/>
      <c r="Y153" s="99">
        <v>152</v>
      </c>
      <c r="Z153" s="129">
        <f>(幕後結果!$AB$2+幕後結果!$AB$4*幕後結果_最佳化!$N1154)*12/3</f>
        <v>1.4215327503413164</v>
      </c>
      <c r="AA153" s="129">
        <f>(幕後結果!$AC$2+幕後結果!$AC$4*幕後結果_最佳化!$O1154)*12/3</f>
        <v>0.21934318844242731</v>
      </c>
      <c r="AB153" s="129">
        <f>(幕後結果!$AD$2+幕後結果!$AD$4*幕後結果_最佳化!$P1154)*12/3</f>
        <v>-1.7870810989070793</v>
      </c>
      <c r="AC153" s="129">
        <f>(幕後結果!$AE$2+幕後結果!$AE$4*幕後結果_最佳化!$Q1154)*12/3</f>
        <v>1.0104948521139094</v>
      </c>
      <c r="AD153" s="129">
        <f>(幕後結果!$AF$2+幕後結果!$AF$4*幕後結果_最佳化!$R1154)*12/3</f>
        <v>0.40745853843274649</v>
      </c>
      <c r="AE153" s="129">
        <f>(幕後結果!$AG$2+幕後結果!$AG$4*幕後結果_最佳化!$S1154)*12/3</f>
        <v>1.2211222596786651</v>
      </c>
      <c r="AF153" s="129">
        <f>(幕後結果!$AH$2+幕後結果!$AH$4*幕後結果_最佳化!$T1154)*12/3</f>
        <v>0.99529248643477064</v>
      </c>
      <c r="AG153" s="129">
        <f>(幕後結果!$AI$2+幕後結果!$AI$4*幕後結果_最佳化!$U1154)*12/3</f>
        <v>1.0449020514575718</v>
      </c>
      <c r="AH153" s="129">
        <f>(幕後結果!$AJ$2+幕後結果!$AJ$4*幕後結果_最佳化!$V1154)*12/3</f>
        <v>-0.31179820080692883</v>
      </c>
      <c r="AI153" s="100">
        <f>(幕後結果!$AK$2+幕後結果!$AK$4*幕後結果_最佳化!$W1154)*12/3</f>
        <v>3.9760604533059019E-2</v>
      </c>
      <c r="AJ153" s="60"/>
      <c r="AK153" s="60"/>
      <c r="AL153" s="60"/>
      <c r="AM153" s="108">
        <v>152</v>
      </c>
      <c r="AN153" s="129">
        <f t="shared" si="27"/>
        <v>3.7762177397579748E-2</v>
      </c>
      <c r="AO153" s="129">
        <f t="shared" si="28"/>
        <v>9.4003711230443723E-2</v>
      </c>
      <c r="AP153" s="129">
        <f t="shared" si="29"/>
        <v>8.8124322238103348E-2</v>
      </c>
      <c r="AQ153" s="129">
        <f t="shared" si="30"/>
        <v>0.16046965956624937</v>
      </c>
      <c r="AR153" s="129">
        <f t="shared" si="31"/>
        <v>0.13316419526769782</v>
      </c>
      <c r="AS153" s="129">
        <f t="shared" si="32"/>
        <v>0.10294108108826294</v>
      </c>
      <c r="AT153" s="129">
        <f t="shared" si="33"/>
        <v>6.3547226078099192E-2</v>
      </c>
      <c r="AU153" s="129">
        <f t="shared" si="34"/>
        <v>4.1941969163845697E-2</v>
      </c>
      <c r="AV153" s="129">
        <f t="shared" si="35"/>
        <v>0.16924083366836229</v>
      </c>
      <c r="AW153" s="129">
        <f t="shared" si="36"/>
        <v>0.10880482430135566</v>
      </c>
      <c r="AX153" s="129">
        <f t="shared" si="37"/>
        <v>0.99999999999999978</v>
      </c>
      <c r="AY153" s="129">
        <f>SUMPRODUCT(AN153:AW153,幕後結果_最佳化!$Z$1005:$AI$1005)</f>
        <v>-7.6234330900524477E-2</v>
      </c>
      <c r="AZ153" s="129">
        <f>(SUMPRODUCT(AN153:AW153,MMULT(AN153:AW153,幕後結果!$AB$9:$AK$18)))*252</f>
        <v>5.1789179610147111E-2</v>
      </c>
      <c r="BA153" s="129">
        <f t="shared" si="38"/>
        <v>0.22757236126152736</v>
      </c>
      <c r="BB153" s="102">
        <f t="shared" si="39"/>
        <v>-0.52350087787512412</v>
      </c>
      <c r="BC153" s="60"/>
      <c r="BD153" s="60"/>
    </row>
    <row r="154" spans="1:56" ht="16.5">
      <c r="A154" s="95">
        <v>153</v>
      </c>
      <c r="B154" s="129">
        <v>4.0357680551100339E-2</v>
      </c>
      <c r="C154" s="129">
        <v>0.47032143916261426</v>
      </c>
      <c r="D154" s="129">
        <v>0.65117683221890488</v>
      </c>
      <c r="E154" s="129">
        <v>0.76985044768678268</v>
      </c>
      <c r="F154" s="129">
        <v>0.69354643399316895</v>
      </c>
      <c r="G154" s="129">
        <v>0.18547642293696542</v>
      </c>
      <c r="H154" s="129">
        <v>0.83174464518051083</v>
      </c>
      <c r="I154" s="129">
        <v>0.84062113520966175</v>
      </c>
      <c r="J154" s="129">
        <v>0.80456925694667913</v>
      </c>
      <c r="K154" s="104">
        <v>0.7850320628454226</v>
      </c>
      <c r="L154" s="105"/>
      <c r="M154" s="106">
        <v>153</v>
      </c>
      <c r="N154" s="140">
        <v>-1.7465503782508975</v>
      </c>
      <c r="O154" s="140">
        <v>-7.4461872404407436E-2</v>
      </c>
      <c r="P154" s="140">
        <v>0.38849961953850237</v>
      </c>
      <c r="Q154" s="140">
        <v>0.73835442020904285</v>
      </c>
      <c r="R154" s="140">
        <v>0.50592809003237105</v>
      </c>
      <c r="S154" s="140">
        <v>-0.8946899624570348</v>
      </c>
      <c r="T154" s="140">
        <v>0.96108245701333084</v>
      </c>
      <c r="U154" s="129">
        <v>0.99701396889955629</v>
      </c>
      <c r="V154" s="129">
        <v>0.85805610095033702</v>
      </c>
      <c r="W154" s="98">
        <v>0.78930139019281387</v>
      </c>
      <c r="X154" s="60"/>
      <c r="Y154" s="99">
        <v>153</v>
      </c>
      <c r="Z154" s="129">
        <f>(幕後結果!$AB$2+幕後結果!$AB$4*幕後結果_最佳化!$N1155)*12/3</f>
        <v>-0.26706556821306204</v>
      </c>
      <c r="AA154" s="129">
        <f>(幕後結果!$AC$2+幕後結果!$AC$4*幕後結果_最佳化!$O1155)*12/3</f>
        <v>-4.2392516180926321E-2</v>
      </c>
      <c r="AB154" s="129">
        <f>(幕後結果!$AD$2+幕後結果!$AD$4*幕後結果_最佳化!$P1155)*12/3</f>
        <v>-1.4006609387705884</v>
      </c>
      <c r="AC154" s="129">
        <f>(幕後結果!$AE$2+幕後結果!$AE$4*幕後結果_最佳化!$Q1155)*12/3</f>
        <v>0.52904503950975457</v>
      </c>
      <c r="AD154" s="129">
        <f>(幕後結果!$AF$2+幕後結果!$AF$4*幕後結果_最佳化!$R1155)*12/3</f>
        <v>-8.068552821571473E-2</v>
      </c>
      <c r="AE154" s="129">
        <f>(幕後結果!$AG$2+幕後結果!$AG$4*幕後結果_最佳化!$S1155)*12/3</f>
        <v>0.65887517025680897</v>
      </c>
      <c r="AF154" s="129">
        <f>(幕後結果!$AH$2+幕後結果!$AH$4*幕後結果_最佳化!$T1155)*12/3</f>
        <v>0.14514646549189794</v>
      </c>
      <c r="AG154" s="129">
        <f>(幕後結果!$AI$2+幕後結果!$AI$4*幕後結果_最佳化!$U1155)*12/3</f>
        <v>0.24238285070504342</v>
      </c>
      <c r="AH154" s="129">
        <f>(幕後結果!$AJ$2+幕後結果!$AJ$4*幕後結果_最佳化!$V1155)*12/3</f>
        <v>4.7153389517197386E-2</v>
      </c>
      <c r="AI154" s="100">
        <f>(幕後結果!$AK$2+幕後結果!$AK$4*幕後結果_最佳化!$W1155)*12/3</f>
        <v>0.50191229423157269</v>
      </c>
      <c r="AJ154" s="60"/>
      <c r="AK154" s="60"/>
      <c r="AL154" s="60"/>
      <c r="AM154" s="108">
        <v>153</v>
      </c>
      <c r="AN154" s="129">
        <f t="shared" si="27"/>
        <v>1.357370037884769E-3</v>
      </c>
      <c r="AO154" s="129">
        <f t="shared" si="28"/>
        <v>8.100323819467288E-2</v>
      </c>
      <c r="AP154" s="129">
        <f t="shared" si="29"/>
        <v>1.2161246462848611E-2</v>
      </c>
      <c r="AQ154" s="129">
        <f t="shared" si="30"/>
        <v>4.7248673226992936E-2</v>
      </c>
      <c r="AR154" s="129">
        <f t="shared" si="31"/>
        <v>0.22667489676339994</v>
      </c>
      <c r="AS154" s="129">
        <f t="shared" si="32"/>
        <v>0.1230422366885383</v>
      </c>
      <c r="AT154" s="129">
        <f t="shared" si="33"/>
        <v>0.23681184114568338</v>
      </c>
      <c r="AU154" s="129">
        <f t="shared" si="34"/>
        <v>0.10165828368618117</v>
      </c>
      <c r="AV154" s="129">
        <f t="shared" si="35"/>
        <v>0.139906494324818</v>
      </c>
      <c r="AW154" s="129">
        <f t="shared" si="36"/>
        <v>3.0135719468979968E-2</v>
      </c>
      <c r="AX154" s="129">
        <f t="shared" si="37"/>
        <v>0.99999999999999978</v>
      </c>
      <c r="AY154" s="129">
        <f>SUMPRODUCT(AN154:AW154,幕後結果_最佳化!$Z$1005:$AI$1005)</f>
        <v>9.1935212968734074E-3</v>
      </c>
      <c r="AZ154" s="129">
        <f>(SUMPRODUCT(AN154:AW154,MMULT(AN154:AW154,幕後結果!$AB$9:$AK$18)))*252</f>
        <v>5.3498401911220149E-2</v>
      </c>
      <c r="BA154" s="129">
        <f t="shared" si="38"/>
        <v>0.23129721552846275</v>
      </c>
      <c r="BB154" s="102">
        <f t="shared" si="39"/>
        <v>-0.14572799169291675</v>
      </c>
      <c r="BC154" s="60"/>
      <c r="BD154" s="60"/>
    </row>
    <row r="155" spans="1:56" ht="16.5">
      <c r="A155" s="95">
        <v>154</v>
      </c>
      <c r="B155" s="129">
        <v>0.3558281879713876</v>
      </c>
      <c r="C155" s="129">
        <v>0.19503198625125262</v>
      </c>
      <c r="D155" s="129">
        <v>8.1651033503702619E-2</v>
      </c>
      <c r="E155" s="129">
        <v>0.95955781334185941</v>
      </c>
      <c r="F155" s="129">
        <v>0.43243508683467202</v>
      </c>
      <c r="G155" s="129">
        <v>0.3663018071225439</v>
      </c>
      <c r="H155" s="129">
        <v>0.44737056955853371</v>
      </c>
      <c r="I155" s="129">
        <v>0.32226653306446362</v>
      </c>
      <c r="J155" s="129">
        <v>0.50894391820090745</v>
      </c>
      <c r="K155" s="104">
        <v>5.9108058124296647E-2</v>
      </c>
      <c r="L155" s="105"/>
      <c r="M155" s="106">
        <v>154</v>
      </c>
      <c r="N155" s="140">
        <v>-0.36963244106542031</v>
      </c>
      <c r="O155" s="140">
        <v>-0.8595013554660732</v>
      </c>
      <c r="P155" s="140">
        <v>-1.3940514551485934</v>
      </c>
      <c r="Q155" s="140">
        <v>1.7455776234916569</v>
      </c>
      <c r="R155" s="140">
        <v>-0.17017797346191968</v>
      </c>
      <c r="S155" s="140">
        <v>-0.34166420328358088</v>
      </c>
      <c r="T155" s="140">
        <v>-0.13230741942436519</v>
      </c>
      <c r="U155" s="129">
        <v>-0.46137014647875796</v>
      </c>
      <c r="V155" s="129">
        <v>2.2420956606588983E-2</v>
      </c>
      <c r="W155" s="98">
        <v>-1.5623051632696088</v>
      </c>
      <c r="X155" s="60"/>
      <c r="Y155" s="99">
        <v>154</v>
      </c>
      <c r="Z155" s="129">
        <f>(幕後結果!$AB$2+幕後結果!$AB$4*幕後結果_最佳化!$N1156)*12/3</f>
        <v>0.64343650213464099</v>
      </c>
      <c r="AA155" s="129">
        <f>(幕後結果!$AC$2+幕後結果!$AC$4*幕後結果_最佳化!$O1156)*12/3</f>
        <v>-0.26370662778083565</v>
      </c>
      <c r="AB155" s="129">
        <f>(幕後結果!$AD$2+幕後結果!$AD$4*幕後結果_最佳化!$P1156)*12/3</f>
        <v>-3.11272800852608</v>
      </c>
      <c r="AC155" s="129">
        <f>(幕後結果!$AE$2+幕後結果!$AE$4*幕後結果_最佳化!$Q1156)*12/3</f>
        <v>1.3200587289214873</v>
      </c>
      <c r="AD155" s="129">
        <f>(幕後結果!$AF$2+幕後結果!$AF$4*幕後結果_最佳化!$R1156)*12/3</f>
        <v>-0.38174335272152488</v>
      </c>
      <c r="AE155" s="129">
        <f>(幕後結果!$AG$2+幕後結果!$AG$4*幕後結果_最佳化!$S1156)*12/3</f>
        <v>1.0531220957257641</v>
      </c>
      <c r="AF155" s="129">
        <f>(幕後結果!$AH$2+幕後結果!$AH$4*幕後結果_最佳化!$T1156)*12/3</f>
        <v>7.280789138277316E-2</v>
      </c>
      <c r="AG155" s="129">
        <f>(幕後結果!$AI$2+幕後結果!$AI$4*幕後結果_最佳化!$U1156)*12/3</f>
        <v>-0.67047721692900053</v>
      </c>
      <c r="AH155" s="129">
        <f>(幕後結果!$AJ$2+幕後結果!$AJ$4*幕後結果_最佳化!$V1156)*12/3</f>
        <v>-0.45299754961656341</v>
      </c>
      <c r="AI155" s="100">
        <f>(幕後結果!$AK$2+幕後結果!$AK$4*幕後結果_最佳化!$W1156)*12/3</f>
        <v>-1.1808541844433553</v>
      </c>
      <c r="AJ155" s="60"/>
      <c r="AK155" s="60"/>
      <c r="AL155" s="60"/>
      <c r="AM155" s="108">
        <v>154</v>
      </c>
      <c r="AN155" s="129">
        <f t="shared" si="27"/>
        <v>8.0842403224640563E-2</v>
      </c>
      <c r="AO155" s="129">
        <f t="shared" si="28"/>
        <v>0.11610157290748603</v>
      </c>
      <c r="AP155" s="129">
        <f t="shared" si="29"/>
        <v>4.1853605084734943E-2</v>
      </c>
      <c r="AQ155" s="129">
        <f t="shared" si="30"/>
        <v>0.18630615559176181</v>
      </c>
      <c r="AR155" s="129">
        <f t="shared" si="31"/>
        <v>0.14917219354887945</v>
      </c>
      <c r="AS155" s="129">
        <f t="shared" si="32"/>
        <v>3.577446580637919E-3</v>
      </c>
      <c r="AT155" s="129">
        <f t="shared" si="33"/>
        <v>0.15508688037510726</v>
      </c>
      <c r="AU155" s="129">
        <f t="shared" si="34"/>
        <v>0.11889290024569033</v>
      </c>
      <c r="AV155" s="129">
        <f t="shared" si="35"/>
        <v>0.11216642644549607</v>
      </c>
      <c r="AW155" s="129">
        <f t="shared" si="36"/>
        <v>3.6000415995565582E-2</v>
      </c>
      <c r="AX155" s="129">
        <f t="shared" si="37"/>
        <v>1</v>
      </c>
      <c r="AY155" s="129">
        <f>SUMPRODUCT(AN155:AW155,幕後結果_最佳化!$Z$1005:$AI$1005)</f>
        <v>-4.9827459759222877E-2</v>
      </c>
      <c r="AZ155" s="129">
        <f>(SUMPRODUCT(AN155:AW155,MMULT(AN155:AW155,幕後結果!$AB$9:$AK$18)))*252</f>
        <v>5.509033342284228E-2</v>
      </c>
      <c r="BA155" s="129">
        <f t="shared" si="38"/>
        <v>0.23471330048133676</v>
      </c>
      <c r="BB155" s="102">
        <f t="shared" si="39"/>
        <v>-0.39506691597392496</v>
      </c>
      <c r="BC155" s="60"/>
      <c r="BD155" s="60"/>
    </row>
    <row r="156" spans="1:56" ht="16.5">
      <c r="A156" s="95">
        <v>155</v>
      </c>
      <c r="B156" s="129">
        <v>0.79663509392629472</v>
      </c>
      <c r="C156" s="129">
        <v>0.74976132995959888</v>
      </c>
      <c r="D156" s="129">
        <v>5.5898724340068595E-2</v>
      </c>
      <c r="E156" s="129">
        <v>3.5640170021548068E-2</v>
      </c>
      <c r="F156" s="129">
        <v>1.4700825115591565E-2</v>
      </c>
      <c r="G156" s="129">
        <v>0.50039299535621962</v>
      </c>
      <c r="H156" s="129">
        <v>0.91094333261254934</v>
      </c>
      <c r="I156" s="129">
        <v>8.2313614855755723E-2</v>
      </c>
      <c r="J156" s="129">
        <v>0.9499108309483888</v>
      </c>
      <c r="K156" s="104">
        <v>0.53059114088215598</v>
      </c>
      <c r="L156" s="105"/>
      <c r="M156" s="106">
        <v>155</v>
      </c>
      <c r="N156" s="140">
        <v>0.82966217643656948</v>
      </c>
      <c r="O156" s="140">
        <v>0.67373887788345943</v>
      </c>
      <c r="P156" s="140">
        <v>-1.5901657492776744</v>
      </c>
      <c r="Q156" s="140">
        <v>-1.8036873098674306</v>
      </c>
      <c r="R156" s="140">
        <v>-2.1780589231495799</v>
      </c>
      <c r="S156" s="140">
        <v>9.8509343102268264E-4</v>
      </c>
      <c r="T156" s="140">
        <v>1.3465868403598102</v>
      </c>
      <c r="U156" s="129">
        <v>-1.3896761848553636</v>
      </c>
      <c r="V156" s="129">
        <v>1.6439896606407296</v>
      </c>
      <c r="W156" s="98">
        <v>7.6755919679703785E-2</v>
      </c>
      <c r="X156" s="60"/>
      <c r="Y156" s="99">
        <v>155</v>
      </c>
      <c r="Z156" s="129">
        <f>(幕後結果!$AB$2+幕後結果!$AB$4*幕後結果_最佳化!$N1157)*12/3</f>
        <v>1.4364832064462039</v>
      </c>
      <c r="AA156" s="129">
        <f>(幕後結果!$AC$2+幕後結果!$AC$4*幕後結果_最佳化!$O1157)*12/3</f>
        <v>1.1706655854752313</v>
      </c>
      <c r="AB156" s="129">
        <f>(幕後結果!$AD$2+幕後結果!$AD$4*幕後結果_最佳化!$P1157)*12/3</f>
        <v>-2.9148729476912485</v>
      </c>
      <c r="AC156" s="129">
        <f>(幕後結果!$AE$2+幕後結果!$AE$4*幕後結果_最佳化!$Q1157)*12/3</f>
        <v>-1.5860757314626934</v>
      </c>
      <c r="AD156" s="129">
        <f>(幕後結果!$AF$2+幕後結果!$AF$4*幕後結果_最佳化!$R1157)*12/3</f>
        <v>-3.583983821141175</v>
      </c>
      <c r="AE156" s="129">
        <f>(幕後結果!$AG$2+幕後結果!$AG$4*幕後結果_最佳化!$S1157)*12/3</f>
        <v>0.8744200469868505</v>
      </c>
      <c r="AF156" s="129">
        <f>(幕後結果!$AH$2+幕後結果!$AH$4*幕後結果_最佳化!$T1157)*12/3</f>
        <v>1.1728584706734093</v>
      </c>
      <c r="AG156" s="129">
        <f>(幕後結果!$AI$2+幕後結果!$AI$4*幕後結果_最佳化!$U1157)*12/3</f>
        <v>-0.79087679751204509</v>
      </c>
      <c r="AH156" s="129">
        <f>(幕後結果!$AJ$2+幕後結果!$AJ$4*幕後結果_最佳化!$V1157)*12/3</f>
        <v>-0.35249427783095016</v>
      </c>
      <c r="AI156" s="100">
        <f>(幕後結果!$AK$2+幕後結果!$AK$4*幕後結果_最佳化!$W1157)*12/3</f>
        <v>-0.40013242730307724</v>
      </c>
      <c r="AJ156" s="60"/>
      <c r="AK156" s="60"/>
      <c r="AL156" s="60"/>
      <c r="AM156" s="108">
        <v>155</v>
      </c>
      <c r="AN156" s="129">
        <f t="shared" si="27"/>
        <v>0.15117107582060083</v>
      </c>
      <c r="AO156" s="129">
        <f t="shared" si="28"/>
        <v>0.18195967175460792</v>
      </c>
      <c r="AP156" s="129">
        <f t="shared" si="29"/>
        <v>7.6447017901344033E-2</v>
      </c>
      <c r="AQ156" s="129">
        <f t="shared" si="30"/>
        <v>8.2304159003895885E-2</v>
      </c>
      <c r="AR156" s="129">
        <f t="shared" si="31"/>
        <v>0.17357978575464197</v>
      </c>
      <c r="AS156" s="129">
        <f t="shared" si="32"/>
        <v>6.2713951371859964E-4</v>
      </c>
      <c r="AT156" s="129">
        <f t="shared" si="33"/>
        <v>5.2763997041777047E-2</v>
      </c>
      <c r="AU156" s="129">
        <f t="shared" si="34"/>
        <v>8.0062525339446078E-2</v>
      </c>
      <c r="AV156" s="129">
        <f t="shared" si="35"/>
        <v>8.084381777022033E-2</v>
      </c>
      <c r="AW156" s="129">
        <f t="shared" si="36"/>
        <v>0.12024081009974733</v>
      </c>
      <c r="AX156" s="129">
        <f t="shared" si="37"/>
        <v>1</v>
      </c>
      <c r="AY156" s="129">
        <f>SUMPRODUCT(AN156:AW156,幕後結果_最佳化!$Z$1005:$AI$1005)</f>
        <v>-3.3292672900826797E-2</v>
      </c>
      <c r="AZ156" s="129">
        <f>(SUMPRODUCT(AN156:AW156,MMULT(AN156:AW156,幕後結果!$AB$9:$AK$18)))*252</f>
        <v>4.9416098067686681E-2</v>
      </c>
      <c r="BA156" s="129">
        <f t="shared" si="38"/>
        <v>0.22229731907444741</v>
      </c>
      <c r="BB156" s="102">
        <f t="shared" si="39"/>
        <v>-0.34275120014069921</v>
      </c>
      <c r="BC156" s="60"/>
      <c r="BD156" s="60"/>
    </row>
    <row r="157" spans="1:56" ht="16.5">
      <c r="A157" s="95">
        <v>156</v>
      </c>
      <c r="B157" s="129">
        <v>0.61104330111611471</v>
      </c>
      <c r="C157" s="129">
        <v>2.4459196075746092E-2</v>
      </c>
      <c r="D157" s="129">
        <v>0.35978114692945562</v>
      </c>
      <c r="E157" s="129">
        <v>0.98179437040818329</v>
      </c>
      <c r="F157" s="129">
        <v>0.25917105984464706</v>
      </c>
      <c r="G157" s="129">
        <v>5.1564368070118993E-2</v>
      </c>
      <c r="H157" s="129">
        <v>0.87249992299097867</v>
      </c>
      <c r="I157" s="129">
        <v>0.56840660162027534</v>
      </c>
      <c r="J157" s="129">
        <v>0.73741841349784876</v>
      </c>
      <c r="K157" s="104">
        <v>0.56809950206442461</v>
      </c>
      <c r="L157" s="105"/>
      <c r="M157" s="106">
        <v>156</v>
      </c>
      <c r="N157" s="140">
        <v>0.28203927155114522</v>
      </c>
      <c r="O157" s="140">
        <v>-1.9693022571921215</v>
      </c>
      <c r="P157" s="140">
        <v>-0.35904383920225924</v>
      </c>
      <c r="Q157" s="140">
        <v>2.0923047935696144</v>
      </c>
      <c r="R157" s="140">
        <v>-0.64590308792295414</v>
      </c>
      <c r="S157" s="140">
        <v>-1.6298711315686629</v>
      </c>
      <c r="T157" s="140">
        <v>1.1382882134462715</v>
      </c>
      <c r="U157" s="129">
        <v>0.17231893789284256</v>
      </c>
      <c r="V157" s="129">
        <v>0.63540674059006441</v>
      </c>
      <c r="W157" s="98">
        <v>0.17153769179069836</v>
      </c>
      <c r="X157" s="60"/>
      <c r="Y157" s="99">
        <v>156</v>
      </c>
      <c r="Z157" s="129">
        <f>(幕後結果!$AB$2+幕後結果!$AB$4*幕後結果_最佳化!$N1158)*12/3</f>
        <v>1.0743615612832382</v>
      </c>
      <c r="AA157" s="129">
        <f>(幕後結果!$AC$2+幕後結果!$AC$4*幕後結果_最佳化!$O1158)*12/3</f>
        <v>-0.91028079261918726</v>
      </c>
      <c r="AB157" s="129">
        <f>(幕後結果!$AD$2+幕後結果!$AD$4*幕後結果_最佳化!$P1158)*12/3</f>
        <v>-1.8464575441859441</v>
      </c>
      <c r="AC157" s="129">
        <f>(幕後結果!$AE$2+幕後結果!$AE$4*幕後結果_最佳化!$Q1158)*12/3</f>
        <v>1.3735253799796558</v>
      </c>
      <c r="AD157" s="129">
        <f>(幕後結果!$AF$2+幕後結果!$AF$4*幕後結果_最佳化!$R1158)*12/3</f>
        <v>-0.88095549850221211</v>
      </c>
      <c r="AE157" s="129">
        <f>(幕後結果!$AG$2+幕後結果!$AG$4*幕後結果_最佳化!$S1158)*12/3</f>
        <v>-0.1259689007892375</v>
      </c>
      <c r="AF157" s="129">
        <f>(幕後結果!$AH$2+幕後結果!$AH$4*幕後結果_最佳化!$T1158)*12/3</f>
        <v>1.3012938763037667</v>
      </c>
      <c r="AG157" s="129">
        <f>(幕後結果!$AI$2+幕後結果!$AI$4*幕後結果_最佳化!$U1158)*12/3</f>
        <v>-0.37684266363315588</v>
      </c>
      <c r="AH157" s="129">
        <f>(幕後結果!$AJ$2+幕後結果!$AJ$4*幕後結果_最佳化!$V1158)*12/3</f>
        <v>-3.4536229978509025E-3</v>
      </c>
      <c r="AI157" s="100">
        <f>(幕後結果!$AK$2+幕後結果!$AK$4*幕後結果_最佳化!$W1158)*12/3</f>
        <v>-0.18734098198173452</v>
      </c>
      <c r="AJ157" s="60"/>
      <c r="AK157" s="60"/>
      <c r="AL157" s="60"/>
      <c r="AM157" s="108">
        <v>156</v>
      </c>
      <c r="AN157" s="129">
        <f t="shared" si="27"/>
        <v>6.2312471738627959E-2</v>
      </c>
      <c r="AO157" s="129">
        <f t="shared" si="28"/>
        <v>0.15097469776092665</v>
      </c>
      <c r="AP157" s="129">
        <f t="shared" si="29"/>
        <v>0.10459100707526731</v>
      </c>
      <c r="AQ157" s="129">
        <f t="shared" si="30"/>
        <v>0.1661000607697703</v>
      </c>
      <c r="AR157" s="129">
        <f t="shared" si="31"/>
        <v>0.14691004836749061</v>
      </c>
      <c r="AS157" s="129">
        <f t="shared" si="32"/>
        <v>3.7959613319356919E-4</v>
      </c>
      <c r="AT157" s="129">
        <f t="shared" si="33"/>
        <v>0.16087602945436658</v>
      </c>
      <c r="AU157" s="129">
        <f t="shared" si="34"/>
        <v>8.4482030360811644E-2</v>
      </c>
      <c r="AV157" s="129">
        <f t="shared" si="35"/>
        <v>1.2241585593072288E-2</v>
      </c>
      <c r="AW157" s="129">
        <f t="shared" si="36"/>
        <v>0.11113247274647306</v>
      </c>
      <c r="AX157" s="129">
        <f t="shared" si="37"/>
        <v>0.99999999999999989</v>
      </c>
      <c r="AY157" s="129">
        <f>SUMPRODUCT(AN157:AW157,幕後結果_最佳化!$Z$1005:$AI$1005)</f>
        <v>-8.448578780121227E-2</v>
      </c>
      <c r="AZ157" s="129">
        <f>(SUMPRODUCT(AN157:AW157,MMULT(AN157:AW157,幕後結果!$AB$9:$AK$18)))*252</f>
        <v>5.9242502868661048E-2</v>
      </c>
      <c r="BA157" s="129">
        <f t="shared" si="38"/>
        <v>0.24339782839758667</v>
      </c>
      <c r="BB157" s="102">
        <f t="shared" si="39"/>
        <v>-0.52336452071022388</v>
      </c>
      <c r="BC157" s="60"/>
      <c r="BD157" s="60"/>
    </row>
    <row r="158" spans="1:56" ht="16.5">
      <c r="A158" s="95">
        <v>157</v>
      </c>
      <c r="B158" s="129">
        <v>4.3950320822599309E-2</v>
      </c>
      <c r="C158" s="129">
        <v>0.89472845282913971</v>
      </c>
      <c r="D158" s="129">
        <v>0.50724686291808618</v>
      </c>
      <c r="E158" s="129">
        <v>0.3727067206740251</v>
      </c>
      <c r="F158" s="129">
        <v>0.28118322431678022</v>
      </c>
      <c r="G158" s="129">
        <v>0.22348075660340894</v>
      </c>
      <c r="H158" s="129">
        <v>0.99393561616966553</v>
      </c>
      <c r="I158" s="129">
        <v>0.12788196081093095</v>
      </c>
      <c r="J158" s="129">
        <v>0.26974988369871067</v>
      </c>
      <c r="K158" s="104">
        <v>0.45085449506742115</v>
      </c>
      <c r="L158" s="105"/>
      <c r="M158" s="106">
        <v>157</v>
      </c>
      <c r="N158" s="140">
        <v>-1.7065773307197187</v>
      </c>
      <c r="O158" s="140">
        <v>1.2520734685233756</v>
      </c>
      <c r="P158" s="140">
        <v>1.8166190615609725E-2</v>
      </c>
      <c r="Q158" s="140">
        <v>-0.32469298904801158</v>
      </c>
      <c r="R158" s="140">
        <v>-0.57933011570140702</v>
      </c>
      <c r="S158" s="140">
        <v>-0.76049038701951344</v>
      </c>
      <c r="T158" s="140">
        <v>2.5083755712883442</v>
      </c>
      <c r="U158" s="129">
        <v>-1.1364604194739505</v>
      </c>
      <c r="V158" s="129">
        <v>-0.61356961495413798</v>
      </c>
      <c r="W158" s="98">
        <v>-0.12350275839075446</v>
      </c>
      <c r="X158" s="60"/>
      <c r="Y158" s="99">
        <v>157</v>
      </c>
      <c r="Z158" s="129">
        <f>(幕後結果!$AB$2+幕後結果!$AB$4*幕後結果_最佳化!$N1159)*12/3</f>
        <v>-0.24063295262114037</v>
      </c>
      <c r="AA158" s="129">
        <f>(幕後結果!$AC$2+幕後結果!$AC$4*幕後結果_最佳化!$O1159)*12/3</f>
        <v>0.94149750916797748</v>
      </c>
      <c r="AB158" s="129">
        <f>(幕後結果!$AD$2+幕後結果!$AD$4*幕後結果_最佳化!$P1159)*12/3</f>
        <v>-1.7180764885315181</v>
      </c>
      <c r="AC158" s="129">
        <f>(幕後結果!$AE$2+幕後結果!$AE$4*幕後結果_最佳化!$Q1159)*12/3</f>
        <v>-8.5782652000400625E-2</v>
      </c>
      <c r="AD158" s="129">
        <f>(幕後結果!$AF$2+幕後結果!$AF$4*幕後結果_最佳化!$R1159)*12/3</f>
        <v>-1.3923898089360638</v>
      </c>
      <c r="AE158" s="129">
        <f>(幕後結果!$AG$2+幕後結果!$AG$4*幕後結果_最佳化!$S1159)*12/3</f>
        <v>0.7537309234177707</v>
      </c>
      <c r="AF158" s="129">
        <f>(幕後結果!$AH$2+幕後結果!$AH$4*幕後結果_最佳化!$T1159)*12/3</f>
        <v>0.98241957478327724</v>
      </c>
      <c r="AG158" s="129">
        <f>(幕後結果!$AI$2+幕後結果!$AI$4*幕後結果_最佳化!$U1159)*12/3</f>
        <v>-0.76877773592052689</v>
      </c>
      <c r="AH158" s="129">
        <f>(幕後結果!$AJ$2+幕後結果!$AJ$4*幕後結果_最佳化!$V1159)*12/3</f>
        <v>-0.82433976263562114</v>
      </c>
      <c r="AI158" s="100">
        <f>(幕後結果!$AK$2+幕後結果!$AK$4*幕後結果_最佳化!$W1159)*12/3</f>
        <v>-0.2569070911115679</v>
      </c>
      <c r="AJ158" s="60"/>
      <c r="AK158" s="60"/>
      <c r="AL158" s="60"/>
      <c r="AM158" s="108">
        <v>157</v>
      </c>
      <c r="AN158" s="129">
        <f t="shared" si="27"/>
        <v>8.234619342349879E-2</v>
      </c>
      <c r="AO158" s="129">
        <f t="shared" si="28"/>
        <v>0.13552125359749848</v>
      </c>
      <c r="AP158" s="129">
        <f t="shared" si="29"/>
        <v>6.8090837644631697E-2</v>
      </c>
      <c r="AQ158" s="129">
        <f t="shared" si="30"/>
        <v>9.0092534914453265E-2</v>
      </c>
      <c r="AR158" s="129">
        <f t="shared" si="31"/>
        <v>4.0462827227316076E-2</v>
      </c>
      <c r="AS158" s="129">
        <f t="shared" si="32"/>
        <v>4.6598272103378531E-2</v>
      </c>
      <c r="AT158" s="129">
        <f t="shared" si="33"/>
        <v>0.17311989887421769</v>
      </c>
      <c r="AU158" s="129">
        <f t="shared" si="34"/>
        <v>0.15173156078941766</v>
      </c>
      <c r="AV158" s="129">
        <f t="shared" si="35"/>
        <v>0.17300271052102162</v>
      </c>
      <c r="AW158" s="129">
        <f t="shared" si="36"/>
        <v>3.9033910904566226E-2</v>
      </c>
      <c r="AX158" s="129">
        <f t="shared" si="37"/>
        <v>1.0000000000000002</v>
      </c>
      <c r="AY158" s="129">
        <f>SUMPRODUCT(AN158:AW158,幕後結果_最佳化!$Z$1005:$AI$1005)</f>
        <v>4.3446957154773938E-2</v>
      </c>
      <c r="AZ158" s="129">
        <f>(SUMPRODUCT(AN158:AW158,MMULT(AN158:AW158,幕後結果!$AB$9:$AK$18)))*252</f>
        <v>4.3319064254941267E-2</v>
      </c>
      <c r="BA158" s="129">
        <f t="shared" si="38"/>
        <v>0.20813232390703099</v>
      </c>
      <c r="BB158" s="102">
        <f t="shared" si="39"/>
        <v>2.6279298885753732E-3</v>
      </c>
      <c r="BC158" s="60"/>
      <c r="BD158" s="60"/>
    </row>
    <row r="159" spans="1:56" ht="16.5">
      <c r="A159" s="95">
        <v>158</v>
      </c>
      <c r="B159" s="129">
        <v>0.49722244102067736</v>
      </c>
      <c r="C159" s="129">
        <v>0.66210350349495362</v>
      </c>
      <c r="D159" s="129">
        <v>0.11075750924402983</v>
      </c>
      <c r="E159" s="129">
        <v>0.64911652572709055</v>
      </c>
      <c r="F159" s="129">
        <v>0.15814755511321676</v>
      </c>
      <c r="G159" s="129">
        <v>0.41352027518324275</v>
      </c>
      <c r="H159" s="129">
        <v>0.34330203295959283</v>
      </c>
      <c r="I159" s="129">
        <v>4.3779584279404204E-2</v>
      </c>
      <c r="J159" s="129">
        <v>0.29449188885679156</v>
      </c>
      <c r="K159" s="104">
        <v>0.78445660384137117</v>
      </c>
      <c r="L159" s="105"/>
      <c r="M159" s="106">
        <v>158</v>
      </c>
      <c r="N159" s="140">
        <v>-6.9623641211527037E-3</v>
      </c>
      <c r="O159" s="140">
        <v>0.41821080979674952</v>
      </c>
      <c r="P159" s="140">
        <v>-1.2225094869810647</v>
      </c>
      <c r="Q159" s="140">
        <v>0.38293636342059822</v>
      </c>
      <c r="R159" s="140">
        <v>-1.0021003886391886</v>
      </c>
      <c r="S159" s="140">
        <v>-0.21849872661451175</v>
      </c>
      <c r="T159" s="140">
        <v>-0.40346787102969367</v>
      </c>
      <c r="U159" s="129">
        <v>-1.7084160644706674</v>
      </c>
      <c r="V159" s="129">
        <v>-0.54030925376179617</v>
      </c>
      <c r="W159" s="98">
        <v>0.7873332807342317</v>
      </c>
      <c r="X159" s="60"/>
      <c r="Y159" s="99">
        <v>158</v>
      </c>
      <c r="Z159" s="129">
        <f>(幕後結果!$AB$2+幕後結果!$AB$4*幕後結果_最佳化!$N1160)*12/3</f>
        <v>0.88325606363000064</v>
      </c>
      <c r="AA159" s="129">
        <f>(幕後結果!$AC$2+幕後結果!$AC$4*幕後結果_最佳化!$O1160)*12/3</f>
        <v>0.76751432245937856</v>
      </c>
      <c r="AB159" s="129">
        <f>(幕後結果!$AD$2+幕後結果!$AD$4*幕後結果_最佳化!$P1160)*12/3</f>
        <v>-2.7353252730858677</v>
      </c>
      <c r="AC159" s="129">
        <f>(幕後結果!$AE$2+幕後結果!$AE$4*幕後結果_最佳化!$Q1160)*12/3</f>
        <v>0.43411527577845765</v>
      </c>
      <c r="AD159" s="129">
        <f>(幕後結果!$AF$2+幕後結果!$AF$4*幕後結果_最佳化!$R1160)*12/3</f>
        <v>-1.5853128373333256</v>
      </c>
      <c r="AE159" s="129">
        <f>(幕後結果!$AG$2+幕後結果!$AG$4*幕後結果_最佳化!$S1160)*12/3</f>
        <v>1.0824192190498025</v>
      </c>
      <c r="AF159" s="129">
        <f>(幕後結果!$AH$2+幕後結果!$AH$4*幕後結果_最佳化!$T1160)*12/3</f>
        <v>-1.61102047831439E-2</v>
      </c>
      <c r="AG159" s="129">
        <f>(幕後結果!$AI$2+幕後結果!$AI$4*幕後結果_最佳化!$U1160)*12/3</f>
        <v>-1.2294623198033996</v>
      </c>
      <c r="AH159" s="129">
        <f>(幕後結果!$AJ$2+幕後結果!$AJ$4*幕後結果_最佳化!$V1160)*12/3</f>
        <v>-0.98564678313667375</v>
      </c>
      <c r="AI159" s="100">
        <f>(幕後結果!$AK$2+幕後結果!$AK$4*幕後結果_最佳化!$W1160)*12/3</f>
        <v>0.17026645093337611</v>
      </c>
      <c r="AJ159" s="60"/>
      <c r="AK159" s="60"/>
      <c r="AL159" s="60"/>
      <c r="AM159" s="108">
        <v>158</v>
      </c>
      <c r="AN159" s="129">
        <f t="shared" si="27"/>
        <v>0.23333890038004107</v>
      </c>
      <c r="AO159" s="129">
        <f t="shared" si="28"/>
        <v>2.4457041568381174E-2</v>
      </c>
      <c r="AP159" s="129">
        <f t="shared" si="29"/>
        <v>7.2158514757473341E-2</v>
      </c>
      <c r="AQ159" s="129">
        <f t="shared" si="30"/>
        <v>0.12186065233853094</v>
      </c>
      <c r="AR159" s="129">
        <f t="shared" si="31"/>
        <v>0.10117325820337227</v>
      </c>
      <c r="AS159" s="129">
        <f t="shared" si="32"/>
        <v>4.5107544889808121E-3</v>
      </c>
      <c r="AT159" s="129">
        <f t="shared" si="33"/>
        <v>1.5291920823620696E-2</v>
      </c>
      <c r="AU159" s="129">
        <f t="shared" si="34"/>
        <v>0.1699944002626696</v>
      </c>
      <c r="AV159" s="129">
        <f t="shared" si="35"/>
        <v>1.5848623985045621E-2</v>
      </c>
      <c r="AW159" s="129">
        <f t="shared" si="36"/>
        <v>0.24136593319188454</v>
      </c>
      <c r="AX159" s="129">
        <f t="shared" si="37"/>
        <v>1.0000000000000002</v>
      </c>
      <c r="AY159" s="129">
        <f>SUMPRODUCT(AN159:AW159,幕後結果_最佳化!$Z$1005:$AI$1005)</f>
        <v>6.6455336054351513E-2</v>
      </c>
      <c r="AZ159" s="129">
        <f>(SUMPRODUCT(AN159:AW159,MMULT(AN159:AW159,幕後結果!$AB$9:$AK$18)))*252</f>
        <v>4.5681250687994911E-2</v>
      </c>
      <c r="BA159" s="129">
        <f t="shared" si="38"/>
        <v>0.21373172597439744</v>
      </c>
      <c r="BB159" s="102">
        <f t="shared" si="39"/>
        <v>0.11020982470881822</v>
      </c>
      <c r="BC159" s="60"/>
      <c r="BD159" s="60"/>
    </row>
    <row r="160" spans="1:56" ht="16.5">
      <c r="A160" s="95">
        <v>159</v>
      </c>
      <c r="B160" s="129">
        <v>0.66220370699589659</v>
      </c>
      <c r="C160" s="129">
        <v>0.21079612996226071</v>
      </c>
      <c r="D160" s="129">
        <v>0.32124517535583896</v>
      </c>
      <c r="E160" s="129">
        <v>0.71742468643743784</v>
      </c>
      <c r="F160" s="129">
        <v>0.25009534406109091</v>
      </c>
      <c r="G160" s="129">
        <v>0.88681049754546604</v>
      </c>
      <c r="H160" s="129">
        <v>5.5690181339159928E-2</v>
      </c>
      <c r="I160" s="129">
        <v>2.2273007544248991E-4</v>
      </c>
      <c r="J160" s="129">
        <v>0.17447008119235918</v>
      </c>
      <c r="K160" s="104">
        <v>0.83104356376350719</v>
      </c>
      <c r="L160" s="105"/>
      <c r="M160" s="106">
        <v>159</v>
      </c>
      <c r="N160" s="140">
        <v>0.41848495259667268</v>
      </c>
      <c r="O160" s="140">
        <v>-0.80366190630927037</v>
      </c>
      <c r="P160" s="140">
        <v>-0.46421969679452674</v>
      </c>
      <c r="Q160" s="140">
        <v>0.5752080086060769</v>
      </c>
      <c r="R160" s="140">
        <v>-0.67418974565010115</v>
      </c>
      <c r="S160" s="140">
        <v>1.2097391427529947</v>
      </c>
      <c r="T160" s="140">
        <v>-1.592019323939512</v>
      </c>
      <c r="U160" s="129">
        <v>-3.5115747605278482</v>
      </c>
      <c r="V160" s="129">
        <v>-0.93664700935664524</v>
      </c>
      <c r="W160" s="98">
        <v>0.95829728502029776</v>
      </c>
      <c r="X160" s="60"/>
      <c r="Y160" s="99">
        <v>159</v>
      </c>
      <c r="Z160" s="129">
        <f>(幕後結果!$AB$2+幕後結果!$AB$4*幕後結果_最佳化!$N1161)*12/3</f>
        <v>1.1645877626615853</v>
      </c>
      <c r="AA160" s="129">
        <f>(幕後結果!$AC$2+幕後結果!$AC$4*幕後結果_最佳化!$O1161)*12/3</f>
        <v>-1.9614499260897367E-2</v>
      </c>
      <c r="AB160" s="129">
        <f>(幕後結果!$AD$2+幕後結果!$AD$4*幕後結果_最佳化!$P1161)*12/3</f>
        <v>-1.8494195570686118</v>
      </c>
      <c r="AC160" s="129">
        <f>(幕後結果!$AE$2+幕後結果!$AE$4*幕後結果_最佳化!$Q1161)*12/3</f>
        <v>0.27141686888016298</v>
      </c>
      <c r="AD160" s="129">
        <f>(幕後結果!$AF$2+幕後結果!$AF$4*幕後結果_最佳化!$R1161)*12/3</f>
        <v>-1.3667508572045579</v>
      </c>
      <c r="AE160" s="129">
        <f>(幕後結果!$AG$2+幕後結果!$AG$4*幕後結果_最佳化!$S1161)*12/3</f>
        <v>2.0775593284901461</v>
      </c>
      <c r="AF160" s="129">
        <f>(幕後結果!$AH$2+幕後結果!$AH$4*幕後結果_最佳化!$T1161)*12/3</f>
        <v>-0.48715130917491867</v>
      </c>
      <c r="AG160" s="129">
        <f>(幕後結果!$AI$2+幕後結果!$AI$4*幕後結果_最佳化!$U1161)*12/3</f>
        <v>-2.042936202877303</v>
      </c>
      <c r="AH160" s="129">
        <f>(幕後結果!$AJ$2+幕後結果!$AJ$4*幕後結果_最佳化!$V1161)*12/3</f>
        <v>-1.2362544166844349</v>
      </c>
      <c r="AI160" s="100">
        <f>(幕後結果!$AK$2+幕後結果!$AK$4*幕後結果_最佳化!$W1161)*12/3</f>
        <v>0.59525694366640114</v>
      </c>
      <c r="AJ160" s="60"/>
      <c r="AK160" s="60"/>
      <c r="AL160" s="60"/>
      <c r="AM160" s="108">
        <v>159</v>
      </c>
      <c r="AN160" s="129">
        <f t="shared" si="27"/>
        <v>0.11553914950599373</v>
      </c>
      <c r="AO160" s="129">
        <f t="shared" si="28"/>
        <v>4.7691669925312472E-2</v>
      </c>
      <c r="AP160" s="129">
        <f t="shared" si="29"/>
        <v>0.18446868258573715</v>
      </c>
      <c r="AQ160" s="129">
        <f t="shared" si="30"/>
        <v>1.4992645567459334E-2</v>
      </c>
      <c r="AR160" s="129">
        <f t="shared" si="31"/>
        <v>4.6785325819359562E-2</v>
      </c>
      <c r="AS160" s="129">
        <f t="shared" si="32"/>
        <v>0.15303844687219187</v>
      </c>
      <c r="AT160" s="129">
        <f t="shared" si="33"/>
        <v>0.1231059021709134</v>
      </c>
      <c r="AU160" s="129">
        <f t="shared" si="34"/>
        <v>9.1350337841313412E-2</v>
      </c>
      <c r="AV160" s="129">
        <f t="shared" si="35"/>
        <v>0.14662436514424693</v>
      </c>
      <c r="AW160" s="129">
        <f t="shared" si="36"/>
        <v>7.6403474567472041E-2</v>
      </c>
      <c r="AX160" s="129">
        <f t="shared" si="37"/>
        <v>1</v>
      </c>
      <c r="AY160" s="129">
        <f>SUMPRODUCT(AN160:AW160,幕後結果_最佳化!$Z$1005:$AI$1005)</f>
        <v>-8.8056790832364597E-3</v>
      </c>
      <c r="AZ160" s="129">
        <f>(SUMPRODUCT(AN160:AW160,MMULT(AN160:AW160,幕後結果!$AB$9:$AK$18)))*252</f>
        <v>4.7325754557796369E-2</v>
      </c>
      <c r="BA160" s="129">
        <f t="shared" si="38"/>
        <v>0.21754483344312356</v>
      </c>
      <c r="BB160" s="102">
        <f t="shared" si="39"/>
        <v>-0.23767826734784192</v>
      </c>
      <c r="BC160" s="60"/>
      <c r="BD160" s="60"/>
    </row>
    <row r="161" spans="1:56" ht="16.5">
      <c r="A161" s="95">
        <v>160</v>
      </c>
      <c r="B161" s="129">
        <v>0.75634348651169026</v>
      </c>
      <c r="C161" s="129">
        <v>0.80988717382300202</v>
      </c>
      <c r="D161" s="129">
        <v>0.26700654385834821</v>
      </c>
      <c r="E161" s="129">
        <v>0.19520881738662599</v>
      </c>
      <c r="F161" s="129">
        <v>7.6757159685367116E-2</v>
      </c>
      <c r="G161" s="129">
        <v>0.91436831028460075</v>
      </c>
      <c r="H161" s="129">
        <v>0.86298827790538857</v>
      </c>
      <c r="I161" s="129">
        <v>0.98967942713254398</v>
      </c>
      <c r="J161" s="129">
        <v>0.96011810631398653</v>
      </c>
      <c r="K161" s="104">
        <v>0.89408103841985564</v>
      </c>
      <c r="L161" s="105"/>
      <c r="M161" s="106">
        <v>160</v>
      </c>
      <c r="N161" s="140">
        <v>0.69458880986150562</v>
      </c>
      <c r="O161" s="140">
        <v>0.87748059855508609</v>
      </c>
      <c r="P161" s="140">
        <v>-0.62189169306148118</v>
      </c>
      <c r="Q161" s="140">
        <v>-0.85886022716567267</v>
      </c>
      <c r="R161" s="140">
        <v>-1.4272275378644281</v>
      </c>
      <c r="S161" s="140">
        <v>1.3681555894125661</v>
      </c>
      <c r="T161" s="140">
        <v>1.0938439056039504</v>
      </c>
      <c r="U161" s="129">
        <v>2.3144847697387374</v>
      </c>
      <c r="V161" s="129">
        <v>1.7520582784328949</v>
      </c>
      <c r="W161" s="98">
        <v>1.248527557044534</v>
      </c>
      <c r="X161" s="60"/>
      <c r="Y161" s="99">
        <v>160</v>
      </c>
      <c r="Z161" s="129">
        <f>(幕後結果!$AB$2+幕後結果!$AB$4*幕後結果_最佳化!$N1162)*12/3</f>
        <v>1.3471644630454029</v>
      </c>
      <c r="AA161" s="129">
        <f>(幕後結果!$AC$2+幕後結果!$AC$4*幕後結果_最佳化!$O1162)*12/3</f>
        <v>1.2853879677079276</v>
      </c>
      <c r="AB161" s="129">
        <f>(幕後結果!$AD$2+幕後結果!$AD$4*幕後結果_最佳化!$P1162)*12/3</f>
        <v>-1.8396871215702746</v>
      </c>
      <c r="AC161" s="129">
        <f>(幕後結果!$AE$2+幕後結果!$AE$4*幕後結果_最佳化!$Q1162)*12/3</f>
        <v>-0.56665806020149478</v>
      </c>
      <c r="AD161" s="129">
        <f>(幕後結果!$AF$2+幕後結果!$AF$4*幕後結果_最佳化!$R1162)*12/3</f>
        <v>-2.4591207714572603</v>
      </c>
      <c r="AE161" s="129">
        <f>(幕後結果!$AG$2+幕後結果!$AG$4*幕後結果_最佳化!$S1162)*12/3</f>
        <v>2.1871254431330018</v>
      </c>
      <c r="AF161" s="129">
        <f>(幕後結果!$AH$2+幕後結果!$AH$4*幕後結果_最佳化!$T1162)*12/3</f>
        <v>1.1893617717053508</v>
      </c>
      <c r="AG161" s="129">
        <f>(幕後結果!$AI$2+幕後結果!$AI$4*幕後結果_最佳化!$U1162)*12/3</f>
        <v>1.4371100651495381</v>
      </c>
      <c r="AH161" s="129">
        <f>(幕後結果!$AJ$2+幕後結果!$AJ$4*幕後結果_最佳化!$V1162)*12/3</f>
        <v>0.52585888371699108</v>
      </c>
      <c r="AI161" s="100">
        <f>(幕後結果!$AK$2+幕後結果!$AK$4*幕後結果_最佳化!$W1162)*12/3</f>
        <v>1.0172909561387455</v>
      </c>
      <c r="AJ161" s="60"/>
      <c r="AK161" s="60"/>
      <c r="AL161" s="60"/>
      <c r="AM161" s="108">
        <v>160</v>
      </c>
      <c r="AN161" s="129">
        <f t="shared" si="27"/>
        <v>2.8368669761019448E-2</v>
      </c>
      <c r="AO161" s="129">
        <f t="shared" si="28"/>
        <v>4.5734576450059121E-2</v>
      </c>
      <c r="AP161" s="129">
        <f t="shared" si="29"/>
        <v>3.786699585596446E-2</v>
      </c>
      <c r="AQ161" s="129">
        <f t="shared" si="30"/>
        <v>0.24379021940237477</v>
      </c>
      <c r="AR161" s="129">
        <f t="shared" si="31"/>
        <v>1.2077594176787549E-2</v>
      </c>
      <c r="AS161" s="129">
        <f t="shared" si="32"/>
        <v>0.11271800040656102</v>
      </c>
      <c r="AT161" s="129">
        <f t="shared" si="33"/>
        <v>0.1269764186220767</v>
      </c>
      <c r="AU161" s="129">
        <f t="shared" si="34"/>
        <v>5.7965030390301146E-2</v>
      </c>
      <c r="AV161" s="129">
        <f t="shared" si="35"/>
        <v>0.23305373981459027</v>
      </c>
      <c r="AW161" s="129">
        <f t="shared" si="36"/>
        <v>0.10144875512026552</v>
      </c>
      <c r="AX161" s="129">
        <f t="shared" si="37"/>
        <v>1</v>
      </c>
      <c r="AY161" s="129">
        <f>SUMPRODUCT(AN161:AW161,幕後結果_最佳化!$Z$1005:$AI$1005)</f>
        <v>6.2879638069037139E-2</v>
      </c>
      <c r="AZ161" s="129">
        <f>(SUMPRODUCT(AN161:AW161,MMULT(AN161:AW161,幕後結果!$AB$9:$AK$18)))*252</f>
        <v>5.4302248638339212E-2</v>
      </c>
      <c r="BA161" s="129">
        <f t="shared" si="38"/>
        <v>0.23302842882004593</v>
      </c>
      <c r="BB161" s="102">
        <f t="shared" si="39"/>
        <v>8.5739058406758731E-2</v>
      </c>
      <c r="BC161" s="60"/>
      <c r="BD161" s="60"/>
    </row>
    <row r="162" spans="1:56" ht="16.5">
      <c r="A162" s="95">
        <v>161</v>
      </c>
      <c r="B162" s="129">
        <v>0.44665033447948299</v>
      </c>
      <c r="C162" s="129">
        <v>0.48235201982523823</v>
      </c>
      <c r="D162" s="129">
        <v>0.4725136266631591</v>
      </c>
      <c r="E162" s="129">
        <v>0.23955350002017584</v>
      </c>
      <c r="F162" s="129">
        <v>0.47765651699668998</v>
      </c>
      <c r="G162" s="129">
        <v>0.34837349392186745</v>
      </c>
      <c r="H162" s="129">
        <v>0.55606085232526192</v>
      </c>
      <c r="I162" s="129">
        <v>0.26372735416895265</v>
      </c>
      <c r="J162" s="129">
        <v>0.35826738993251239</v>
      </c>
      <c r="K162" s="104">
        <v>0.14604086274191075</v>
      </c>
      <c r="L162" s="105"/>
      <c r="M162" s="106">
        <v>161</v>
      </c>
      <c r="N162" s="140">
        <v>-0.13412887251615352</v>
      </c>
      <c r="O162" s="140">
        <v>-4.4251363901428802E-2</v>
      </c>
      <c r="P162" s="140">
        <v>-6.8952720656853317E-2</v>
      </c>
      <c r="Q162" s="140">
        <v>-0.70773956921921988</v>
      </c>
      <c r="R162" s="140">
        <v>-5.6036118445834796E-2</v>
      </c>
      <c r="S162" s="140">
        <v>-0.38971542671802017</v>
      </c>
      <c r="T162" s="140">
        <v>0.14098942648112339</v>
      </c>
      <c r="U162" s="129">
        <v>-0.63189619734457658</v>
      </c>
      <c r="V162" s="129">
        <v>-0.36309384827231528</v>
      </c>
      <c r="W162" s="98">
        <v>-1.0535658622500321</v>
      </c>
      <c r="X162" s="60"/>
      <c r="Y162" s="99">
        <v>161</v>
      </c>
      <c r="Z162" s="129">
        <f>(幕後結果!$AB$2+幕後結果!$AB$4*幕後結果_最佳化!$N1163)*12/3</f>
        <v>0.79916581682182075</v>
      </c>
      <c r="AA162" s="129">
        <f>(幕後結果!$AC$2+幕後結果!$AC$4*幕後結果_最佳化!$O1163)*12/3</f>
        <v>0.3953252436012456</v>
      </c>
      <c r="AB162" s="129">
        <f>(幕後結果!$AD$2+幕後結果!$AD$4*幕後結果_最佳化!$P1163)*12/3</f>
        <v>-1.4941953166892503</v>
      </c>
      <c r="AC162" s="129">
        <f>(幕後結果!$AE$2+幕後結果!$AE$4*幕後結果_最佳化!$Q1163)*12/3</f>
        <v>-0.77536494400015332</v>
      </c>
      <c r="AD162" s="129">
        <f>(幕後結果!$AF$2+幕後結果!$AF$4*幕後結果_最佳化!$R1163)*12/3</f>
        <v>-1.1950013777300206</v>
      </c>
      <c r="AE162" s="129">
        <f>(幕後結果!$AG$2+幕後結果!$AG$4*幕後結果_最佳化!$S1163)*12/3</f>
        <v>0.7492696307835689</v>
      </c>
      <c r="AF162" s="129">
        <f>(幕後結果!$AH$2+幕後結果!$AH$4*幕後結果_最佳化!$T1163)*12/3</f>
        <v>0.24995577384069789</v>
      </c>
      <c r="AG162" s="129">
        <f>(幕後結果!$AI$2+幕後結果!$AI$4*幕後結果_最佳化!$U1163)*12/3</f>
        <v>-0.44614659716319571</v>
      </c>
      <c r="AH162" s="129">
        <f>(幕後結果!$AJ$2+幕後結果!$AJ$4*幕後結果_最佳化!$V1163)*12/3</f>
        <v>-0.81794995674934068</v>
      </c>
      <c r="AI162" s="100">
        <f>(幕後結果!$AK$2+幕後結果!$AK$4*幕後結果_最佳化!$W1163)*12/3</f>
        <v>-0.70538282422428977</v>
      </c>
      <c r="AJ162" s="60"/>
      <c r="AK162" s="60"/>
      <c r="AL162" s="60"/>
      <c r="AM162" s="108">
        <v>161</v>
      </c>
      <c r="AN162" s="129">
        <f t="shared" si="27"/>
        <v>9.283181771986361E-2</v>
      </c>
      <c r="AO162" s="129">
        <f t="shared" si="28"/>
        <v>0.12064316997205268</v>
      </c>
      <c r="AP162" s="129">
        <f t="shared" si="29"/>
        <v>8.5399262435671433E-2</v>
      </c>
      <c r="AQ162" s="129">
        <f t="shared" si="30"/>
        <v>9.7044327072460773E-2</v>
      </c>
      <c r="AR162" s="129">
        <f t="shared" si="31"/>
        <v>0.11143994976148476</v>
      </c>
      <c r="AS162" s="129">
        <f t="shared" si="32"/>
        <v>0.11384240057700581</v>
      </c>
      <c r="AT162" s="129">
        <f t="shared" si="33"/>
        <v>0.10161082685104875</v>
      </c>
      <c r="AU162" s="129">
        <f t="shared" si="34"/>
        <v>0.12271399985975918</v>
      </c>
      <c r="AV162" s="129">
        <f t="shared" si="35"/>
        <v>5.8730593932916006E-2</v>
      </c>
      <c r="AW162" s="129">
        <f t="shared" si="36"/>
        <v>9.5743651817736891E-2</v>
      </c>
      <c r="AX162" s="129">
        <f t="shared" si="37"/>
        <v>0.99999999999999989</v>
      </c>
      <c r="AY162" s="129">
        <f>SUMPRODUCT(AN162:AW162,幕後結果_最佳化!$Z$1005:$AI$1005)</f>
        <v>7.654727383330337E-2</v>
      </c>
      <c r="AZ162" s="129">
        <f>(SUMPRODUCT(AN162:AW162,MMULT(AN162:AW162,幕後結果!$AB$9:$AK$18)))*252</f>
        <v>4.4361242399884857E-2</v>
      </c>
      <c r="BA162" s="129">
        <f t="shared" si="38"/>
        <v>0.21062108726308687</v>
      </c>
      <c r="BB162" s="102">
        <f t="shared" si="39"/>
        <v>0.15975263574285203</v>
      </c>
      <c r="BC162" s="60"/>
      <c r="BD162" s="60"/>
    </row>
    <row r="163" spans="1:56" ht="16.5">
      <c r="A163" s="95">
        <v>162</v>
      </c>
      <c r="B163" s="129">
        <v>0.76134766385718988</v>
      </c>
      <c r="C163" s="129">
        <v>0.84558491754157084</v>
      </c>
      <c r="D163" s="129">
        <v>0.70758331032728483</v>
      </c>
      <c r="E163" s="129">
        <v>0.50922126860009587</v>
      </c>
      <c r="F163" s="129">
        <v>0.5278985795582174</v>
      </c>
      <c r="G163" s="129">
        <v>0.93629827248739583</v>
      </c>
      <c r="H163" s="129">
        <v>0.72769188858559031</v>
      </c>
      <c r="I163" s="129">
        <v>0.37535191191129225</v>
      </c>
      <c r="J163" s="129">
        <v>0.14668762500822674</v>
      </c>
      <c r="K163" s="104">
        <v>0.29541152561558937</v>
      </c>
      <c r="L163" s="105"/>
      <c r="M163" s="106">
        <v>162</v>
      </c>
      <c r="N163" s="140">
        <v>0.71064431873274558</v>
      </c>
      <c r="O163" s="140">
        <v>1.0176797685892767</v>
      </c>
      <c r="P163" s="140">
        <v>0.54633834998188424</v>
      </c>
      <c r="Q163" s="140">
        <v>2.3116351200128588E-2</v>
      </c>
      <c r="R163" s="140">
        <v>6.9988464794318722E-2</v>
      </c>
      <c r="S163" s="140">
        <v>1.5244214906528284</v>
      </c>
      <c r="T163" s="140">
        <v>0.60584720113596013</v>
      </c>
      <c r="U163" s="129">
        <v>-0.31771145163767683</v>
      </c>
      <c r="V163" s="129">
        <v>-1.0507460280970631</v>
      </c>
      <c r="W163" s="98">
        <v>-0.53764370473143386</v>
      </c>
      <c r="X163" s="60"/>
      <c r="Y163" s="99">
        <v>162</v>
      </c>
      <c r="Z163" s="129">
        <f>(幕後結果!$AB$2+幕後結果!$AB$4*幕後結果_最佳化!$N1164)*12/3</f>
        <v>1.3577813441774993</v>
      </c>
      <c r="AA163" s="129">
        <f>(幕後結果!$AC$2+幕後結果!$AC$4*幕後結果_最佳化!$O1164)*12/3</f>
        <v>1.3924225437040132</v>
      </c>
      <c r="AB163" s="129">
        <f>(幕後結果!$AD$2+幕後結果!$AD$4*幕後結果_最佳化!$P1164)*12/3</f>
        <v>-0.50285155942201398</v>
      </c>
      <c r="AC163" s="129">
        <f>(幕後結果!$AE$2+幕後結果!$AE$4*幕後結果_最佳化!$Q1164)*12/3</f>
        <v>0.38719591963783412</v>
      </c>
      <c r="AD163" s="129">
        <f>(幕後結果!$AF$2+幕後結果!$AF$4*幕後結果_最佳化!$R1164)*12/3</f>
        <v>-0.63865370167393531</v>
      </c>
      <c r="AE163" s="129">
        <f>(幕後結果!$AG$2+幕後結果!$AG$4*幕後結果_最佳化!$S1164)*12/3</f>
        <v>2.5274925640393793</v>
      </c>
      <c r="AF163" s="129">
        <f>(幕後結果!$AH$2+幕後結果!$AH$4*幕後結果_最佳化!$T1164)*12/3</f>
        <v>1.1912448754561864</v>
      </c>
      <c r="AG163" s="129">
        <f>(幕後結果!$AI$2+幕後結果!$AI$4*幕後結果_最佳化!$U1164)*12/3</f>
        <v>0.1553358449956394</v>
      </c>
      <c r="AH163" s="129">
        <f>(幕後結果!$AJ$2+幕後結果!$AJ$4*幕後結果_最佳化!$V1164)*12/3</f>
        <v>-0.51012616764004159</v>
      </c>
      <c r="AI163" s="100">
        <f>(幕後結果!$AK$2+幕後結果!$AK$4*幕後結果_最佳化!$W1164)*12/3</f>
        <v>0.38879219994015296</v>
      </c>
      <c r="AJ163" s="60"/>
      <c r="AK163" s="60"/>
      <c r="AL163" s="60"/>
      <c r="AM163" s="108">
        <v>162</v>
      </c>
      <c r="AN163" s="129">
        <f t="shared" si="27"/>
        <v>2.2598060905119701E-2</v>
      </c>
      <c r="AO163" s="129">
        <f t="shared" si="28"/>
        <v>0.20782991575616161</v>
      </c>
      <c r="AP163" s="129">
        <f t="shared" si="29"/>
        <v>0.17299573639387517</v>
      </c>
      <c r="AQ163" s="129">
        <f t="shared" si="30"/>
        <v>0.1818672829779247</v>
      </c>
      <c r="AR163" s="129">
        <f t="shared" si="31"/>
        <v>7.7582163530814638E-2</v>
      </c>
      <c r="AS163" s="129">
        <f t="shared" si="32"/>
        <v>1.7171147056868334E-2</v>
      </c>
      <c r="AT163" s="129">
        <f t="shared" si="33"/>
        <v>8.523735576877664E-2</v>
      </c>
      <c r="AU163" s="129">
        <f t="shared" si="34"/>
        <v>6.0015427753814625E-2</v>
      </c>
      <c r="AV163" s="129">
        <f t="shared" si="35"/>
        <v>9.4540671580853664E-2</v>
      </c>
      <c r="AW163" s="129">
        <f t="shared" si="36"/>
        <v>8.0162238275790984E-2</v>
      </c>
      <c r="AX163" s="129">
        <f t="shared" si="37"/>
        <v>1</v>
      </c>
      <c r="AY163" s="129">
        <f>SUMPRODUCT(AN163:AW163,幕後結果_最佳化!$Z$1005:$AI$1005)</f>
        <v>-0.1850409006179751</v>
      </c>
      <c r="AZ163" s="129">
        <f>(SUMPRODUCT(AN163:AW163,MMULT(AN163:AW163,幕後結果!$AB$9:$AK$18)))*252</f>
        <v>6.0333309911482634E-2</v>
      </c>
      <c r="BA163" s="129">
        <f t="shared" si="38"/>
        <v>0.24562839801513717</v>
      </c>
      <c r="BB163" s="102">
        <f t="shared" si="39"/>
        <v>-0.92799082866602389</v>
      </c>
      <c r="BC163" s="60"/>
      <c r="BD163" s="60"/>
    </row>
    <row r="164" spans="1:56" ht="16.5">
      <c r="A164" s="95">
        <v>163</v>
      </c>
      <c r="B164" s="129">
        <v>8.3480340984498413E-2</v>
      </c>
      <c r="C164" s="129">
        <v>0.93796365471044618</v>
      </c>
      <c r="D164" s="129">
        <v>0.51553069409947239</v>
      </c>
      <c r="E164" s="129">
        <v>0.36527678521420759</v>
      </c>
      <c r="F164" s="129">
        <v>0.5983084030951058</v>
      </c>
      <c r="G164" s="129">
        <v>0.9135720614822902</v>
      </c>
      <c r="H164" s="129">
        <v>0.87531806878310836</v>
      </c>
      <c r="I164" s="129">
        <v>9.0063553359578385E-2</v>
      </c>
      <c r="J164" s="129">
        <v>0.57963280974207798</v>
      </c>
      <c r="K164" s="104">
        <v>0.76316185299218531</v>
      </c>
      <c r="L164" s="105"/>
      <c r="M164" s="106">
        <v>163</v>
      </c>
      <c r="N164" s="140">
        <v>-1.3820358883106527</v>
      </c>
      <c r="O164" s="140">
        <v>1.5379015405623535</v>
      </c>
      <c r="P164" s="140">
        <v>3.8939515289297552E-2</v>
      </c>
      <c r="Q164" s="140">
        <v>-0.34438925242245921</v>
      </c>
      <c r="R164" s="140">
        <v>0.24897102589680256</v>
      </c>
      <c r="S164" s="140">
        <v>1.3630845130652773</v>
      </c>
      <c r="T164" s="140">
        <v>1.1518958776242552</v>
      </c>
      <c r="U164" s="129">
        <v>-1.3403637753149811</v>
      </c>
      <c r="V164" s="129">
        <v>0.20095420773229333</v>
      </c>
      <c r="W164" s="98">
        <v>0.71651032561955152</v>
      </c>
      <c r="X164" s="60"/>
      <c r="Y164" s="99">
        <v>163</v>
      </c>
      <c r="Z164" s="129">
        <f>(幕後結果!$AB$2+幕後結果!$AB$4*幕後結果_最佳化!$N1165)*12/3</f>
        <v>-2.6026368418236134E-2</v>
      </c>
      <c r="AA164" s="129">
        <f>(幕後結果!$AC$2+幕後結果!$AC$4*幕後結果_最佳化!$O1165)*12/3</f>
        <v>1.2349154388138626</v>
      </c>
      <c r="AB164" s="129">
        <f>(幕後結果!$AD$2+幕後結果!$AD$4*幕後結果_最佳化!$P1165)*12/3</f>
        <v>-1.5898138087963838</v>
      </c>
      <c r="AC164" s="129">
        <f>(幕後結果!$AE$2+幕後結果!$AE$4*幕後結果_最佳化!$Q1165)*12/3</f>
        <v>1.6733822815695104E-2</v>
      </c>
      <c r="AD164" s="129">
        <f>(幕後結果!$AF$2+幕後結果!$AF$4*幕後結果_最佳化!$R1165)*12/3</f>
        <v>-0.54511130216323089</v>
      </c>
      <c r="AE164" s="129">
        <f>(幕後結果!$AG$2+幕後結果!$AG$4*幕後結果_最佳化!$S1165)*12/3</f>
        <v>2.5100926295581827</v>
      </c>
      <c r="AF164" s="129">
        <f>(幕後結果!$AH$2+幕後結果!$AH$4*幕後結果_最佳化!$T1165)*12/3</f>
        <v>0.33943605572180341</v>
      </c>
      <c r="AG164" s="129">
        <f>(幕後結果!$AI$2+幕後結果!$AI$4*幕後結果_最佳化!$U1165)*12/3</f>
        <v>-0.57780466941757103</v>
      </c>
      <c r="AH164" s="129">
        <f>(幕後結果!$AJ$2+幕後結果!$AJ$4*幕後結果_最佳化!$V1165)*12/3</f>
        <v>-0.39710406363070411</v>
      </c>
      <c r="AI164" s="100">
        <f>(幕後結果!$AK$2+幕後結果!$AK$4*幕後結果_最佳化!$W1165)*12/3</f>
        <v>0.81028427508568868</v>
      </c>
      <c r="AJ164" s="60"/>
      <c r="AK164" s="60"/>
      <c r="AL164" s="60"/>
      <c r="AM164" s="108">
        <v>163</v>
      </c>
      <c r="AN164" s="129">
        <f t="shared" si="27"/>
        <v>0.1270080396326474</v>
      </c>
      <c r="AO164" s="129">
        <f t="shared" si="28"/>
        <v>0.1546202647369454</v>
      </c>
      <c r="AP164" s="129">
        <f t="shared" si="29"/>
        <v>8.8219532376972165E-2</v>
      </c>
      <c r="AQ164" s="129">
        <f t="shared" si="30"/>
        <v>6.3554779333743872E-2</v>
      </c>
      <c r="AR164" s="129">
        <f t="shared" si="31"/>
        <v>5.1327626210645357E-2</v>
      </c>
      <c r="AS164" s="129">
        <f t="shared" si="32"/>
        <v>0.1296218102063009</v>
      </c>
      <c r="AT164" s="129">
        <f t="shared" si="33"/>
        <v>0.14780204134757802</v>
      </c>
      <c r="AU164" s="129">
        <f t="shared" si="34"/>
        <v>0.18022457539529532</v>
      </c>
      <c r="AV164" s="129">
        <f t="shared" si="35"/>
        <v>3.5028960451481538E-2</v>
      </c>
      <c r="AW164" s="129">
        <f t="shared" si="36"/>
        <v>2.259237030839031E-2</v>
      </c>
      <c r="AX164" s="129">
        <f t="shared" si="37"/>
        <v>1.0000000000000002</v>
      </c>
      <c r="AY164" s="129">
        <f>SUMPRODUCT(AN164:AW164,幕後結果_最佳化!$Z$1005:$AI$1005)</f>
        <v>0.19781750071007045</v>
      </c>
      <c r="AZ164" s="129">
        <f>(SUMPRODUCT(AN164:AW164,MMULT(AN164:AW164,幕後結果!$AB$9:$AK$18)))*252</f>
        <v>4.3204631442843269E-2</v>
      </c>
      <c r="BA164" s="129">
        <f t="shared" si="38"/>
        <v>0.20785723812954715</v>
      </c>
      <c r="BB164" s="102">
        <f t="shared" si="39"/>
        <v>0.74530722193815557</v>
      </c>
      <c r="BC164" s="60"/>
      <c r="BD164" s="60"/>
    </row>
    <row r="165" spans="1:56" ht="16.5">
      <c r="A165" s="95">
        <v>164</v>
      </c>
      <c r="B165" s="129">
        <v>0.55801280366335804</v>
      </c>
      <c r="C165" s="129">
        <v>0.22813197673352215</v>
      </c>
      <c r="D165" s="129">
        <v>0.21283993167792126</v>
      </c>
      <c r="E165" s="129">
        <v>0.23591926320505441</v>
      </c>
      <c r="F165" s="129">
        <v>0.54305084600706111</v>
      </c>
      <c r="G165" s="129">
        <v>0.15305720925345545</v>
      </c>
      <c r="H165" s="129">
        <v>3.1945243533579859E-3</v>
      </c>
      <c r="I165" s="129">
        <v>0.93435809299393346</v>
      </c>
      <c r="J165" s="129">
        <v>0.73053985925788933</v>
      </c>
      <c r="K165" s="104">
        <v>0.6139077386257128</v>
      </c>
      <c r="L165" s="105"/>
      <c r="M165" s="106">
        <v>164</v>
      </c>
      <c r="N165" s="140">
        <v>0.14593285755034413</v>
      </c>
      <c r="O165" s="140">
        <v>-0.74501284709293891</v>
      </c>
      <c r="P165" s="140">
        <v>-0.7966060487580493</v>
      </c>
      <c r="Q165" s="140">
        <v>-0.71949086873645729</v>
      </c>
      <c r="R165" s="140">
        <v>0.10812276773267583</v>
      </c>
      <c r="S165" s="140">
        <v>-1.0234091848237168</v>
      </c>
      <c r="T165" s="140">
        <v>-2.7271164490720179</v>
      </c>
      <c r="U165" s="129">
        <v>1.5090585770031604</v>
      </c>
      <c r="V165" s="129">
        <v>0.61444655242415813</v>
      </c>
      <c r="W165" s="98">
        <v>0.28951863342762574</v>
      </c>
      <c r="X165" s="60"/>
      <c r="Y165" s="99">
        <v>164</v>
      </c>
      <c r="Z165" s="129">
        <f>(幕後結果!$AB$2+幕後結果!$AB$4*幕後結果_最佳化!$N1166)*12/3</f>
        <v>0.98435970395494798</v>
      </c>
      <c r="AA165" s="129">
        <f>(幕後結果!$AC$2+幕後結果!$AC$4*幕後結果_最佳化!$O1166)*12/3</f>
        <v>-4.6810778201064274E-2</v>
      </c>
      <c r="AB165" s="129">
        <f>(幕後結果!$AD$2+幕後結果!$AD$4*幕後結果_最佳化!$P1166)*12/3</f>
        <v>-2.2931877608697686</v>
      </c>
      <c r="AC165" s="129">
        <f>(幕後結果!$AE$2+幕後結果!$AE$4*幕後結果_最佳化!$Q1166)*12/3</f>
        <v>-1.0201109386003315</v>
      </c>
      <c r="AD165" s="129">
        <f>(幕後結果!$AF$2+幕後結果!$AF$4*幕後結果_最佳化!$R1166)*12/3</f>
        <v>-1.1114589075349495</v>
      </c>
      <c r="AE165" s="129">
        <f>(幕後結果!$AG$2+幕後結果!$AG$4*幕後結果_最佳化!$S1166)*12/3</f>
        <v>0.12464967446739239</v>
      </c>
      <c r="AF165" s="129">
        <f>(幕後結果!$AH$2+幕後結果!$AH$4*幕後結果_最佳化!$T1166)*12/3</f>
        <v>-1.4801913818591235</v>
      </c>
      <c r="AG165" s="129">
        <f>(幕後結果!$AI$2+幕後結果!$AI$4*幕後結果_最佳化!$U1166)*12/3</f>
        <v>0.38452634845488887</v>
      </c>
      <c r="AH165" s="129">
        <f>(幕後結果!$AJ$2+幕後結果!$AJ$4*幕後結果_最佳化!$V1166)*12/3</f>
        <v>-0.56848977194347849</v>
      </c>
      <c r="AI165" s="100">
        <f>(幕後結果!$AK$2+幕後結果!$AK$4*幕後結果_最佳化!$W1166)*12/3</f>
        <v>-0.18030203796130617</v>
      </c>
      <c r="AJ165" s="60"/>
      <c r="AK165" s="60"/>
      <c r="AL165" s="60"/>
      <c r="AM165" s="108">
        <v>164</v>
      </c>
      <c r="AN165" s="129">
        <f t="shared" si="27"/>
        <v>6.0154702653383026E-2</v>
      </c>
      <c r="AO165" s="129">
        <f t="shared" si="28"/>
        <v>1.7032139887774272E-2</v>
      </c>
      <c r="AP165" s="129">
        <f t="shared" si="29"/>
        <v>2.9007844191729661E-2</v>
      </c>
      <c r="AQ165" s="129">
        <f t="shared" si="30"/>
        <v>3.0450456826086457E-2</v>
      </c>
      <c r="AR165" s="129">
        <f t="shared" si="31"/>
        <v>0.14140924746884062</v>
      </c>
      <c r="AS165" s="129">
        <f t="shared" si="32"/>
        <v>0.17110596897871513</v>
      </c>
      <c r="AT165" s="129">
        <f t="shared" si="33"/>
        <v>0.13464314339271702</v>
      </c>
      <c r="AU165" s="129">
        <f t="shared" si="34"/>
        <v>9.4155700026051625E-3</v>
      </c>
      <c r="AV165" s="129">
        <f t="shared" si="35"/>
        <v>0.2087900537355577</v>
      </c>
      <c r="AW165" s="129">
        <f t="shared" si="36"/>
        <v>0.19799087286259084</v>
      </c>
      <c r="AX165" s="129">
        <f t="shared" si="37"/>
        <v>0.99999999999999989</v>
      </c>
      <c r="AY165" s="129">
        <f>SUMPRODUCT(AN165:AW165,幕後結果_最佳化!$Z$1005:$AI$1005)</f>
        <v>9.8517416302911831E-2</v>
      </c>
      <c r="AZ165" s="129">
        <f>(SUMPRODUCT(AN165:AW165,MMULT(AN165:AW165,幕後結果!$AB$9:$AK$18)))*252</f>
        <v>4.6355312045167761E-2</v>
      </c>
      <c r="BA165" s="129">
        <f t="shared" si="38"/>
        <v>0.21530283798679423</v>
      </c>
      <c r="BB165" s="102">
        <f t="shared" si="39"/>
        <v>0.25832179836999253</v>
      </c>
      <c r="BC165" s="60"/>
      <c r="BD165" s="60"/>
    </row>
    <row r="166" spans="1:56" ht="16.5">
      <c r="A166" s="95">
        <v>165</v>
      </c>
      <c r="B166" s="129">
        <v>0.14579566201323879</v>
      </c>
      <c r="C166" s="129">
        <v>0.60991727616195979</v>
      </c>
      <c r="D166" s="129">
        <v>0.66983694308246111</v>
      </c>
      <c r="E166" s="129">
        <v>0.91640303764972564</v>
      </c>
      <c r="F166" s="129">
        <v>0.84509571223067703</v>
      </c>
      <c r="G166" s="129">
        <v>0.66147098747875144</v>
      </c>
      <c r="H166" s="129">
        <v>0.94876801620145867</v>
      </c>
      <c r="I166" s="129">
        <v>0.60432236990966315</v>
      </c>
      <c r="J166" s="129">
        <v>0.47054618784438818</v>
      </c>
      <c r="K166" s="104">
        <v>0.86500624612902821</v>
      </c>
      <c r="L166" s="105"/>
      <c r="M166" s="106">
        <v>165</v>
      </c>
      <c r="N166" s="140">
        <v>-1.0546371113995088</v>
      </c>
      <c r="O166" s="140">
        <v>0.27910343424041278</v>
      </c>
      <c r="P166" s="140">
        <v>0.43946296174052252</v>
      </c>
      <c r="Q166" s="140">
        <v>1.3812766178824776</v>
      </c>
      <c r="R166" s="140">
        <v>1.0156237817954317</v>
      </c>
      <c r="S166" s="140">
        <v>0.41648105837062621</v>
      </c>
      <c r="T166" s="140">
        <v>1.6330239122471319</v>
      </c>
      <c r="U166" s="129">
        <v>0.2645511448366446</v>
      </c>
      <c r="V166" s="129">
        <v>-7.3896958890151535E-2</v>
      </c>
      <c r="W166" s="98">
        <v>1.1030913249521699</v>
      </c>
      <c r="X166" s="60"/>
      <c r="Y166" s="99">
        <v>165</v>
      </c>
      <c r="Z166" s="129">
        <f>(幕後結果!$AB$2+幕後結果!$AB$4*幕後結果_最佳化!$N1167)*12/3</f>
        <v>0.19046965952678097</v>
      </c>
      <c r="AA166" s="129">
        <f>(幕後結果!$AC$2+幕後結果!$AC$4*幕後結果_最佳化!$O1167)*12/3</f>
        <v>0.39541726331397148</v>
      </c>
      <c r="AB166" s="129">
        <f>(幕後結果!$AD$2+幕後結果!$AD$4*幕後結果_最佳化!$P1167)*12/3</f>
        <v>-1.1372933932447866</v>
      </c>
      <c r="AC166" s="129">
        <f>(幕後結果!$AE$2+幕後結果!$AE$4*幕後結果_最佳化!$Q1167)*12/3</f>
        <v>1.3393124334776239</v>
      </c>
      <c r="AD166" s="129">
        <f>(幕後結果!$AF$2+幕後結果!$AF$4*幕後結果_最佳化!$R1167)*12/3</f>
        <v>0.7351522918470228</v>
      </c>
      <c r="AE166" s="129">
        <f>(幕後結果!$AG$2+幕後結果!$AG$4*幕後結果_最佳化!$S1167)*12/3</f>
        <v>1.8511252408972982</v>
      </c>
      <c r="AF166" s="129">
        <f>(幕後結果!$AH$2+幕後結果!$AH$4*幕後結果_最佳化!$T1167)*12/3</f>
        <v>1.0436035494348261</v>
      </c>
      <c r="AG166" s="129">
        <f>(幕後結果!$AI$2+幕後結果!$AI$4*幕後結果_最佳化!$U1167)*12/3</f>
        <v>0.16607180816547482</v>
      </c>
      <c r="AH166" s="129">
        <f>(幕後結果!$AJ$2+幕後結果!$AJ$4*幕後結果_最佳化!$V1167)*12/3</f>
        <v>-2.2386898871493144E-3</v>
      </c>
      <c r="AI166" s="100">
        <f>(幕後結果!$AK$2+幕後結果!$AK$4*幕後結果_最佳化!$W1167)*12/3</f>
        <v>1.1178568863431058</v>
      </c>
      <c r="AJ166" s="60"/>
      <c r="AK166" s="60"/>
      <c r="AL166" s="60"/>
      <c r="AM166" s="108">
        <v>165</v>
      </c>
      <c r="AN166" s="129">
        <f t="shared" si="27"/>
        <v>0.19515309411167686</v>
      </c>
      <c r="AO166" s="129">
        <f t="shared" si="28"/>
        <v>0.17745420575755744</v>
      </c>
      <c r="AP166" s="129">
        <f t="shared" si="29"/>
        <v>0.13508746458721479</v>
      </c>
      <c r="AQ166" s="129">
        <f t="shared" si="30"/>
        <v>1.454911077972461E-2</v>
      </c>
      <c r="AR166" s="129">
        <f t="shared" si="31"/>
        <v>0.13012086976969259</v>
      </c>
      <c r="AS166" s="129">
        <f t="shared" si="32"/>
        <v>8.3208097987577043E-2</v>
      </c>
      <c r="AT166" s="129">
        <f t="shared" si="33"/>
        <v>6.7918485451398961E-2</v>
      </c>
      <c r="AU166" s="129">
        <f t="shared" si="34"/>
        <v>8.7790178837557076E-2</v>
      </c>
      <c r="AV166" s="129">
        <f t="shared" si="35"/>
        <v>5.7591478274688003E-2</v>
      </c>
      <c r="AW166" s="129">
        <f t="shared" si="36"/>
        <v>5.1127014442912518E-2</v>
      </c>
      <c r="AX166" s="129">
        <f t="shared" si="37"/>
        <v>1</v>
      </c>
      <c r="AY166" s="129">
        <f>SUMPRODUCT(AN166:AW166,幕後結果_最佳化!$Z$1005:$AI$1005)</f>
        <v>5.7099970500211636E-2</v>
      </c>
      <c r="AZ166" s="129">
        <f>(SUMPRODUCT(AN166:AW166,MMULT(AN166:AW166,幕後結果!$AB$9:$AK$18)))*252</f>
        <v>4.5685290514583893E-2</v>
      </c>
      <c r="BA166" s="129">
        <f t="shared" si="38"/>
        <v>0.2137411764601849</v>
      </c>
      <c r="BB166" s="102">
        <f t="shared" si="39"/>
        <v>6.6435352959970093E-2</v>
      </c>
      <c r="BC166" s="60"/>
      <c r="BD166" s="60"/>
    </row>
    <row r="167" spans="1:56" ht="16.5">
      <c r="A167" s="95">
        <v>166</v>
      </c>
      <c r="B167" s="129">
        <v>3.7738374110239947E-2</v>
      </c>
      <c r="C167" s="129">
        <v>0.51327002677499811</v>
      </c>
      <c r="D167" s="129">
        <v>0.353884889903328</v>
      </c>
      <c r="E167" s="129">
        <v>0.92294980862878906</v>
      </c>
      <c r="F167" s="129">
        <v>0.11315417284283202</v>
      </c>
      <c r="G167" s="129">
        <v>1.6127206084386669E-2</v>
      </c>
      <c r="H167" s="129">
        <v>0.62619363029176389</v>
      </c>
      <c r="I167" s="129">
        <v>4.5271142202469861E-2</v>
      </c>
      <c r="J167" s="129">
        <v>0.73447516428617421</v>
      </c>
      <c r="K167" s="104">
        <v>2.8119616766241862E-2</v>
      </c>
      <c r="L167" s="105"/>
      <c r="M167" s="106">
        <v>166</v>
      </c>
      <c r="N167" s="140">
        <v>-1.777556349926565</v>
      </c>
      <c r="O167" s="140">
        <v>3.3269160557069029E-2</v>
      </c>
      <c r="P167" s="140">
        <v>-0.37485302051551311</v>
      </c>
      <c r="Q167" s="140">
        <v>1.4251965866826395</v>
      </c>
      <c r="R167" s="140">
        <v>-1.2099232476640136</v>
      </c>
      <c r="S167" s="140">
        <v>-2.1412434330959158</v>
      </c>
      <c r="T167" s="140">
        <v>0.32178874757175829</v>
      </c>
      <c r="U167" s="129">
        <v>-1.6925440721176879</v>
      </c>
      <c r="V167" s="129">
        <v>0.62640448060101361</v>
      </c>
      <c r="W167" s="98">
        <v>-1.9091772228597799</v>
      </c>
      <c r="X167" s="60"/>
      <c r="Y167" s="99">
        <v>166</v>
      </c>
      <c r="Z167" s="129">
        <f>(幕後結果!$AB$2+幕後結果!$AB$4*幕後結果_最佳化!$N1168)*12/3</f>
        <v>-0.28756860665959705</v>
      </c>
      <c r="AA167" s="129">
        <f>(幕後結果!$AC$2+幕後結果!$AC$4*幕後結果_最佳化!$O1168)*12/3</f>
        <v>2.8684163965875586E-2</v>
      </c>
      <c r="AB167" s="129">
        <f>(幕後結果!$AD$2+幕後結果!$AD$4*幕後結果_最佳化!$P1168)*12/3</f>
        <v>-2.2658102128355635</v>
      </c>
      <c r="AC167" s="129">
        <f>(幕後結果!$AE$2+幕後結果!$AE$4*幕後結果_最佳化!$Q1168)*12/3</f>
        <v>1.2194406202631523</v>
      </c>
      <c r="AD167" s="129">
        <f>(幕後結果!$AF$2+幕後結果!$AF$4*幕後結果_最佳化!$R1168)*12/3</f>
        <v>-1.4527995652158898</v>
      </c>
      <c r="AE167" s="129">
        <f>(幕後結果!$AG$2+幕後結果!$AG$4*幕後結果_最佳化!$S1168)*12/3</f>
        <v>-0.27723508530309093</v>
      </c>
      <c r="AF167" s="129">
        <f>(幕後結果!$AH$2+幕後結果!$AH$4*幕後結果_最佳化!$T1168)*12/3</f>
        <v>-0.30599207655089122</v>
      </c>
      <c r="AG167" s="129">
        <f>(幕後結果!$AI$2+幕後結果!$AI$4*幕後結果_最佳化!$U1168)*12/3</f>
        <v>-1.6537449412363718</v>
      </c>
      <c r="AH167" s="129">
        <f>(幕後結果!$AJ$2+幕後結果!$AJ$4*幕後結果_最佳化!$V1168)*12/3</f>
        <v>-0.56104903311350252</v>
      </c>
      <c r="AI167" s="100">
        <f>(幕後結果!$AK$2+幕後結果!$AK$4*幕後結果_最佳化!$W1168)*12/3</f>
        <v>-1.6151547713434775</v>
      </c>
      <c r="AJ167" s="60"/>
      <c r="AK167" s="60"/>
      <c r="AL167" s="60"/>
      <c r="AM167" s="108">
        <v>166</v>
      </c>
      <c r="AN167" s="129">
        <f t="shared" si="27"/>
        <v>0.12312676840580698</v>
      </c>
      <c r="AO167" s="129">
        <f t="shared" si="28"/>
        <v>0.11687476423161287</v>
      </c>
      <c r="AP167" s="129">
        <f t="shared" si="29"/>
        <v>2.8152486658386974E-2</v>
      </c>
      <c r="AQ167" s="129">
        <f t="shared" si="30"/>
        <v>0.16228089662941847</v>
      </c>
      <c r="AR167" s="129">
        <f t="shared" si="31"/>
        <v>9.9426285586124249E-2</v>
      </c>
      <c r="AS167" s="129">
        <f t="shared" si="32"/>
        <v>0.10335524549577013</v>
      </c>
      <c r="AT167" s="129">
        <f t="shared" si="33"/>
        <v>9.1128078707112883E-2</v>
      </c>
      <c r="AU167" s="129">
        <f t="shared" si="34"/>
        <v>4.1057561415445552E-2</v>
      </c>
      <c r="AV167" s="129">
        <f t="shared" si="35"/>
        <v>0.12952867837694448</v>
      </c>
      <c r="AW167" s="129">
        <f t="shared" si="36"/>
        <v>0.10506923449337729</v>
      </c>
      <c r="AX167" s="129">
        <f t="shared" si="37"/>
        <v>1</v>
      </c>
      <c r="AY167" s="129">
        <f>SUMPRODUCT(AN167:AW167,幕後結果_最佳化!$Z$1005:$AI$1005)</f>
        <v>0.14883858708838479</v>
      </c>
      <c r="AZ167" s="129">
        <f>(SUMPRODUCT(AN167:AW167,MMULT(AN167:AW167,幕後結果!$AB$9:$AK$18)))*252</f>
        <v>4.8444432972034206E-2</v>
      </c>
      <c r="BA167" s="129">
        <f t="shared" si="38"/>
        <v>0.22010096086122433</v>
      </c>
      <c r="BB167" s="102">
        <f t="shared" si="39"/>
        <v>0.48131814906151205</v>
      </c>
      <c r="BC167" s="60"/>
      <c r="BD167" s="60"/>
    </row>
    <row r="168" spans="1:56" ht="16.5">
      <c r="A168" s="95">
        <v>167</v>
      </c>
      <c r="B168" s="129">
        <v>0.14520114399630502</v>
      </c>
      <c r="C168" s="129">
        <v>0.31111181507322838</v>
      </c>
      <c r="D168" s="129">
        <v>0.84847902661058838</v>
      </c>
      <c r="E168" s="129">
        <v>0.17831610210884175</v>
      </c>
      <c r="F168" s="129">
        <v>0.23139738603023807</v>
      </c>
      <c r="G168" s="129">
        <v>0.87670487468344516</v>
      </c>
      <c r="H168" s="129">
        <v>0.74375249709671576</v>
      </c>
      <c r="I168" s="129">
        <v>0.8196317278634051</v>
      </c>
      <c r="J168" s="129">
        <v>0.49224116861167166</v>
      </c>
      <c r="K168" s="104">
        <v>0.99588831188963733</v>
      </c>
      <c r="L168" s="105"/>
      <c r="M168" s="106">
        <v>167</v>
      </c>
      <c r="N168" s="140">
        <v>-1.0572395192331832</v>
      </c>
      <c r="O168" s="140">
        <v>-0.49270134076832051</v>
      </c>
      <c r="P168" s="140">
        <v>1.0299319595016583</v>
      </c>
      <c r="Q168" s="140">
        <v>-0.92180134797241764</v>
      </c>
      <c r="R168" s="140">
        <v>-0.73425264719555716</v>
      </c>
      <c r="S168" s="140">
        <v>1.1586711602855266</v>
      </c>
      <c r="T168" s="140">
        <v>0.65495767374272496</v>
      </c>
      <c r="U168" s="129">
        <v>0.91396251209289925</v>
      </c>
      <c r="V168" s="129">
        <v>-1.9449732346475505E-2</v>
      </c>
      <c r="W168" s="98">
        <v>2.6427581036548116</v>
      </c>
      <c r="X168" s="60"/>
      <c r="Y168" s="99">
        <v>167</v>
      </c>
      <c r="Z168" s="129">
        <f>(幕後結果!$AB$2+幕後結果!$AB$4*幕後結果_最佳化!$N1169)*12/3</f>
        <v>0.18874878883691759</v>
      </c>
      <c r="AA168" s="129">
        <f>(幕後結果!$AC$2+幕後結果!$AC$4*幕後結果_最佳化!$O1169)*12/3</f>
        <v>-0.17170658924970483</v>
      </c>
      <c r="AB168" s="129">
        <f>(幕後結果!$AD$2+幕後結果!$AD$4*幕後結果_最佳化!$P1169)*12/3</f>
        <v>-0.52253387569519738</v>
      </c>
      <c r="AC168" s="129">
        <f>(幕後結果!$AE$2+幕後結果!$AE$4*幕後結果_最佳化!$Q1169)*12/3</f>
        <v>-1.1784946973473265</v>
      </c>
      <c r="AD168" s="129">
        <f>(幕後結果!$AF$2+幕後結果!$AF$4*幕後結果_最佳化!$R1169)*12/3</f>
        <v>-2.0469852729201792</v>
      </c>
      <c r="AE168" s="129">
        <f>(幕後結果!$AG$2+幕後結果!$AG$4*幕後結果_最佳化!$S1169)*12/3</f>
        <v>1.9183273227016391</v>
      </c>
      <c r="AF168" s="129">
        <f>(幕後結果!$AH$2+幕後結果!$AH$4*幕後結果_最佳化!$T1169)*12/3</f>
        <v>9.7011991677441178E-2</v>
      </c>
      <c r="AG168" s="129">
        <f>(幕後結果!$AI$2+幕後結果!$AI$4*幕後結果_最佳化!$U1169)*12/3</f>
        <v>0.54198929425345677</v>
      </c>
      <c r="AH168" s="129">
        <f>(幕後結果!$AJ$2+幕後結果!$AJ$4*幕後結果_最佳化!$V1169)*12/3</f>
        <v>-0.40252647585903106</v>
      </c>
      <c r="AI168" s="100">
        <f>(幕後結果!$AK$2+幕後結果!$AK$4*幕後結果_最佳化!$W1169)*12/3</f>
        <v>1.7453584966943836</v>
      </c>
      <c r="AJ168" s="60"/>
      <c r="AK168" s="60"/>
      <c r="AL168" s="60"/>
      <c r="AM168" s="108">
        <v>167</v>
      </c>
      <c r="AN168" s="129">
        <f t="shared" si="27"/>
        <v>0.13210122866447252</v>
      </c>
      <c r="AO168" s="129">
        <f t="shared" si="28"/>
        <v>2.6766454540142759E-2</v>
      </c>
      <c r="AP168" s="129">
        <f t="shared" si="29"/>
        <v>0.11288518180963329</v>
      </c>
      <c r="AQ168" s="129">
        <f t="shared" si="30"/>
        <v>9.5874832875229632E-2</v>
      </c>
      <c r="AR168" s="129">
        <f t="shared" si="31"/>
        <v>3.2845523503068456E-2</v>
      </c>
      <c r="AS168" s="129">
        <f t="shared" si="32"/>
        <v>0.11573873702287514</v>
      </c>
      <c r="AT168" s="129">
        <f t="shared" si="33"/>
        <v>0.15012270913956757</v>
      </c>
      <c r="AU168" s="129">
        <f t="shared" si="34"/>
        <v>9.4798746637025033E-2</v>
      </c>
      <c r="AV168" s="129">
        <f t="shared" si="35"/>
        <v>0.15167734692302096</v>
      </c>
      <c r="AW168" s="129">
        <f t="shared" si="36"/>
        <v>8.7189238884964645E-2</v>
      </c>
      <c r="AX168" s="129">
        <f t="shared" si="37"/>
        <v>1</v>
      </c>
      <c r="AY168" s="129">
        <f>SUMPRODUCT(AN168:AW168,幕後結果_最佳化!$Z$1005:$AI$1005)</f>
        <v>7.2006246263997362E-2</v>
      </c>
      <c r="AZ168" s="129">
        <f>(SUMPRODUCT(AN168:AW168,MMULT(AN168:AW168,幕後結果!$AB$9:$AK$18)))*252</f>
        <v>4.4640298991137042E-2</v>
      </c>
      <c r="BA168" s="129">
        <f t="shared" si="38"/>
        <v>0.21128250990353423</v>
      </c>
      <c r="BB168" s="102">
        <f t="shared" si="39"/>
        <v>0.13775984712263439</v>
      </c>
      <c r="BC168" s="60"/>
      <c r="BD168" s="60"/>
    </row>
    <row r="169" spans="1:56" ht="16.5">
      <c r="A169" s="95">
        <v>168</v>
      </c>
      <c r="B169" s="129">
        <v>0.14854014318937692</v>
      </c>
      <c r="C169" s="129">
        <v>0.74090671132455399</v>
      </c>
      <c r="D169" s="129">
        <v>4.8566560732496322E-2</v>
      </c>
      <c r="E169" s="129">
        <v>0.9383114956380334</v>
      </c>
      <c r="F169" s="129">
        <v>0.52293801318932087</v>
      </c>
      <c r="G169" s="129">
        <v>0.19915973341879023</v>
      </c>
      <c r="H169" s="129">
        <v>0.58730531770148575</v>
      </c>
      <c r="I169" s="129">
        <v>0.42515530131244272</v>
      </c>
      <c r="J169" s="129">
        <v>0.61453658824320168</v>
      </c>
      <c r="K169" s="104">
        <v>0.62527148870890614</v>
      </c>
      <c r="L169" s="105"/>
      <c r="M169" s="106">
        <v>168</v>
      </c>
      <c r="N169" s="140">
        <v>-1.0427150479727632</v>
      </c>
      <c r="O169" s="140">
        <v>0.64614326639824071</v>
      </c>
      <c r="P169" s="140">
        <v>-1.6589140082555784</v>
      </c>
      <c r="Q169" s="140">
        <v>1.5407526037658223</v>
      </c>
      <c r="R169" s="140">
        <v>5.752878918910391E-2</v>
      </c>
      <c r="S169" s="140">
        <v>-0.84462639548193263</v>
      </c>
      <c r="T169" s="140">
        <v>0.22061866753281081</v>
      </c>
      <c r="U169" s="129">
        <v>-0.18872213433479676</v>
      </c>
      <c r="V169" s="129">
        <v>0.29116278479871766</v>
      </c>
      <c r="W169" s="98">
        <v>0.31935540592457973</v>
      </c>
      <c r="X169" s="60"/>
      <c r="Y169" s="99">
        <v>168</v>
      </c>
      <c r="Z169" s="129">
        <f>(幕後結果!$AB$2+幕後結果!$AB$4*幕後結果_最佳化!$N1170)*12/3</f>
        <v>0.19835325457606701</v>
      </c>
      <c r="AA169" s="129">
        <f>(幕後結果!$AC$2+幕後結果!$AC$4*幕後結果_最佳化!$O1170)*12/3</f>
        <v>0.66787248856067682</v>
      </c>
      <c r="AB169" s="129">
        <f>(幕後結果!$AD$2+幕後結果!$AD$4*幕後結果_最佳化!$P1170)*12/3</f>
        <v>-3.4851561150777517</v>
      </c>
      <c r="AC169" s="129">
        <f>(幕後結果!$AE$2+幕後結果!$AE$4*幕後結果_最佳化!$Q1170)*12/3</f>
        <v>1.5598376622734282</v>
      </c>
      <c r="AD169" s="129">
        <f>(幕後結果!$AF$2+幕後結果!$AF$4*幕後結果_最佳化!$R1170)*12/3</f>
        <v>-3.5778780710266966E-2</v>
      </c>
      <c r="AE169" s="129">
        <f>(幕後結果!$AG$2+幕後結果!$AG$4*幕後結果_最佳化!$S1170)*12/3</f>
        <v>0.8723509368399166</v>
      </c>
      <c r="AF169" s="129">
        <f>(幕後結果!$AH$2+幕後結果!$AH$4*幕後結果_最佳化!$T1170)*12/3</f>
        <v>-3.0430255721469679E-2</v>
      </c>
      <c r="AG169" s="129">
        <f>(幕後結果!$AI$2+幕後結果!$AI$4*幕後結果_最佳化!$U1170)*12/3</f>
        <v>-0.5574437355794053</v>
      </c>
      <c r="AH169" s="129">
        <f>(幕後結果!$AJ$2+幕後結果!$AJ$4*幕後結果_最佳化!$V1170)*12/3</f>
        <v>-0.35758845981170562</v>
      </c>
      <c r="AI169" s="100">
        <f>(幕後結果!$AK$2+幕後結果!$AK$4*幕後結果_最佳化!$W1170)*12/3</f>
        <v>-9.8769881271211626E-2</v>
      </c>
      <c r="AJ169" s="60"/>
      <c r="AK169" s="60"/>
      <c r="AL169" s="60"/>
      <c r="AM169" s="108">
        <v>168</v>
      </c>
      <c r="AN169" s="129">
        <f t="shared" si="27"/>
        <v>6.8919100279410367E-2</v>
      </c>
      <c r="AO169" s="129">
        <f t="shared" si="28"/>
        <v>0.19316224391764564</v>
      </c>
      <c r="AP169" s="129">
        <f t="shared" si="29"/>
        <v>1.5877771972214631E-2</v>
      </c>
      <c r="AQ169" s="129">
        <f t="shared" si="30"/>
        <v>5.896053146062856E-2</v>
      </c>
      <c r="AR169" s="129">
        <f t="shared" si="31"/>
        <v>3.3673794094630373E-2</v>
      </c>
      <c r="AS169" s="129">
        <f t="shared" si="32"/>
        <v>0.11884812284872098</v>
      </c>
      <c r="AT169" s="129">
        <f t="shared" si="33"/>
        <v>0.14666558150834746</v>
      </c>
      <c r="AU169" s="129">
        <f t="shared" si="34"/>
        <v>3.4460559857319689E-2</v>
      </c>
      <c r="AV169" s="129">
        <f t="shared" si="35"/>
        <v>0.17207559693344729</v>
      </c>
      <c r="AW169" s="129">
        <f t="shared" si="36"/>
        <v>0.15735669712763495</v>
      </c>
      <c r="AX169" s="129">
        <f t="shared" si="37"/>
        <v>1</v>
      </c>
      <c r="AY169" s="129">
        <f>SUMPRODUCT(AN169:AW169,幕後結果_最佳化!$Z$1005:$AI$1005)</f>
        <v>0.23800047195604404</v>
      </c>
      <c r="AZ169" s="129">
        <f>(SUMPRODUCT(AN169:AW169,MMULT(AN169:AW169,幕後結果!$AB$9:$AK$18)))*252</f>
        <v>4.412474572041155E-2</v>
      </c>
      <c r="BA169" s="129">
        <f t="shared" si="38"/>
        <v>0.21005891011907005</v>
      </c>
      <c r="BB169" s="102">
        <f t="shared" si="39"/>
        <v>0.9287893184128827</v>
      </c>
      <c r="BC169" s="60"/>
      <c r="BD169" s="60"/>
    </row>
    <row r="170" spans="1:56" ht="16.5">
      <c r="A170" s="95">
        <v>169</v>
      </c>
      <c r="B170" s="129">
        <v>0.57263818942460887</v>
      </c>
      <c r="C170" s="129">
        <v>0.76517501424842771</v>
      </c>
      <c r="D170" s="129">
        <v>0.40295523614965023</v>
      </c>
      <c r="E170" s="129">
        <v>0.76854115651992849</v>
      </c>
      <c r="F170" s="129">
        <v>5.0876275663356729E-2</v>
      </c>
      <c r="G170" s="129">
        <v>0.90645928132969011</v>
      </c>
      <c r="H170" s="129">
        <v>0.29582506006023457</v>
      </c>
      <c r="I170" s="129">
        <v>0.10095835694184041</v>
      </c>
      <c r="J170" s="129">
        <v>0.57168832049634943</v>
      </c>
      <c r="K170" s="104">
        <v>6.2954120659754143E-2</v>
      </c>
      <c r="L170" s="105"/>
      <c r="M170" s="106">
        <v>169</v>
      </c>
      <c r="N170" s="140">
        <v>0.18309481867847627</v>
      </c>
      <c r="O170" s="140">
        <v>0.72304868916747533</v>
      </c>
      <c r="P170" s="140">
        <v>-0.24570516675574239</v>
      </c>
      <c r="Q170" s="140">
        <v>0.73405094889325073</v>
      </c>
      <c r="R170" s="140">
        <v>-1.636416007079988</v>
      </c>
      <c r="S170" s="140">
        <v>1.3192622984823257</v>
      </c>
      <c r="T170" s="140">
        <v>-0.53644632838781015</v>
      </c>
      <c r="U170" s="129">
        <v>-1.2761097828084078</v>
      </c>
      <c r="V170" s="129">
        <v>0.18067413871603566</v>
      </c>
      <c r="W170" s="98">
        <v>-1.5304384355083607</v>
      </c>
      <c r="X170" s="60"/>
      <c r="Y170" s="99">
        <v>169</v>
      </c>
      <c r="Z170" s="129">
        <f>(幕後結果!$AB$2+幕後結果!$AB$4*幕後結果_最佳化!$N1171)*12/3</f>
        <v>1.0089334578668976</v>
      </c>
      <c r="AA170" s="129">
        <f>(幕後結果!$AC$2+幕後結果!$AC$4*幕後結果_最佳化!$O1171)*12/3</f>
        <v>1.0402255658620345</v>
      </c>
      <c r="AB170" s="129">
        <f>(幕後結果!$AD$2+幕後結果!$AD$4*幕後結果_最佳化!$P1171)*12/3</f>
        <v>-1.5583286259788756</v>
      </c>
      <c r="AC170" s="129">
        <f>(幕後結果!$AE$2+幕後結果!$AE$4*幕後結果_最佳化!$Q1171)*12/3</f>
        <v>0.92654594920608491</v>
      </c>
      <c r="AD170" s="129">
        <f>(幕後結果!$AF$2+幕後結果!$AF$4*幕後結果_最佳化!$R1171)*12/3</f>
        <v>-2.0492424038336576</v>
      </c>
      <c r="AE170" s="129">
        <f>(幕後結果!$AG$2+幕後結果!$AG$4*幕後結果_最佳化!$S1171)*12/3</f>
        <v>2.3941613613679373</v>
      </c>
      <c r="AF170" s="129">
        <f>(幕後結果!$AH$2+幕後結果!$AH$4*幕後結果_最佳化!$T1171)*12/3</f>
        <v>0.12914635727000914</v>
      </c>
      <c r="AG170" s="129">
        <f>(幕後結果!$AI$2+幕後結果!$AI$4*幕後結果_最佳化!$U1171)*12/3</f>
        <v>-0.77715522433491557</v>
      </c>
      <c r="AH170" s="129">
        <f>(幕後結果!$AJ$2+幕後結果!$AJ$4*幕後結果_最佳化!$V1171)*12/3</f>
        <v>-0.38420914700213543</v>
      </c>
      <c r="AI170" s="100">
        <f>(幕後結果!$AK$2+幕後結果!$AK$4*幕後結果_最佳化!$W1171)*12/3</f>
        <v>-0.57324911417999136</v>
      </c>
      <c r="AJ170" s="60"/>
      <c r="AK170" s="60"/>
      <c r="AL170" s="60"/>
      <c r="AM170" s="108">
        <v>169</v>
      </c>
      <c r="AN170" s="129">
        <f t="shared" si="27"/>
        <v>0.14633174389141046</v>
      </c>
      <c r="AO170" s="129">
        <f t="shared" si="28"/>
        <v>0.13043495716688183</v>
      </c>
      <c r="AP170" s="129">
        <f t="shared" si="29"/>
        <v>0.11977010240995449</v>
      </c>
      <c r="AQ170" s="129">
        <f t="shared" si="30"/>
        <v>1.9882287766090193E-2</v>
      </c>
      <c r="AR170" s="129">
        <f t="shared" si="31"/>
        <v>0.11480663282606279</v>
      </c>
      <c r="AS170" s="129">
        <f t="shared" si="32"/>
        <v>1.0941286760217848E-2</v>
      </c>
      <c r="AT170" s="129">
        <f t="shared" si="33"/>
        <v>0.14829706406659363</v>
      </c>
      <c r="AU170" s="129">
        <f t="shared" si="34"/>
        <v>0.1566936457734063</v>
      </c>
      <c r="AV170" s="129">
        <f t="shared" si="35"/>
        <v>9.1294774704563403E-2</v>
      </c>
      <c r="AW170" s="129">
        <f t="shared" si="36"/>
        <v>6.154750463481895E-2</v>
      </c>
      <c r="AX170" s="129">
        <f t="shared" si="37"/>
        <v>0.99999999999999978</v>
      </c>
      <c r="AY170" s="129">
        <f>SUMPRODUCT(AN170:AW170,幕後結果_最佳化!$Z$1005:$AI$1005)</f>
        <v>-4.4055682447204605E-2</v>
      </c>
      <c r="AZ170" s="129">
        <f>(SUMPRODUCT(AN170:AW170,MMULT(AN170:AW170,幕後結果!$AB$9:$AK$18)))*252</f>
        <v>4.6376835098323473E-2</v>
      </c>
      <c r="BA170" s="129">
        <f t="shared" si="38"/>
        <v>0.21535281539446721</v>
      </c>
      <c r="BB170" s="102">
        <f t="shared" si="39"/>
        <v>-0.40378242693472888</v>
      </c>
      <c r="BC170" s="60"/>
      <c r="BD170" s="60"/>
    </row>
    <row r="171" spans="1:56" ht="16.5">
      <c r="A171" s="95">
        <v>170</v>
      </c>
      <c r="B171" s="129">
        <v>0.34735106336603949</v>
      </c>
      <c r="C171" s="129">
        <v>5.3710061378342555E-2</v>
      </c>
      <c r="D171" s="129">
        <v>0.76139449668579617</v>
      </c>
      <c r="E171" s="129">
        <v>0.40884913211262508</v>
      </c>
      <c r="F171" s="129">
        <v>0.68367700702442491</v>
      </c>
      <c r="G171" s="129">
        <v>0.40660380960306997</v>
      </c>
      <c r="H171" s="129">
        <v>0.87886986418119339</v>
      </c>
      <c r="I171" s="129">
        <v>0.76613580565707706</v>
      </c>
      <c r="J171" s="129">
        <v>0.87383186880823427</v>
      </c>
      <c r="K171" s="104">
        <v>7.5308682558559603E-2</v>
      </c>
      <c r="L171" s="105"/>
      <c r="M171" s="106">
        <v>170</v>
      </c>
      <c r="N171" s="140">
        <v>-0.39248197542969621</v>
      </c>
      <c r="O171" s="140">
        <v>-1.6098980134660461</v>
      </c>
      <c r="P171" s="140">
        <v>0.71079544026012265</v>
      </c>
      <c r="Q171" s="140">
        <v>-0.23050643432763587</v>
      </c>
      <c r="R171" s="140">
        <v>0.4780059278029149</v>
      </c>
      <c r="S171" s="140">
        <v>-0.2362900346774727</v>
      </c>
      <c r="T171" s="140">
        <v>1.169355895441591</v>
      </c>
      <c r="U171" s="129">
        <v>0.72618006908725241</v>
      </c>
      <c r="V171" s="129">
        <v>1.1446932166471844</v>
      </c>
      <c r="W171" s="98">
        <v>-1.4373542366525927</v>
      </c>
      <c r="X171" s="60"/>
      <c r="Y171" s="99">
        <v>170</v>
      </c>
      <c r="Z171" s="129">
        <f>(幕後結果!$AB$2+幕後結果!$AB$4*幕後結果_最佳化!$N1172)*12/3</f>
        <v>0.62832699721550234</v>
      </c>
      <c r="AA171" s="129">
        <f>(幕後結果!$AC$2+幕後結果!$AC$4*幕後結果_最佳化!$O1172)*12/3</f>
        <v>-0.8203363407468639</v>
      </c>
      <c r="AB171" s="129">
        <f>(幕後結果!$AD$2+幕後結果!$AD$4*幕後結果_最佳化!$P1172)*12/3</f>
        <v>-0.78684259983312765</v>
      </c>
      <c r="AC171" s="129">
        <f>(幕後結果!$AE$2+幕後結果!$AE$4*幕後結果_最佳化!$Q1172)*12/3</f>
        <v>-0.82508366418808754</v>
      </c>
      <c r="AD171" s="129">
        <f>(幕後結果!$AF$2+幕後結果!$AF$4*幕後結果_最佳化!$R1172)*12/3</f>
        <v>-0.70980536032981478</v>
      </c>
      <c r="AE171" s="129">
        <f>(幕後結果!$AG$2+幕後結果!$AG$4*幕後結果_最佳化!$S1172)*12/3</f>
        <v>0.75232244479865062</v>
      </c>
      <c r="AF171" s="129">
        <f>(幕後結果!$AH$2+幕後結果!$AH$4*幕後結果_最佳化!$T1172)*12/3</f>
        <v>0.82503750200006298</v>
      </c>
      <c r="AG171" s="129">
        <f>(幕後結果!$AI$2+幕後結果!$AI$4*幕後結果_最佳化!$U1172)*12/3</f>
        <v>0.35368168456213328</v>
      </c>
      <c r="AH171" s="129">
        <f>(幕後結果!$AJ$2+幕後結果!$AJ$4*幕後結果_最佳化!$V1172)*12/3</f>
        <v>9.1371671604086158E-2</v>
      </c>
      <c r="AI171" s="100">
        <f>(幕後結果!$AK$2+幕後結果!$AK$4*幕後結果_最佳化!$W1172)*12/3</f>
        <v>-0.73774772560037183</v>
      </c>
      <c r="AJ171" s="60"/>
      <c r="AK171" s="60"/>
      <c r="AL171" s="60"/>
      <c r="AM171" s="108">
        <v>170</v>
      </c>
      <c r="AN171" s="129">
        <f t="shared" si="27"/>
        <v>0.1417734420312447</v>
      </c>
      <c r="AO171" s="129">
        <f t="shared" si="28"/>
        <v>9.596077188183276E-2</v>
      </c>
      <c r="AP171" s="129">
        <f t="shared" si="29"/>
        <v>0.15085740521435237</v>
      </c>
      <c r="AQ171" s="129">
        <f t="shared" si="30"/>
        <v>0.10726390603504851</v>
      </c>
      <c r="AR171" s="129">
        <f t="shared" si="31"/>
        <v>1.561338158456355E-3</v>
      </c>
      <c r="AS171" s="129">
        <f t="shared" si="32"/>
        <v>0.13053046638971202</v>
      </c>
      <c r="AT171" s="129">
        <f t="shared" si="33"/>
        <v>0.14433626581796691</v>
      </c>
      <c r="AU171" s="129">
        <f t="shared" si="34"/>
        <v>9.1348327727168832E-2</v>
      </c>
      <c r="AV171" s="129">
        <f t="shared" si="35"/>
        <v>0.11463326684563813</v>
      </c>
      <c r="AW171" s="129">
        <f t="shared" si="36"/>
        <v>2.1734809898579493E-2</v>
      </c>
      <c r="AX171" s="129">
        <f t="shared" si="37"/>
        <v>1</v>
      </c>
      <c r="AY171" s="129">
        <f>SUMPRODUCT(AN171:AW171,幕後結果_最佳化!$Z$1005:$AI$1005)</f>
        <v>0.10094572034808544</v>
      </c>
      <c r="AZ171" s="129">
        <f>(SUMPRODUCT(AN171:AW171,MMULT(AN171:AW171,幕後結果!$AB$9:$AK$18)))*252</f>
        <v>4.830889339318193E-2</v>
      </c>
      <c r="BA171" s="129">
        <f t="shared" si="38"/>
        <v>0.21979284199714497</v>
      </c>
      <c r="BB171" s="102">
        <f t="shared" si="39"/>
        <v>0.26409286044374197</v>
      </c>
      <c r="BC171" s="60"/>
      <c r="BD171" s="60"/>
    </row>
    <row r="172" spans="1:56" ht="16.5">
      <c r="A172" s="95">
        <v>171</v>
      </c>
      <c r="B172" s="129">
        <v>0.81921810934867545</v>
      </c>
      <c r="C172" s="129">
        <v>0.71488983489122382</v>
      </c>
      <c r="D172" s="129">
        <v>0.40200407564521456</v>
      </c>
      <c r="E172" s="129">
        <v>0.86011013706700168</v>
      </c>
      <c r="F172" s="129">
        <v>0.37472321427350264</v>
      </c>
      <c r="G172" s="129">
        <v>1.3812862724580599E-2</v>
      </c>
      <c r="H172" s="129">
        <v>0.31302133665496767</v>
      </c>
      <c r="I172" s="129">
        <v>0.16389807630301001</v>
      </c>
      <c r="J172" s="129">
        <v>0.45579865955411547</v>
      </c>
      <c r="K172" s="104">
        <v>0.32385905094217993</v>
      </c>
      <c r="L172" s="105"/>
      <c r="M172" s="106">
        <v>171</v>
      </c>
      <c r="N172" s="140">
        <v>0.91238937384262742</v>
      </c>
      <c r="O172" s="140">
        <v>0.56772703651761081</v>
      </c>
      <c r="P172" s="140">
        <v>-0.2481631828446309</v>
      </c>
      <c r="Q172" s="140">
        <v>1.0808143005976829</v>
      </c>
      <c r="R172" s="140">
        <v>-0.31936937825039019</v>
      </c>
      <c r="S172" s="140">
        <v>-2.2025607139716019</v>
      </c>
      <c r="T172" s="140">
        <v>-0.48730433896962932</v>
      </c>
      <c r="U172" s="129">
        <v>-0.97856258725903833</v>
      </c>
      <c r="V172" s="129">
        <v>-0.11102399498937185</v>
      </c>
      <c r="W172" s="98">
        <v>-0.45693453292273584</v>
      </c>
      <c r="X172" s="60"/>
      <c r="Y172" s="99">
        <v>171</v>
      </c>
      <c r="Z172" s="129">
        <f>(幕後結果!$AB$2+幕後結果!$AB$4*幕後結果_最佳化!$N1173)*12/3</f>
        <v>1.4911874720222957</v>
      </c>
      <c r="AA172" s="129">
        <f>(幕後結果!$AC$2+幕後結果!$AC$4*幕後結果_最佳化!$O1173)*12/3</f>
        <v>1.1141800146350773</v>
      </c>
      <c r="AB172" s="129">
        <f>(幕後結果!$AD$2+幕後結果!$AD$4*幕後結果_最佳化!$P1173)*12/3</f>
        <v>-1.3807644173484688</v>
      </c>
      <c r="AC172" s="129">
        <f>(幕後結果!$AE$2+幕後結果!$AE$4*幕後結果_最佳化!$Q1173)*12/3</f>
        <v>1.2753193451115139</v>
      </c>
      <c r="AD172" s="129">
        <f>(幕後結果!$AF$2+幕後結果!$AF$4*幕後結果_最佳化!$R1173)*12/3</f>
        <v>-0.62751566081210186</v>
      </c>
      <c r="AE172" s="129">
        <f>(幕後結果!$AG$2+幕後結果!$AG$4*幕後結果_最佳化!$S1173)*12/3</f>
        <v>-0.39024690162059694</v>
      </c>
      <c r="AF172" s="129">
        <f>(幕後結果!$AH$2+幕後結果!$AH$4*幕後結果_最佳化!$T1173)*12/3</f>
        <v>0.67178302321860561</v>
      </c>
      <c r="AG172" s="129">
        <f>(幕後結果!$AI$2+幕後結果!$AI$4*幕後結果_最佳化!$U1173)*12/3</f>
        <v>-0.92039816579234179</v>
      </c>
      <c r="AH172" s="129">
        <f>(幕後結果!$AJ$2+幕後結果!$AJ$4*幕後結果_最佳化!$V1173)*12/3</f>
        <v>-0.55256514312166138</v>
      </c>
      <c r="AI172" s="100">
        <f>(幕後結果!$AK$2+幕後結果!$AK$4*幕後結果_最佳化!$W1173)*12/3</f>
        <v>-0.32870174707071437</v>
      </c>
      <c r="AJ172" s="60"/>
      <c r="AK172" s="60"/>
      <c r="AL172" s="60"/>
      <c r="AM172" s="108">
        <v>171</v>
      </c>
      <c r="AN172" s="129">
        <f t="shared" si="27"/>
        <v>9.6634758053079237E-2</v>
      </c>
      <c r="AO172" s="129">
        <f t="shared" si="28"/>
        <v>2.1603288402485168E-2</v>
      </c>
      <c r="AP172" s="129">
        <f t="shared" si="29"/>
        <v>9.2596473036650334E-2</v>
      </c>
      <c r="AQ172" s="129">
        <f t="shared" si="30"/>
        <v>0.14681185260284083</v>
      </c>
      <c r="AR172" s="129">
        <f t="shared" si="31"/>
        <v>7.0424418806880884E-2</v>
      </c>
      <c r="AS172" s="129">
        <f t="shared" si="32"/>
        <v>9.3782830915739038E-2</v>
      </c>
      <c r="AT172" s="129">
        <f t="shared" si="33"/>
        <v>0.14480949482254779</v>
      </c>
      <c r="AU172" s="129">
        <f t="shared" si="34"/>
        <v>0.14928398363165782</v>
      </c>
      <c r="AV172" s="129">
        <f t="shared" si="35"/>
        <v>3.3911995743155773E-2</v>
      </c>
      <c r="AW172" s="129">
        <f t="shared" si="36"/>
        <v>0.1501409039849633</v>
      </c>
      <c r="AX172" s="129">
        <f t="shared" si="37"/>
        <v>1.0000000000000002</v>
      </c>
      <c r="AY172" s="129">
        <f>SUMPRODUCT(AN172:AW172,幕後結果_最佳化!$Z$1005:$AI$1005)</f>
        <v>6.571445819446195E-2</v>
      </c>
      <c r="AZ172" s="129">
        <f>(SUMPRODUCT(AN172:AW172,MMULT(AN172:AW172,幕後結果!$AB$9:$AK$18)))*252</f>
        <v>4.7519539692877366E-2</v>
      </c>
      <c r="BA172" s="129">
        <f t="shared" si="38"/>
        <v>0.21798976969774836</v>
      </c>
      <c r="BB172" s="102">
        <f t="shared" si="39"/>
        <v>0.1046583893643042</v>
      </c>
      <c r="BC172" s="60"/>
      <c r="BD172" s="60"/>
    </row>
    <row r="173" spans="1:56" ht="16.5">
      <c r="A173" s="95">
        <v>172</v>
      </c>
      <c r="B173" s="129">
        <v>0.21767941132552315</v>
      </c>
      <c r="C173" s="129">
        <v>0.35956033616064365</v>
      </c>
      <c r="D173" s="129">
        <v>0.53241047642915662</v>
      </c>
      <c r="E173" s="129">
        <v>0.79799242488747502</v>
      </c>
      <c r="F173" s="129">
        <v>0.46023696350073995</v>
      </c>
      <c r="G173" s="129">
        <v>0.99782419906776276</v>
      </c>
      <c r="H173" s="129">
        <v>0.41268788918227028</v>
      </c>
      <c r="I173" s="129">
        <v>0.2258317927412461</v>
      </c>
      <c r="J173" s="129">
        <v>0.21827245239397874</v>
      </c>
      <c r="K173" s="104">
        <v>0.96863949072050026</v>
      </c>
      <c r="L173" s="105"/>
      <c r="M173" s="106">
        <v>172</v>
      </c>
      <c r="N173" s="140">
        <v>-0.78005445574815224</v>
      </c>
      <c r="O173" s="140">
        <v>-0.35963424311711117</v>
      </c>
      <c r="P173" s="140">
        <v>8.133059015180652E-2</v>
      </c>
      <c r="Q173" s="140">
        <v>0.83447183850273232</v>
      </c>
      <c r="R173" s="140">
        <v>-9.983675567885357E-2</v>
      </c>
      <c r="S173" s="140">
        <v>2.8514814982356786</v>
      </c>
      <c r="T173" s="140">
        <v>-0.22063611486124271</v>
      </c>
      <c r="U173" s="129">
        <v>-0.75264447284708502</v>
      </c>
      <c r="V173" s="129">
        <v>-0.77804089511748664</v>
      </c>
      <c r="W173" s="98">
        <v>1.8611640138014012</v>
      </c>
      <c r="X173" s="60"/>
      <c r="Y173" s="99">
        <v>172</v>
      </c>
      <c r="Z173" s="129">
        <f>(幕後結果!$AB$2+幕後結果!$AB$4*幕後結果_最佳化!$N1174)*12/3</f>
        <v>0.37204044867864977</v>
      </c>
      <c r="AA173" s="129">
        <f>(幕後結果!$AC$2+幕後結果!$AC$4*幕後結果_最佳化!$O1174)*12/3</f>
        <v>-2.6094660668979364E-3</v>
      </c>
      <c r="AB173" s="129">
        <f>(幕後結果!$AD$2+幕後結果!$AD$4*幕後結果_最佳化!$P1174)*12/3</f>
        <v>-1.5149801319223508</v>
      </c>
      <c r="AC173" s="129">
        <f>(幕後結果!$AE$2+幕後結果!$AE$4*幕後結果_最佳化!$Q1174)*12/3</f>
        <v>0.59666664525847568</v>
      </c>
      <c r="AD173" s="129">
        <f>(幕後結果!$AF$2+幕後結果!$AF$4*幕後結果_最佳化!$R1174)*12/3</f>
        <v>-0.65994664304928219</v>
      </c>
      <c r="AE173" s="129">
        <f>(幕後結果!$AG$2+幕後結果!$AG$4*幕後結果_最佳化!$S1174)*12/3</f>
        <v>3.5758167203083127</v>
      </c>
      <c r="AF173" s="129">
        <f>(幕後結果!$AH$2+幕後結果!$AH$4*幕後結果_最佳化!$T1174)*12/3</f>
        <v>-0.16426397849885438</v>
      </c>
      <c r="AG173" s="129">
        <f>(幕後結果!$AI$2+幕後結果!$AI$4*幕後結果_最佳化!$U1174)*12/3</f>
        <v>-0.27654929742697798</v>
      </c>
      <c r="AH173" s="129">
        <f>(幕後結果!$AJ$2+幕後結果!$AJ$4*幕後結果_最佳化!$V1174)*12/3</f>
        <v>-0.5501758906971419</v>
      </c>
      <c r="AI173" s="100">
        <f>(幕後結果!$AK$2+幕後結果!$AK$4*幕後結果_最佳化!$W1174)*12/3</f>
        <v>1.5961974913211467</v>
      </c>
      <c r="AJ173" s="60"/>
      <c r="AK173" s="60"/>
      <c r="AL173" s="60"/>
      <c r="AM173" s="108">
        <v>172</v>
      </c>
      <c r="AN173" s="129">
        <f t="shared" si="27"/>
        <v>0.14293016718968843</v>
      </c>
      <c r="AO173" s="129">
        <f t="shared" si="28"/>
        <v>0.13883245734354238</v>
      </c>
      <c r="AP173" s="129">
        <f t="shared" si="29"/>
        <v>4.678292491504412E-2</v>
      </c>
      <c r="AQ173" s="129">
        <f t="shared" si="30"/>
        <v>3.2627102396898235E-2</v>
      </c>
      <c r="AR173" s="129">
        <f t="shared" si="31"/>
        <v>0.13185255147266123</v>
      </c>
      <c r="AS173" s="129">
        <f t="shared" si="32"/>
        <v>0.15420431494375114</v>
      </c>
      <c r="AT173" s="129">
        <f t="shared" si="33"/>
        <v>8.1951016222518394E-2</v>
      </c>
      <c r="AU173" s="129">
        <f t="shared" si="34"/>
        <v>0.17272767869175884</v>
      </c>
      <c r="AV173" s="129">
        <f t="shared" si="35"/>
        <v>7.5301390999330781E-2</v>
      </c>
      <c r="AW173" s="129">
        <f t="shared" si="36"/>
        <v>2.2790395824806485E-2</v>
      </c>
      <c r="AX173" s="129">
        <f t="shared" si="37"/>
        <v>1</v>
      </c>
      <c r="AY173" s="129">
        <f>SUMPRODUCT(AN173:AW173,幕後結果_最佳化!$Z$1005:$AI$1005)</f>
        <v>0.19144800401522197</v>
      </c>
      <c r="AZ173" s="129">
        <f>(SUMPRODUCT(AN173:AW173,MMULT(AN173:AW173,幕後結果!$AB$9:$AK$18)))*252</f>
        <v>3.9860237725080565E-2</v>
      </c>
      <c r="BA173" s="129">
        <f t="shared" si="38"/>
        <v>0.19965028856748634</v>
      </c>
      <c r="BB173" s="102">
        <f t="shared" si="39"/>
        <v>0.74404101832795178</v>
      </c>
      <c r="BC173" s="60"/>
      <c r="BD173" s="60"/>
    </row>
    <row r="174" spans="1:56" ht="16.5">
      <c r="A174" s="95">
        <v>173</v>
      </c>
      <c r="B174" s="129">
        <v>8.5388354944873956E-2</v>
      </c>
      <c r="C174" s="129">
        <v>4.8535318946650197E-2</v>
      </c>
      <c r="D174" s="129">
        <v>0.19478504391396556</v>
      </c>
      <c r="E174" s="129">
        <v>0.12784861113413259</v>
      </c>
      <c r="F174" s="129">
        <v>0.48433081451611448</v>
      </c>
      <c r="G174" s="129">
        <v>0.58672866750103325</v>
      </c>
      <c r="H174" s="129">
        <v>0.14348284612605267</v>
      </c>
      <c r="I174" s="129">
        <v>0.92481324679725518</v>
      </c>
      <c r="J174" s="129">
        <v>0.35190273958631124</v>
      </c>
      <c r="K174" s="104">
        <v>0.70381965124397072</v>
      </c>
      <c r="L174" s="105"/>
      <c r="M174" s="106">
        <v>173</v>
      </c>
      <c r="N174" s="140">
        <v>-1.3697123567147336</v>
      </c>
      <c r="O174" s="140">
        <v>-1.6592241253962192</v>
      </c>
      <c r="P174" s="140">
        <v>-0.86039727429046253</v>
      </c>
      <c r="Q174" s="140">
        <v>-1.1366198882871694</v>
      </c>
      <c r="R174" s="140">
        <v>-3.9286927352537429E-2</v>
      </c>
      <c r="S174" s="140">
        <v>0.21913785283160259</v>
      </c>
      <c r="T174" s="140">
        <v>-1.0648016634131585</v>
      </c>
      <c r="U174" s="129">
        <v>1.4382134278691208</v>
      </c>
      <c r="V174" s="129">
        <v>-0.38018852152719207</v>
      </c>
      <c r="W174" s="98">
        <v>0.53541821478237173</v>
      </c>
      <c r="X174" s="60"/>
      <c r="Y174" s="99">
        <v>173</v>
      </c>
      <c r="Z174" s="129">
        <f>(幕後結果!$AB$2+幕後結果!$AB$4*幕後結果_最佳化!$N1175)*12/3</f>
        <v>-1.7877298143928022E-2</v>
      </c>
      <c r="AA174" s="129">
        <f>(幕後結果!$AC$2+幕後結果!$AC$4*幕後結果_最佳化!$O1175)*12/3</f>
        <v>-1.1083853747151253</v>
      </c>
      <c r="AB174" s="129">
        <f>(幕後結果!$AD$2+幕後結果!$AD$4*幕後結果_最佳化!$P1175)*12/3</f>
        <v>-2.8255533788904401</v>
      </c>
      <c r="AC174" s="129">
        <f>(幕後結果!$AE$2+幕後結果!$AE$4*幕後結果_最佳化!$Q1175)*12/3</f>
        <v>-1.860526691995587</v>
      </c>
      <c r="AD174" s="129">
        <f>(幕後結果!$AF$2+幕後結果!$AF$4*幕後結果_最佳化!$R1175)*12/3</f>
        <v>-1.5607933754979557</v>
      </c>
      <c r="AE174" s="129">
        <f>(幕後結果!$AG$2+幕後結果!$AG$4*幕後結果_最佳化!$S1175)*12/3</f>
        <v>0.98373745277537916</v>
      </c>
      <c r="AF174" s="129">
        <f>(幕後結果!$AH$2+幕後結果!$AH$4*幕後結果_最佳化!$T1175)*12/3</f>
        <v>-1.392404039454189</v>
      </c>
      <c r="AG174" s="129">
        <f>(幕後結果!$AI$2+幕後結果!$AI$4*幕後結果_最佳化!$U1175)*12/3</f>
        <v>0.43771716615444128</v>
      </c>
      <c r="AH174" s="129">
        <f>(幕後結果!$AJ$2+幕後結果!$AJ$4*幕後結果_最佳化!$V1175)*12/3</f>
        <v>-0.98883320874618219</v>
      </c>
      <c r="AI174" s="100">
        <f>(幕後結果!$AK$2+幕後結果!$AK$4*幕後結果_最佳化!$W1175)*12/3</f>
        <v>-0.26951358744245535</v>
      </c>
      <c r="AJ174" s="60"/>
      <c r="AK174" s="60"/>
      <c r="AL174" s="60"/>
      <c r="AM174" s="108">
        <v>173</v>
      </c>
      <c r="AN174" s="129">
        <f t="shared" si="27"/>
        <v>8.2123527660792089E-2</v>
      </c>
      <c r="AO174" s="129">
        <f t="shared" si="28"/>
        <v>0.14233753597760052</v>
      </c>
      <c r="AP174" s="129">
        <f t="shared" si="29"/>
        <v>8.7033383005802351E-2</v>
      </c>
      <c r="AQ174" s="129">
        <f t="shared" si="30"/>
        <v>0.11758610179295206</v>
      </c>
      <c r="AR174" s="129">
        <f t="shared" si="31"/>
        <v>0.13752178642628829</v>
      </c>
      <c r="AS174" s="129">
        <f t="shared" si="32"/>
        <v>9.0239483072675056E-2</v>
      </c>
      <c r="AT174" s="129">
        <f t="shared" si="33"/>
        <v>1.2064837998634599E-2</v>
      </c>
      <c r="AU174" s="129">
        <f t="shared" si="34"/>
        <v>8.7523149688924107E-2</v>
      </c>
      <c r="AV174" s="129">
        <f t="shared" si="35"/>
        <v>0.15029305976211529</v>
      </c>
      <c r="AW174" s="129">
        <f t="shared" si="36"/>
        <v>9.3277134614215551E-2</v>
      </c>
      <c r="AX174" s="129">
        <f t="shared" si="37"/>
        <v>1</v>
      </c>
      <c r="AY174" s="129">
        <f>SUMPRODUCT(AN174:AW174,幕後結果_最佳化!$Z$1005:$AI$1005)</f>
        <v>-4.4251456689226046E-2</v>
      </c>
      <c r="AZ174" s="129">
        <f>(SUMPRODUCT(AN174:AW174,MMULT(AN174:AW174,幕後結果!$AB$9:$AK$18)))*252</f>
        <v>4.5889334351384037E-2</v>
      </c>
      <c r="BA174" s="129">
        <f t="shared" si="38"/>
        <v>0.21421795991789305</v>
      </c>
      <c r="BB174" s="102">
        <f t="shared" si="39"/>
        <v>-0.40683543397869193</v>
      </c>
      <c r="BC174" s="60"/>
      <c r="BD174" s="60"/>
    </row>
    <row r="175" spans="1:56" ht="16.5">
      <c r="A175" s="95">
        <v>174</v>
      </c>
      <c r="B175" s="129">
        <v>0.56747524200540123</v>
      </c>
      <c r="C175" s="129">
        <v>0.34259851275522313</v>
      </c>
      <c r="D175" s="129">
        <v>0.59756134091241742</v>
      </c>
      <c r="E175" s="129">
        <v>0.68633939203842842</v>
      </c>
      <c r="F175" s="129">
        <v>0.99407009981299166</v>
      </c>
      <c r="G175" s="129">
        <v>0.52966966167596241</v>
      </c>
      <c r="H175" s="129">
        <v>2.9910421127492093E-2</v>
      </c>
      <c r="I175" s="129">
        <v>0.81182876876805299</v>
      </c>
      <c r="J175" s="129">
        <v>0.71784973433779409</v>
      </c>
      <c r="K175" s="104">
        <v>4.4686467497831783E-2</v>
      </c>
      <c r="L175" s="105"/>
      <c r="M175" s="106">
        <v>174</v>
      </c>
      <c r="N175" s="140">
        <v>0.16994992717770516</v>
      </c>
      <c r="O175" s="140">
        <v>-0.40538161145229074</v>
      </c>
      <c r="P175" s="140">
        <v>0.24703993478885411</v>
      </c>
      <c r="Q175" s="140">
        <v>0.48550070048043659</v>
      </c>
      <c r="R175" s="140">
        <v>2.5162886609468611</v>
      </c>
      <c r="S175" s="140">
        <v>7.443950360653008E-2</v>
      </c>
      <c r="T175" s="140">
        <v>-1.8821117653120085</v>
      </c>
      <c r="U175" s="129">
        <v>0.88465550153371075</v>
      </c>
      <c r="V175" s="129">
        <v>0.5764655759473063</v>
      </c>
      <c r="W175" s="98">
        <v>-1.6987147919441286</v>
      </c>
      <c r="X175" s="60"/>
      <c r="Y175" s="99">
        <v>174</v>
      </c>
      <c r="Z175" s="129">
        <f>(幕後結果!$AB$2+幕後結果!$AB$4*幕後結果_最佳化!$N1176)*12/3</f>
        <v>1.0002412543573607</v>
      </c>
      <c r="AA175" s="129">
        <f>(幕後結果!$AC$2+幕後結果!$AC$4*幕後結果_最佳化!$O1176)*12/3</f>
        <v>0.20864543215889272</v>
      </c>
      <c r="AB175" s="129">
        <f>(幕後結果!$AD$2+幕後結果!$AD$4*幕後結果_最佳化!$P1176)*12/3</f>
        <v>-1.0815958624159174</v>
      </c>
      <c r="AC175" s="129">
        <f>(幕後結果!$AE$2+幕後結果!$AE$4*幕後結果_最佳化!$Q1176)*12/3</f>
        <v>0.31675834751371112</v>
      </c>
      <c r="AD175" s="129">
        <f>(幕後結果!$AF$2+幕後結果!$AF$4*幕後結果_最佳化!$R1176)*12/3</f>
        <v>1.7672829846221034</v>
      </c>
      <c r="AE175" s="129">
        <f>(幕後結果!$AG$2+幕後結果!$AG$4*幕後結果_最佳化!$S1176)*12/3</f>
        <v>1.3294168308727237</v>
      </c>
      <c r="AF175" s="129">
        <f>(幕後結果!$AH$2+幕後結果!$AH$4*幕後結果_最佳化!$T1176)*12/3</f>
        <v>-0.5870174671304661</v>
      </c>
      <c r="AG175" s="129">
        <f>(幕後結果!$AI$2+幕後結果!$AI$4*幕後結果_最佳化!$U1176)*12/3</f>
        <v>0.4666621125414816</v>
      </c>
      <c r="AH175" s="129">
        <f>(幕後結果!$AJ$2+幕後結果!$AJ$4*幕後結果_最佳化!$V1176)*12/3</f>
        <v>-3.2325880463603407E-2</v>
      </c>
      <c r="AI175" s="100">
        <f>(幕後結果!$AK$2+幕後結果!$AK$4*幕後結果_最佳化!$W1176)*12/3</f>
        <v>-0.44513280407189609</v>
      </c>
      <c r="AJ175" s="60"/>
      <c r="AK175" s="60"/>
      <c r="AL175" s="60"/>
      <c r="AM175" s="108">
        <v>174</v>
      </c>
      <c r="AN175" s="129">
        <f t="shared" si="27"/>
        <v>6.4828515604306719E-2</v>
      </c>
      <c r="AO175" s="129">
        <f t="shared" si="28"/>
        <v>6.5452252213217404E-2</v>
      </c>
      <c r="AP175" s="129">
        <f t="shared" si="29"/>
        <v>3.4642169893943017E-2</v>
      </c>
      <c r="AQ175" s="129">
        <f t="shared" si="30"/>
        <v>0.16677564811270221</v>
      </c>
      <c r="AR175" s="129">
        <f t="shared" si="31"/>
        <v>7.9756657506903875E-2</v>
      </c>
      <c r="AS175" s="129">
        <f t="shared" si="32"/>
        <v>0.15588710916803761</v>
      </c>
      <c r="AT175" s="129">
        <f t="shared" si="33"/>
        <v>0.10087914883506437</v>
      </c>
      <c r="AU175" s="129">
        <f t="shared" si="34"/>
        <v>9.5015650668704238E-2</v>
      </c>
      <c r="AV175" s="129">
        <f t="shared" si="35"/>
        <v>9.898598882252814E-2</v>
      </c>
      <c r="AW175" s="129">
        <f t="shared" si="36"/>
        <v>0.1377768591745924</v>
      </c>
      <c r="AX175" s="129">
        <f t="shared" si="37"/>
        <v>0.99999999999999989</v>
      </c>
      <c r="AY175" s="129">
        <f>SUMPRODUCT(AN175:AW175,幕後結果_最佳化!$Z$1005:$AI$1005)</f>
        <v>0.16148115549530961</v>
      </c>
      <c r="AZ175" s="129">
        <f>(SUMPRODUCT(AN175:AW175,MMULT(AN175:AW175,幕後結果!$AB$9:$AK$18)))*252</f>
        <v>4.7842454532402448E-2</v>
      </c>
      <c r="BA175" s="129">
        <f t="shared" si="38"/>
        <v>0.21872918079763032</v>
      </c>
      <c r="BB175" s="102">
        <f t="shared" si="39"/>
        <v>0.54213687932668519</v>
      </c>
      <c r="BC175" s="60"/>
      <c r="BD175" s="60"/>
    </row>
    <row r="176" spans="1:56" ht="16.5">
      <c r="A176" s="95">
        <v>175</v>
      </c>
      <c r="B176" s="129">
        <v>7.2724613732337184E-2</v>
      </c>
      <c r="C176" s="129">
        <v>0.36030358641821736</v>
      </c>
      <c r="D176" s="129">
        <v>0.18243829225508934</v>
      </c>
      <c r="E176" s="129">
        <v>0.89390947167565393</v>
      </c>
      <c r="F176" s="129">
        <v>0.46139190186699408</v>
      </c>
      <c r="G176" s="129">
        <v>0.75869066174157562</v>
      </c>
      <c r="H176" s="129">
        <v>1.0773925196733813E-2</v>
      </c>
      <c r="I176" s="129">
        <v>0.98250038710283949</v>
      </c>
      <c r="J176" s="129">
        <v>0.41235725469013862</v>
      </c>
      <c r="K176" s="104">
        <v>0.84926882206568699</v>
      </c>
      <c r="L176" s="105"/>
      <c r="M176" s="106">
        <v>175</v>
      </c>
      <c r="N176" s="140">
        <v>-1.4557952564842642</v>
      </c>
      <c r="O176" s="140">
        <v>-0.35764743809448457</v>
      </c>
      <c r="P176" s="140">
        <v>-0.90611198091260348</v>
      </c>
      <c r="Q176" s="140">
        <v>1.2475905071252211</v>
      </c>
      <c r="R176" s="140">
        <v>-9.6927709091692252E-2</v>
      </c>
      <c r="S176" s="140">
        <v>0.70209699454313679</v>
      </c>
      <c r="T176" s="140">
        <v>-2.2982449726070131</v>
      </c>
      <c r="U176" s="129">
        <v>2.1083673564853855</v>
      </c>
      <c r="V176" s="129">
        <v>-0.22148539237314602</v>
      </c>
      <c r="W176" s="98">
        <v>1.033302503902281</v>
      </c>
      <c r="X176" s="60"/>
      <c r="Y176" s="99">
        <v>175</v>
      </c>
      <c r="Z176" s="129">
        <f>(幕後結果!$AB$2+幕後結果!$AB$4*幕後結果_最佳化!$N1177)*12/3</f>
        <v>-7.4800558670189532E-2</v>
      </c>
      <c r="AA176" s="129">
        <f>(幕後結果!$AC$2+幕後結果!$AC$4*幕後結果_最佳化!$O1177)*12/3</f>
        <v>-0.17529984746746485</v>
      </c>
      <c r="AB176" s="129">
        <f>(幕後結果!$AD$2+幕後結果!$AD$4*幕後結果_最佳化!$P1177)*12/3</f>
        <v>-2.8101008872231632</v>
      </c>
      <c r="AC176" s="129">
        <f>(幕後結果!$AE$2+幕後結果!$AE$4*幕後結果_最佳化!$Q1177)*12/3</f>
        <v>0.92335615482304834</v>
      </c>
      <c r="AD176" s="129">
        <f>(幕後結果!$AF$2+幕後結果!$AF$4*幕後結果_最佳化!$R1177)*12/3</f>
        <v>-0.46682759467877993</v>
      </c>
      <c r="AE176" s="129">
        <f>(幕後結果!$AG$2+幕後結果!$AG$4*幕後結果_最佳化!$S1177)*12/3</f>
        <v>1.9389340216668962</v>
      </c>
      <c r="AF176" s="129">
        <f>(幕後結果!$AH$2+幕後結果!$AH$4*幕後結果_最佳化!$T1177)*12/3</f>
        <v>-1.8454532561127877</v>
      </c>
      <c r="AG176" s="129">
        <f>(幕後結果!$AI$2+幕後結果!$AI$4*幕後結果_最佳化!$U1177)*12/3</f>
        <v>0.67192949151766224</v>
      </c>
      <c r="AH176" s="129">
        <f>(幕後結果!$AJ$2+幕後結果!$AJ$4*幕後結果_最佳化!$V1177)*12/3</f>
        <v>-0.43691651605525078</v>
      </c>
      <c r="AI176" s="100">
        <f>(幕後結果!$AK$2+幕後結果!$AK$4*幕後結果_最佳化!$W1177)*12/3</f>
        <v>0.53915987051576442</v>
      </c>
      <c r="AJ176" s="60"/>
      <c r="AK176" s="60"/>
      <c r="AL176" s="60"/>
      <c r="AM176" s="108">
        <v>175</v>
      </c>
      <c r="AN176" s="129">
        <f t="shared" si="27"/>
        <v>4.4422161952047429E-2</v>
      </c>
      <c r="AO176" s="129">
        <f t="shared" si="28"/>
        <v>2.5639163273198637E-2</v>
      </c>
      <c r="AP176" s="129">
        <f t="shared" si="29"/>
        <v>0.17781067177240981</v>
      </c>
      <c r="AQ176" s="129">
        <f t="shared" si="30"/>
        <v>0.108558959478554</v>
      </c>
      <c r="AR176" s="129">
        <f t="shared" si="31"/>
        <v>0.15792013206539757</v>
      </c>
      <c r="AS176" s="129">
        <f t="shared" si="32"/>
        <v>6.5601047008093605E-2</v>
      </c>
      <c r="AT176" s="129">
        <f t="shared" si="33"/>
        <v>9.6394711784263884E-2</v>
      </c>
      <c r="AU176" s="129">
        <f t="shared" si="34"/>
        <v>0.13896102877195854</v>
      </c>
      <c r="AV176" s="129">
        <f t="shared" si="35"/>
        <v>9.4790919217584854E-2</v>
      </c>
      <c r="AW176" s="129">
        <f t="shared" si="36"/>
        <v>8.9901204676491639E-2</v>
      </c>
      <c r="AX176" s="129">
        <f t="shared" si="37"/>
        <v>0.99999999999999989</v>
      </c>
      <c r="AY176" s="129">
        <f>SUMPRODUCT(AN176:AW176,幕後結果_最佳化!$Z$1005:$AI$1005)</f>
        <v>-0.25371314628592395</v>
      </c>
      <c r="AZ176" s="129">
        <f>(SUMPRODUCT(AN176:AW176,MMULT(AN176:AW176,幕後結果!$AB$9:$AK$18)))*252</f>
        <v>5.2758305387387322E-2</v>
      </c>
      <c r="BA176" s="129">
        <f t="shared" si="38"/>
        <v>0.22969176168810956</v>
      </c>
      <c r="BB176" s="102">
        <f t="shared" si="39"/>
        <v>-1.2913530032857017</v>
      </c>
      <c r="BC176" s="60"/>
      <c r="BD176" s="60"/>
    </row>
    <row r="177" spans="1:56" ht="16.5">
      <c r="A177" s="95">
        <v>176</v>
      </c>
      <c r="B177" s="129">
        <v>0.6603850006724743</v>
      </c>
      <c r="C177" s="129">
        <v>0.49848251180786529</v>
      </c>
      <c r="D177" s="129">
        <v>0.42728694052649296</v>
      </c>
      <c r="E177" s="129">
        <v>0.81257081797851449</v>
      </c>
      <c r="F177" s="129">
        <v>0.76598912291696886</v>
      </c>
      <c r="G177" s="129">
        <v>0.24189516263759803</v>
      </c>
      <c r="H177" s="129">
        <v>0.70220166571113052</v>
      </c>
      <c r="I177" s="129">
        <v>0.11817182124940739</v>
      </c>
      <c r="J177" s="129">
        <v>0.8785551599047865</v>
      </c>
      <c r="K177" s="104">
        <v>0.28103525270330132</v>
      </c>
      <c r="L177" s="105"/>
      <c r="M177" s="106">
        <v>176</v>
      </c>
      <c r="N177" s="140">
        <v>0.41351409379012943</v>
      </c>
      <c r="O177" s="140">
        <v>-3.803787981513465E-3</v>
      </c>
      <c r="P177" s="140">
        <v>-0.18328566562819096</v>
      </c>
      <c r="Q177" s="140">
        <v>0.88740969808864301</v>
      </c>
      <c r="R177" s="140">
        <v>0.72570154545903631</v>
      </c>
      <c r="S177" s="140">
        <v>-0.70021935622615328</v>
      </c>
      <c r="T177" s="140">
        <v>0.5307433108556282</v>
      </c>
      <c r="U177" s="129">
        <v>-1.1841753883744692</v>
      </c>
      <c r="V177" s="129">
        <v>1.1677944677534768</v>
      </c>
      <c r="W177" s="98">
        <v>-0.57976885167054737</v>
      </c>
      <c r="X177" s="60"/>
      <c r="Y177" s="99">
        <v>176</v>
      </c>
      <c r="Z177" s="129">
        <f>(幕後結果!$AB$2+幕後結果!$AB$4*幕後結果_最佳化!$N1178)*12/3</f>
        <v>1.1613007278191056</v>
      </c>
      <c r="AA177" s="129">
        <f>(幕後結果!$AC$2+幕後結果!$AC$4*幕後結果_最佳化!$O1178)*12/3</f>
        <v>0.5661468895594326</v>
      </c>
      <c r="AB177" s="129">
        <f>(幕後結果!$AD$2+幕後結果!$AD$4*幕後結果_最佳化!$P1178)*12/3</f>
        <v>-1.4774099005837087</v>
      </c>
      <c r="AC177" s="129">
        <f>(幕後結果!$AE$2+幕後結果!$AE$4*幕後結果_最佳化!$Q1178)*12/3</f>
        <v>0.85523335750482143</v>
      </c>
      <c r="AD177" s="129">
        <f>(幕後結果!$AF$2+幕後結果!$AF$4*幕後結果_最佳化!$R1178)*12/3</f>
        <v>0.23826570521628043</v>
      </c>
      <c r="AE177" s="129">
        <f>(幕後結果!$AG$2+幕後結果!$AG$4*幕後結果_最佳化!$S1178)*12/3</f>
        <v>0.75794781038764081</v>
      </c>
      <c r="AF177" s="129">
        <f>(幕後結果!$AH$2+幕後結果!$AH$4*幕後結果_最佳化!$T1178)*12/3</f>
        <v>1.0082033101195205</v>
      </c>
      <c r="AG177" s="129">
        <f>(幕後結果!$AI$2+幕後結果!$AI$4*幕後結果_最佳化!$U1178)*12/3</f>
        <v>-0.73481901770065539</v>
      </c>
      <c r="AH177" s="129">
        <f>(幕後結果!$AJ$2+幕後結果!$AJ$4*幕後結果_最佳化!$V1178)*12/3</f>
        <v>6.0054781852221517E-2</v>
      </c>
      <c r="AI177" s="100">
        <f>(幕後結果!$AK$2+幕後結果!$AK$4*幕後結果_最佳化!$W1178)*12/3</f>
        <v>-0.10357383012792472</v>
      </c>
      <c r="AJ177" s="60"/>
      <c r="AK177" s="60"/>
      <c r="AL177" s="60"/>
      <c r="AM177" s="108">
        <v>176</v>
      </c>
      <c r="AN177" s="129">
        <f t="shared" si="27"/>
        <v>0.17299248972008949</v>
      </c>
      <c r="AO177" s="129">
        <f t="shared" si="28"/>
        <v>0.12561941105134242</v>
      </c>
      <c r="AP177" s="129">
        <f t="shared" si="29"/>
        <v>4.4659268028983123E-2</v>
      </c>
      <c r="AQ177" s="129">
        <f t="shared" si="30"/>
        <v>0.11055205609712072</v>
      </c>
      <c r="AR177" s="129">
        <f t="shared" si="31"/>
        <v>5.1655306065792987E-2</v>
      </c>
      <c r="AS177" s="129">
        <f t="shared" si="32"/>
        <v>0.13834567802463968</v>
      </c>
      <c r="AT177" s="129">
        <f t="shared" si="33"/>
        <v>0.10496834097261983</v>
      </c>
      <c r="AU177" s="129">
        <f t="shared" si="34"/>
        <v>1.6298684703976985E-2</v>
      </c>
      <c r="AV177" s="129">
        <f t="shared" si="35"/>
        <v>0.11791777165404048</v>
      </c>
      <c r="AW177" s="129">
        <f t="shared" si="36"/>
        <v>0.11699099368139435</v>
      </c>
      <c r="AX177" s="129">
        <f t="shared" si="37"/>
        <v>1.0000000000000002</v>
      </c>
      <c r="AY177" s="129">
        <f>SUMPRODUCT(AN177:AW177,幕後結果_最佳化!$Z$1005:$AI$1005)</f>
        <v>0.26695240784204993</v>
      </c>
      <c r="AZ177" s="129">
        <f>(SUMPRODUCT(AN177:AW177,MMULT(AN177:AW177,幕後結果!$AB$9:$AK$18)))*252</f>
        <v>4.5078421807694946E-2</v>
      </c>
      <c r="BA177" s="129">
        <f t="shared" si="38"/>
        <v>0.21231679586809646</v>
      </c>
      <c r="BB177" s="102">
        <f t="shared" si="39"/>
        <v>1.0552740631091868</v>
      </c>
      <c r="BC177" s="60"/>
      <c r="BD177" s="60"/>
    </row>
    <row r="178" spans="1:56" ht="16.5">
      <c r="A178" s="95">
        <v>177</v>
      </c>
      <c r="B178" s="129">
        <v>0.64347435826065791</v>
      </c>
      <c r="C178" s="129">
        <v>0.23519050338846426</v>
      </c>
      <c r="D178" s="129">
        <v>2.9607110133622605E-2</v>
      </c>
      <c r="E178" s="129">
        <v>0.70341906840772639</v>
      </c>
      <c r="F178" s="129">
        <v>0.29518625182171587</v>
      </c>
      <c r="G178" s="129">
        <v>0.38314418905876657</v>
      </c>
      <c r="H178" s="129">
        <v>0.72344344756087198</v>
      </c>
      <c r="I178" s="129">
        <v>0.28407077235868572</v>
      </c>
      <c r="J178" s="129">
        <v>0.63042038456144267</v>
      </c>
      <c r="K178" s="104">
        <v>0.46543312423082694</v>
      </c>
      <c r="L178" s="105"/>
      <c r="M178" s="106">
        <v>177</v>
      </c>
      <c r="N178" s="140">
        <v>0.36776122544005385</v>
      </c>
      <c r="O178" s="140">
        <v>-0.72185926691183144</v>
      </c>
      <c r="P178" s="140">
        <v>-1.8865994540303126</v>
      </c>
      <c r="Q178" s="140">
        <v>0.53425970995803784</v>
      </c>
      <c r="R178" s="140">
        <v>-0.53829630247874916</v>
      </c>
      <c r="S178" s="140">
        <v>-0.29723332908756622</v>
      </c>
      <c r="T178" s="140">
        <v>0.59310168198884217</v>
      </c>
      <c r="U178" s="129">
        <v>-0.57079067503777059</v>
      </c>
      <c r="V178" s="129">
        <v>0.33296695028741474</v>
      </c>
      <c r="W178" s="98">
        <v>-8.675501136691656E-2</v>
      </c>
      <c r="X178" s="60"/>
      <c r="Y178" s="99">
        <v>177</v>
      </c>
      <c r="Z178" s="129">
        <f>(幕後結果!$AB$2+幕後結果!$AB$4*幕後結果_最佳化!$N1179)*12/3</f>
        <v>1.1310461423917113</v>
      </c>
      <c r="AA178" s="129">
        <f>(幕後結果!$AC$2+幕後結果!$AC$4*幕後結果_最佳化!$O1179)*12/3</f>
        <v>2.7350909168879334E-2</v>
      </c>
      <c r="AB178" s="129">
        <f>(幕後結果!$AD$2+幕後結果!$AD$4*幕後結果_最佳化!$P1179)*12/3</f>
        <v>-3.4678365547809662</v>
      </c>
      <c r="AC178" s="129">
        <f>(幕後結果!$AE$2+幕後結果!$AE$4*幕後結果_最佳化!$Q1179)*12/3</f>
        <v>0.2130461287017078</v>
      </c>
      <c r="AD178" s="129">
        <f>(幕後結果!$AF$2+幕後結果!$AF$4*幕後結果_最佳化!$R1179)*12/3</f>
        <v>-1.2009010742191832</v>
      </c>
      <c r="AE178" s="129">
        <f>(幕後結果!$AG$2+幕後結果!$AG$4*幕後結果_最佳化!$S1179)*12/3</f>
        <v>0.87077601651251146</v>
      </c>
      <c r="AF178" s="129">
        <f>(幕後結果!$AH$2+幕後結果!$AH$4*幕後結果_最佳化!$T1179)*12/3</f>
        <v>0.70772869426607132</v>
      </c>
      <c r="AG178" s="129">
        <f>(幕後結果!$AI$2+幕後結果!$AI$4*幕後結果_最佳化!$U1179)*12/3</f>
        <v>-0.57632329337606258</v>
      </c>
      <c r="AH178" s="129">
        <f>(幕後結果!$AJ$2+幕後結果!$AJ$4*幕後結果_最佳化!$V1179)*12/3</f>
        <v>-0.49275498106530624</v>
      </c>
      <c r="AI178" s="100">
        <f>(幕後結果!$AK$2+幕後結果!$AK$4*幕後結果_最佳化!$W1179)*12/3</f>
        <v>-0.49527629987461425</v>
      </c>
      <c r="AJ178" s="60"/>
      <c r="AK178" s="60"/>
      <c r="AL178" s="60"/>
      <c r="AM178" s="108">
        <v>177</v>
      </c>
      <c r="AN178" s="129">
        <f t="shared" si="27"/>
        <v>2.5144239127462366E-2</v>
      </c>
      <c r="AO178" s="129">
        <f t="shared" si="28"/>
        <v>7.5881248628258652E-2</v>
      </c>
      <c r="AP178" s="129">
        <f t="shared" si="29"/>
        <v>0.16624391150259984</v>
      </c>
      <c r="AQ178" s="129">
        <f t="shared" si="30"/>
        <v>0.1938206575299164</v>
      </c>
      <c r="AR178" s="129">
        <f t="shared" si="31"/>
        <v>0.1701373337504021</v>
      </c>
      <c r="AS178" s="129">
        <f t="shared" si="32"/>
        <v>7.9273694604674719E-2</v>
      </c>
      <c r="AT178" s="129">
        <f t="shared" si="33"/>
        <v>9.6868672607804771E-3</v>
      </c>
      <c r="AU178" s="129">
        <f t="shared" si="34"/>
        <v>0.17318769620353977</v>
      </c>
      <c r="AV178" s="129">
        <f t="shared" si="35"/>
        <v>6.0449131138242823E-2</v>
      </c>
      <c r="AW178" s="129">
        <f t="shared" si="36"/>
        <v>4.6175220254122636E-2</v>
      </c>
      <c r="AX178" s="129">
        <f t="shared" si="37"/>
        <v>0.99999999999999978</v>
      </c>
      <c r="AY178" s="129">
        <f>SUMPRODUCT(AN178:AW178,幕後結果_最佳化!$Z$1005:$AI$1005)</f>
        <v>-0.25435880978950554</v>
      </c>
      <c r="AZ178" s="129">
        <f>(SUMPRODUCT(AN178:AW178,MMULT(AN178:AW178,幕後結果!$AB$9:$AK$18)))*252</f>
        <v>5.7277707078629343E-2</v>
      </c>
      <c r="BA178" s="129">
        <f t="shared" si="38"/>
        <v>0.23932761453419735</v>
      </c>
      <c r="BB178" s="102">
        <f t="shared" si="39"/>
        <v>-1.2420581317707926</v>
      </c>
      <c r="BC178" s="60"/>
      <c r="BD178" s="60"/>
    </row>
    <row r="179" spans="1:56" ht="16.5">
      <c r="A179" s="95">
        <v>178</v>
      </c>
      <c r="B179" s="129">
        <v>0.68515046174328553</v>
      </c>
      <c r="C179" s="129">
        <v>0.53865364925231773</v>
      </c>
      <c r="D179" s="129">
        <v>0.73607797081642423</v>
      </c>
      <c r="E179" s="129">
        <v>0.32309269245471839</v>
      </c>
      <c r="F179" s="129">
        <v>0.27522196579572245</v>
      </c>
      <c r="G179" s="129">
        <v>0.26298444772279983</v>
      </c>
      <c r="H179" s="129">
        <v>0.51042097185411417</v>
      </c>
      <c r="I179" s="129">
        <v>0.40464179614687956</v>
      </c>
      <c r="J179" s="129">
        <v>0.54479084930422572</v>
      </c>
      <c r="K179" s="104">
        <v>0.77187952098810042</v>
      </c>
      <c r="L179" s="105"/>
      <c r="M179" s="106">
        <v>178</v>
      </c>
      <c r="N179" s="140">
        <v>0.48215044543755275</v>
      </c>
      <c r="O179" s="140">
        <v>9.7042427073242801E-2</v>
      </c>
      <c r="P179" s="140">
        <v>0.63130050260346404</v>
      </c>
      <c r="Q179" s="140">
        <v>-0.45906793095288895</v>
      </c>
      <c r="R179" s="140">
        <v>-0.59709503648854034</v>
      </c>
      <c r="S179" s="140">
        <v>-0.63417151446887987</v>
      </c>
      <c r="T179" s="140">
        <v>2.6124474001754581E-2</v>
      </c>
      <c r="U179" s="129">
        <v>-0.24135034748297407</v>
      </c>
      <c r="V179" s="129">
        <v>0.11251093314256103</v>
      </c>
      <c r="W179" s="98">
        <v>0.74505088653880636</v>
      </c>
      <c r="X179" s="60"/>
      <c r="Y179" s="99">
        <v>178</v>
      </c>
      <c r="Z179" s="129">
        <f>(幕後結果!$AB$2+幕後結果!$AB$4*幕後結果_最佳化!$N1180)*12/3</f>
        <v>1.2066872672695492</v>
      </c>
      <c r="AA179" s="129">
        <f>(幕後結果!$AC$2+幕後結果!$AC$4*幕後結果_最佳化!$O1180)*12/3</f>
        <v>0.65784989782054382</v>
      </c>
      <c r="AB179" s="129">
        <f>(幕後結果!$AD$2+幕後結果!$AD$4*幕後結果_最佳化!$P1180)*12/3</f>
        <v>-0.52999666041594773</v>
      </c>
      <c r="AC179" s="129">
        <f>(幕後結果!$AE$2+幕後結果!$AE$4*幕後結果_最佳化!$Q1180)*12/3</f>
        <v>-0.41300283321625192</v>
      </c>
      <c r="AD179" s="129">
        <f>(幕後結果!$AF$2+幕後結果!$AF$4*幕後結果_最佳化!$R1180)*12/3</f>
        <v>-1.6204137148488715</v>
      </c>
      <c r="AE179" s="129">
        <f>(幕後結果!$AG$2+幕後結果!$AG$4*幕後結果_最佳化!$S1180)*12/3</f>
        <v>0.57286039879024431</v>
      </c>
      <c r="AF179" s="129">
        <f>(幕後結果!$AH$2+幕後結果!$AH$4*幕後結果_最佳化!$T1180)*12/3</f>
        <v>0.60675282773960015</v>
      </c>
      <c r="AG179" s="129">
        <f>(幕後結果!$AI$2+幕後結果!$AI$4*幕後結果_最佳化!$U1180)*12/3</f>
        <v>-0.21706308754219497</v>
      </c>
      <c r="AH179" s="129">
        <f>(幕後結果!$AJ$2+幕後結果!$AJ$4*幕後結果_最佳化!$V1180)*12/3</f>
        <v>-0.46880012497937057</v>
      </c>
      <c r="AI179" s="100">
        <f>(幕後結果!$AK$2+幕後結果!$AK$4*幕後結果_最佳化!$W1180)*12/3</f>
        <v>0.56310930863832143</v>
      </c>
      <c r="AJ179" s="60"/>
      <c r="AK179" s="60"/>
      <c r="AL179" s="60"/>
      <c r="AM179" s="108">
        <v>178</v>
      </c>
      <c r="AN179" s="129">
        <f t="shared" si="27"/>
        <v>3.1833622779356106E-2</v>
      </c>
      <c r="AO179" s="129">
        <f t="shared" si="28"/>
        <v>0.13932280753065993</v>
      </c>
      <c r="AP179" s="129">
        <f t="shared" si="29"/>
        <v>7.0885006758871605E-2</v>
      </c>
      <c r="AQ179" s="129">
        <f t="shared" si="30"/>
        <v>0.1257790644907163</v>
      </c>
      <c r="AR179" s="129">
        <f t="shared" si="31"/>
        <v>8.6138335015060866E-2</v>
      </c>
      <c r="AS179" s="129">
        <f t="shared" si="32"/>
        <v>0.14111088140231362</v>
      </c>
      <c r="AT179" s="129">
        <f t="shared" si="33"/>
        <v>0.12161740813930186</v>
      </c>
      <c r="AU179" s="129">
        <f t="shared" si="34"/>
        <v>0.1317543206009136</v>
      </c>
      <c r="AV179" s="129">
        <f t="shared" si="35"/>
        <v>0.14628993604609564</v>
      </c>
      <c r="AW179" s="129">
        <f t="shared" si="36"/>
        <v>5.2686172367105068E-3</v>
      </c>
      <c r="AX179" s="129">
        <f t="shared" si="37"/>
        <v>1</v>
      </c>
      <c r="AY179" s="129">
        <f>SUMPRODUCT(AN179:AW179,幕後結果_最佳化!$Z$1005:$AI$1005)</f>
        <v>5.7091478390448799E-2</v>
      </c>
      <c r="AZ179" s="129">
        <f>(SUMPRODUCT(AN179:AW179,MMULT(AN179:AW179,幕後結果!$AB$9:$AK$18)))*252</f>
        <v>4.492197119680013E-2</v>
      </c>
      <c r="BA179" s="129">
        <f t="shared" si="38"/>
        <v>0.21194803890765332</v>
      </c>
      <c r="BB179" s="102">
        <f t="shared" si="39"/>
        <v>6.695734701575648E-2</v>
      </c>
      <c r="BC179" s="60"/>
      <c r="BD179" s="60"/>
    </row>
    <row r="180" spans="1:56" ht="16.5">
      <c r="A180" s="95">
        <v>179</v>
      </c>
      <c r="B180" s="129">
        <v>0.18223023878892652</v>
      </c>
      <c r="C180" s="129">
        <v>0.37931905212419426</v>
      </c>
      <c r="D180" s="129">
        <v>0.57491489683370056</v>
      </c>
      <c r="E180" s="129">
        <v>0.22320947888092935</v>
      </c>
      <c r="F180" s="129">
        <v>0.74605400258074739</v>
      </c>
      <c r="G180" s="129">
        <v>0.1629447806758213</v>
      </c>
      <c r="H180" s="129">
        <v>0.85181585884656563</v>
      </c>
      <c r="I180" s="129">
        <v>0.69207462702851608</v>
      </c>
      <c r="J180" s="129">
        <v>0.28093668536501815</v>
      </c>
      <c r="K180" s="104">
        <v>0.34950170062020725</v>
      </c>
      <c r="L180" s="105"/>
      <c r="M180" s="106">
        <v>179</v>
      </c>
      <c r="N180" s="140">
        <v>-0.90689849411305579</v>
      </c>
      <c r="O180" s="140">
        <v>-0.3072696901125434</v>
      </c>
      <c r="P180" s="140">
        <v>0.18890125959977108</v>
      </c>
      <c r="Q180" s="140">
        <v>-0.76139870993841041</v>
      </c>
      <c r="R180" s="140">
        <v>0.66212362707243999</v>
      </c>
      <c r="S180" s="140">
        <v>-0.98242693663249547</v>
      </c>
      <c r="T180" s="140">
        <v>1.0442531500325853</v>
      </c>
      <c r="U180" s="129">
        <v>0.50173954171941382</v>
      </c>
      <c r="V180" s="129">
        <v>-0.58006116585449796</v>
      </c>
      <c r="W180" s="98">
        <v>-0.38666611993662897</v>
      </c>
      <c r="X180" s="60"/>
      <c r="Y180" s="99">
        <v>179</v>
      </c>
      <c r="Z180" s="129">
        <f>(幕後結果!$AB$2+幕後結果!$AB$4*幕後結果_最佳化!$N1181)*12/3</f>
        <v>0.28816343871058892</v>
      </c>
      <c r="AA180" s="129">
        <f>(幕後結果!$AC$2+幕後結果!$AC$4*幕後結果_最佳化!$O1181)*12/3</f>
        <v>3.1330038616688705E-3</v>
      </c>
      <c r="AB180" s="129">
        <f>(幕後結果!$AD$2+幕後結果!$AD$4*幕後結果_最佳化!$P1181)*12/3</f>
        <v>-1.4227808704362956</v>
      </c>
      <c r="AC180" s="129">
        <f>(幕後結果!$AE$2+幕後結果!$AE$4*幕後結果_最佳化!$Q1181)*12/3</f>
        <v>-0.97034109131540836</v>
      </c>
      <c r="AD180" s="129">
        <f>(幕後結果!$AF$2+幕後結果!$AF$4*幕後結果_最佳化!$R1181)*12/3</f>
        <v>-0.55922743536813924</v>
      </c>
      <c r="AE180" s="129">
        <f>(幕後結果!$AG$2+幕後結果!$AG$4*幕後結果_最佳化!$S1181)*12/3</f>
        <v>0.28528521263704276</v>
      </c>
      <c r="AF180" s="129">
        <f>(幕後結果!$AH$2+幕後結果!$AH$4*幕後結果_最佳化!$T1181)*12/3</f>
        <v>0.43272615796984709</v>
      </c>
      <c r="AG180" s="129">
        <f>(幕後結果!$AI$2+幕後結果!$AI$4*幕後結果_最佳化!$U1181)*12/3</f>
        <v>0.13832303542069388</v>
      </c>
      <c r="AH180" s="129">
        <f>(幕後結果!$AJ$2+幕後結果!$AJ$4*幕後結果_最佳化!$V1181)*12/3</f>
        <v>-0.76648251440112569</v>
      </c>
      <c r="AI180" s="100">
        <f>(幕後結果!$AK$2+幕後結果!$AK$4*幕後結果_最佳化!$W1181)*12/3</f>
        <v>-0.41187733086613809</v>
      </c>
      <c r="AJ180" s="60"/>
      <c r="AK180" s="60"/>
      <c r="AL180" s="60"/>
      <c r="AM180" s="108">
        <v>179</v>
      </c>
      <c r="AN180" s="129">
        <f t="shared" si="27"/>
        <v>0.12636374587289279</v>
      </c>
      <c r="AO180" s="129">
        <f t="shared" si="28"/>
        <v>5.1378094311577673E-2</v>
      </c>
      <c r="AP180" s="129">
        <f t="shared" si="29"/>
        <v>8.3797270477944746E-2</v>
      </c>
      <c r="AQ180" s="129">
        <f t="shared" si="30"/>
        <v>0.17555927718857023</v>
      </c>
      <c r="AR180" s="129">
        <f t="shared" si="31"/>
        <v>8.6125327283976177E-2</v>
      </c>
      <c r="AS180" s="129">
        <f t="shared" si="32"/>
        <v>9.1701524367532719E-2</v>
      </c>
      <c r="AT180" s="129">
        <f t="shared" si="33"/>
        <v>0.1651387371293756</v>
      </c>
      <c r="AU180" s="129">
        <f t="shared" si="34"/>
        <v>0.11653537314815739</v>
      </c>
      <c r="AV180" s="129">
        <f t="shared" si="35"/>
        <v>9.1861000085169103E-3</v>
      </c>
      <c r="AW180" s="129">
        <f t="shared" si="36"/>
        <v>9.4214550211455653E-2</v>
      </c>
      <c r="AX180" s="129">
        <f t="shared" si="37"/>
        <v>1</v>
      </c>
      <c r="AY180" s="129">
        <f>SUMPRODUCT(AN180:AW180,幕後結果_最佳化!$Z$1005:$AI$1005)</f>
        <v>0.11120561785889561</v>
      </c>
      <c r="AZ180" s="129">
        <f>(SUMPRODUCT(AN180:AW180,MMULT(AN180:AW180,幕後結果!$AB$9:$AK$18)))*252</f>
        <v>5.0991385590743975E-2</v>
      </c>
      <c r="BA180" s="129">
        <f t="shared" si="38"/>
        <v>0.22581272238459899</v>
      </c>
      <c r="BB180" s="102">
        <f t="shared" si="39"/>
        <v>0.30248790740213061</v>
      </c>
      <c r="BC180" s="60"/>
      <c r="BD180" s="60"/>
    </row>
    <row r="181" spans="1:56" ht="16.5">
      <c r="A181" s="95">
        <v>180</v>
      </c>
      <c r="B181" s="129">
        <v>0.73141392402579486</v>
      </c>
      <c r="C181" s="129">
        <v>0.63028642876614649</v>
      </c>
      <c r="D181" s="129">
        <v>0.23420923810867977</v>
      </c>
      <c r="E181" s="129">
        <v>0.99136806413487966</v>
      </c>
      <c r="F181" s="129">
        <v>0.79045267440253464</v>
      </c>
      <c r="G181" s="129">
        <v>0.10198235886342366</v>
      </c>
      <c r="H181" s="129">
        <v>0.6947358954388938</v>
      </c>
      <c r="I181" s="129">
        <v>0.44033763258537495</v>
      </c>
      <c r="J181" s="129">
        <v>0.79204301153620693</v>
      </c>
      <c r="K181" s="104">
        <v>0.59849012040492688</v>
      </c>
      <c r="L181" s="105"/>
      <c r="M181" s="106">
        <v>180</v>
      </c>
      <c r="N181" s="140">
        <v>0.61709487036250388</v>
      </c>
      <c r="O181" s="140">
        <v>0.33261205498468793</v>
      </c>
      <c r="P181" s="140">
        <v>-0.72505469574735293</v>
      </c>
      <c r="Q181" s="140">
        <v>2.3810392638745053</v>
      </c>
      <c r="R181" s="140">
        <v>0.8079929316240777</v>
      </c>
      <c r="S181" s="140">
        <v>-1.2703367082538839</v>
      </c>
      <c r="T181" s="140">
        <v>0.5093196178909204</v>
      </c>
      <c r="U181" s="129">
        <v>-0.15011325162167657</v>
      </c>
      <c r="V181" s="129">
        <v>0.81353048221417934</v>
      </c>
      <c r="W181" s="98">
        <v>0.24944088956422875</v>
      </c>
      <c r="X181" s="60"/>
      <c r="Y181" s="99">
        <v>180</v>
      </c>
      <c r="Z181" s="129">
        <f>(幕後結果!$AB$2+幕後結果!$AB$4*幕後結果_最佳化!$N1182)*12/3</f>
        <v>1.295920746591634</v>
      </c>
      <c r="AA181" s="129">
        <f>(幕後結果!$AC$2+幕後結果!$AC$4*幕後結果_最佳化!$O1182)*12/3</f>
        <v>0.86551948327426975</v>
      </c>
      <c r="AB181" s="129">
        <f>(幕後結果!$AD$2+幕後結果!$AD$4*幕後結果_最佳化!$P1182)*12/3</f>
        <v>-2.0143970839760978</v>
      </c>
      <c r="AC181" s="129">
        <f>(幕後結果!$AE$2+幕後結果!$AE$4*幕後結果_最佳化!$Q1182)*12/3</f>
        <v>2.4446961020376765</v>
      </c>
      <c r="AD181" s="129">
        <f>(幕後結果!$AF$2+幕後結果!$AF$4*幕後結果_最佳化!$R1182)*12/3</f>
        <v>0.99102059797780007</v>
      </c>
      <c r="AE181" s="129">
        <f>(幕後結果!$AG$2+幕後結果!$AG$4*幕後結果_最佳化!$S1182)*12/3</f>
        <v>0.5750361123982437</v>
      </c>
      <c r="AF181" s="129">
        <f>(幕後結果!$AH$2+幕後結果!$AH$4*幕後結果_最佳化!$T1182)*12/3</f>
        <v>1.2614944143608866</v>
      </c>
      <c r="AG181" s="129">
        <f>(幕後結果!$AI$2+幕後結果!$AI$4*幕後結果_最佳化!$U1182)*12/3</f>
        <v>-0.3343197761589119</v>
      </c>
      <c r="AH181" s="129">
        <f>(幕後結果!$AJ$2+幕後結果!$AJ$4*幕後結果_最佳化!$V1182)*12/3</f>
        <v>0.24989133757528884</v>
      </c>
      <c r="AI181" s="100">
        <f>(幕後結果!$AK$2+幕後結果!$AK$4*幕後結果_最佳化!$W1182)*12/3</f>
        <v>0.38257599077779281</v>
      </c>
      <c r="AJ181" s="60"/>
      <c r="AK181" s="60"/>
      <c r="AL181" s="60"/>
      <c r="AM181" s="108">
        <v>180</v>
      </c>
      <c r="AN181" s="129">
        <f t="shared" si="27"/>
        <v>0.11336761047138053</v>
      </c>
      <c r="AO181" s="129">
        <f t="shared" si="28"/>
        <v>4.0684657234548775E-2</v>
      </c>
      <c r="AP181" s="129">
        <f t="shared" si="29"/>
        <v>0.16631260413186488</v>
      </c>
      <c r="AQ181" s="129">
        <f t="shared" si="30"/>
        <v>8.5124674031472353E-4</v>
      </c>
      <c r="AR181" s="129">
        <f t="shared" si="31"/>
        <v>6.4286685412639377E-2</v>
      </c>
      <c r="AS181" s="129">
        <f t="shared" si="32"/>
        <v>3.7473007335885239E-2</v>
      </c>
      <c r="AT181" s="129">
        <f t="shared" si="33"/>
        <v>0.22080806590844526</v>
      </c>
      <c r="AU181" s="129">
        <f t="shared" si="34"/>
        <v>0.19719363482659336</v>
      </c>
      <c r="AV181" s="129">
        <f t="shared" si="35"/>
        <v>5.9766355134934966E-2</v>
      </c>
      <c r="AW181" s="129">
        <f t="shared" si="36"/>
        <v>9.925613280339303E-2</v>
      </c>
      <c r="AX181" s="129">
        <f t="shared" si="37"/>
        <v>1.0000000000000002</v>
      </c>
      <c r="AY181" s="129">
        <f>SUMPRODUCT(AN181:AW181,幕後結果_最佳化!$Z$1005:$AI$1005)</f>
        <v>-6.4599418312718995E-2</v>
      </c>
      <c r="AZ181" s="129">
        <f>(SUMPRODUCT(AN181:AW181,MMULT(AN181:AW181,幕後結果!$AB$9:$AK$18)))*252</f>
        <v>5.2752708662706919E-2</v>
      </c>
      <c r="BA181" s="129">
        <f t="shared" si="38"/>
        <v>0.22967957824479501</v>
      </c>
      <c r="BB181" s="102">
        <f t="shared" si="39"/>
        <v>-0.46804082075658004</v>
      </c>
      <c r="BC181" s="60"/>
      <c r="BD181" s="60"/>
    </row>
    <row r="182" spans="1:56" ht="16.5">
      <c r="A182" s="95">
        <v>181</v>
      </c>
      <c r="B182" s="129">
        <v>0.83035568253716097</v>
      </c>
      <c r="C182" s="129">
        <v>0.22307712296377913</v>
      </c>
      <c r="D182" s="129">
        <v>0.66455928683024279</v>
      </c>
      <c r="E182" s="129">
        <v>0.65027314408679615</v>
      </c>
      <c r="F182" s="129">
        <v>0.10047546717122335</v>
      </c>
      <c r="G182" s="129">
        <v>0.38311404738971722</v>
      </c>
      <c r="H182" s="129">
        <v>0.98196237408390763</v>
      </c>
      <c r="I182" s="129">
        <v>0.395854403470836</v>
      </c>
      <c r="J182" s="129">
        <v>3.86643192176781E-2</v>
      </c>
      <c r="K182" s="104">
        <v>0.63241093269076565</v>
      </c>
      <c r="L182" s="105"/>
      <c r="M182" s="106">
        <v>181</v>
      </c>
      <c r="N182" s="140">
        <v>0.95557175937437344</v>
      </c>
      <c r="O182" s="140">
        <v>-0.76184210714448475</v>
      </c>
      <c r="P182" s="140">
        <v>0.42493861177827968</v>
      </c>
      <c r="Q182" s="140">
        <v>0.38605800328617229</v>
      </c>
      <c r="R182" s="140">
        <v>-1.2788470142744366</v>
      </c>
      <c r="S182" s="140">
        <v>-0.29731229629450473</v>
      </c>
      <c r="T182" s="140">
        <v>2.0960782301583412</v>
      </c>
      <c r="U182" s="129">
        <v>-0.26409228715407618</v>
      </c>
      <c r="V182" s="129">
        <v>-1.7664007555751815</v>
      </c>
      <c r="W182" s="98">
        <v>0.33824557391791926</v>
      </c>
      <c r="X182" s="60"/>
      <c r="Y182" s="99">
        <v>181</v>
      </c>
      <c r="Z182" s="129">
        <f>(幕後結果!$AB$2+幕後結果!$AB$4*幕後結果_最佳化!$N1183)*12/3</f>
        <v>1.519742297525968</v>
      </c>
      <c r="AA182" s="129">
        <f>(幕後結果!$AC$2+幕後結果!$AC$4*幕後結果_最佳化!$O1183)*12/3</f>
        <v>0.14949378592345758</v>
      </c>
      <c r="AB182" s="129">
        <f>(幕後結果!$AD$2+幕後結果!$AD$4*幕後結果_最佳化!$P1183)*12/3</f>
        <v>-0.69890371478377622</v>
      </c>
      <c r="AC182" s="129">
        <f>(幕後結果!$AE$2+幕後結果!$AE$4*幕後結果_最佳化!$Q1183)*12/3</f>
        <v>0.16689785670016086</v>
      </c>
      <c r="AD182" s="129">
        <f>(幕後結果!$AF$2+幕後結果!$AF$4*幕後結果_最佳化!$R1183)*12/3</f>
        <v>-2.0527198692584547</v>
      </c>
      <c r="AE182" s="129">
        <f>(幕後結果!$AG$2+幕後結果!$AG$4*幕後結果_最佳化!$S1183)*12/3</f>
        <v>0.80664963722150362</v>
      </c>
      <c r="AF182" s="129">
        <f>(幕後結果!$AH$2+幕後結果!$AH$4*幕後結果_最佳化!$T1183)*12/3</f>
        <v>2.1538110159477268</v>
      </c>
      <c r="AG182" s="129">
        <f>(幕後結果!$AI$2+幕後結果!$AI$4*幕後結果_最佳化!$U1183)*12/3</f>
        <v>-0.14079891306105174</v>
      </c>
      <c r="AH182" s="129">
        <f>(幕後結果!$AJ$2+幕後結果!$AJ$4*幕後結果_最佳化!$V1183)*12/3</f>
        <v>-0.89283247051481673</v>
      </c>
      <c r="AI182" s="100">
        <f>(幕後結果!$AK$2+幕後結果!$AK$4*幕後結果_最佳化!$W1183)*12/3</f>
        <v>0.18572906143647738</v>
      </c>
      <c r="AJ182" s="60"/>
      <c r="AK182" s="60"/>
      <c r="AL182" s="60"/>
      <c r="AM182" s="108">
        <v>181</v>
      </c>
      <c r="AN182" s="129">
        <f t="shared" si="27"/>
        <v>2.5958767185279001E-2</v>
      </c>
      <c r="AO182" s="129">
        <f t="shared" si="28"/>
        <v>9.7628727027279288E-2</v>
      </c>
      <c r="AP182" s="129">
        <f t="shared" si="29"/>
        <v>0.10670972226412667</v>
      </c>
      <c r="AQ182" s="129">
        <f t="shared" si="30"/>
        <v>0.12564098188280987</v>
      </c>
      <c r="AR182" s="129">
        <f t="shared" si="31"/>
        <v>0.15271125963827406</v>
      </c>
      <c r="AS182" s="129">
        <f t="shared" si="32"/>
        <v>0.14019487850586995</v>
      </c>
      <c r="AT182" s="129">
        <f t="shared" si="33"/>
        <v>7.732987986670159E-2</v>
      </c>
      <c r="AU182" s="129">
        <f t="shared" si="34"/>
        <v>7.3796657941369997E-2</v>
      </c>
      <c r="AV182" s="129">
        <f t="shared" si="35"/>
        <v>0.1662756069446569</v>
      </c>
      <c r="AW182" s="129">
        <f t="shared" si="36"/>
        <v>3.3753518743632763E-2</v>
      </c>
      <c r="AX182" s="129">
        <f t="shared" si="37"/>
        <v>1.0000000000000002</v>
      </c>
      <c r="AY182" s="129">
        <f>SUMPRODUCT(AN182:AW182,幕後結果_最佳化!$Z$1005:$AI$1005)</f>
        <v>-8.9206900089411179E-2</v>
      </c>
      <c r="AZ182" s="129">
        <f>(SUMPRODUCT(AN182:AW182,MMULT(AN182:AW182,幕後結果!$AB$9:$AK$18)))*252</f>
        <v>4.9523737514379974E-2</v>
      </c>
      <c r="BA182" s="129">
        <f t="shared" si="38"/>
        <v>0.22253929431536348</v>
      </c>
      <c r="BB182" s="102">
        <f t="shared" si="39"/>
        <v>-0.59363403885967514</v>
      </c>
      <c r="BC182" s="60"/>
      <c r="BD182" s="60"/>
    </row>
    <row r="183" spans="1:56" ht="16.5">
      <c r="A183" s="95">
        <v>182</v>
      </c>
      <c r="B183" s="129">
        <v>0.22782545944086863</v>
      </c>
      <c r="C183" s="129">
        <v>0.64261555983646712</v>
      </c>
      <c r="D183" s="129">
        <v>0.4296676838935638</v>
      </c>
      <c r="E183" s="129">
        <v>0.68605612801801308</v>
      </c>
      <c r="F183" s="129">
        <v>0.31963955147771284</v>
      </c>
      <c r="G183" s="129">
        <v>0.16723904626366304</v>
      </c>
      <c r="H183" s="129">
        <v>0.47918829089497583</v>
      </c>
      <c r="I183" s="129">
        <v>6.23641841966871E-2</v>
      </c>
      <c r="J183" s="129">
        <v>0.36261195928841006</v>
      </c>
      <c r="K183" s="104">
        <v>0.38550318064723421</v>
      </c>
      <c r="L183" s="105"/>
      <c r="M183" s="106">
        <v>182</v>
      </c>
      <c r="N183" s="140">
        <v>-0.74602730819735619</v>
      </c>
      <c r="O183" s="140">
        <v>0.36545890121396363</v>
      </c>
      <c r="P183" s="140">
        <v>-0.17722027855439523</v>
      </c>
      <c r="Q183" s="140">
        <v>0.48470200510816452</v>
      </c>
      <c r="R183" s="140">
        <v>-0.46870697173901638</v>
      </c>
      <c r="S183" s="140">
        <v>-0.965133214649042</v>
      </c>
      <c r="T183" s="140">
        <v>-5.2190902523901725E-2</v>
      </c>
      <c r="U183" s="129">
        <v>-1.5352258187776719</v>
      </c>
      <c r="V183" s="129">
        <v>-0.35148580686627645</v>
      </c>
      <c r="W183" s="98">
        <v>-0.29105878424354192</v>
      </c>
      <c r="X183" s="60"/>
      <c r="Y183" s="99">
        <v>182</v>
      </c>
      <c r="Z183" s="129">
        <f>(幕後結果!$AB$2+幕後結果!$AB$4*幕後結果_最佳化!$N1184)*12/3</f>
        <v>0.39454127277013901</v>
      </c>
      <c r="AA183" s="129">
        <f>(幕後結果!$AC$2+幕後結果!$AC$4*幕後結果_最佳化!$O1184)*12/3</f>
        <v>0.53832979629861344</v>
      </c>
      <c r="AB183" s="129">
        <f>(幕後結果!$AD$2+幕後結果!$AD$4*幕後結果_最佳化!$P1184)*12/3</f>
        <v>-1.7488489441666017</v>
      </c>
      <c r="AC183" s="129">
        <f>(幕後結果!$AE$2+幕後結果!$AE$4*幕後結果_最佳化!$Q1184)*12/3</f>
        <v>0.48858323079501026</v>
      </c>
      <c r="AD183" s="129">
        <f>(幕後結果!$AF$2+幕後結果!$AF$4*幕後結果_最佳化!$R1184)*12/3</f>
        <v>-1.060211484687799</v>
      </c>
      <c r="AE183" s="129">
        <f>(幕後結果!$AG$2+幕後結果!$AG$4*幕後結果_最佳化!$S1184)*12/3</f>
        <v>0.54768525375915178</v>
      </c>
      <c r="AF183" s="129">
        <f>(幕後結果!$AH$2+幕後結果!$AH$4*幕後結果_最佳化!$T1184)*12/3</f>
        <v>-4.7544115091084194E-2</v>
      </c>
      <c r="AG183" s="129">
        <f>(幕後結果!$AI$2+幕後結果!$AI$4*幕後結果_最佳化!$U1184)*12/3</f>
        <v>-1.1846439912124049</v>
      </c>
      <c r="AH183" s="129">
        <f>(幕後結果!$AJ$2+幕後結果!$AJ$4*幕後結果_最佳化!$V1184)*12/3</f>
        <v>-0.84033206648859737</v>
      </c>
      <c r="AI183" s="100">
        <f>(幕後結果!$AK$2+幕後結果!$AK$4*幕後結果_最佳化!$W1184)*12/3</f>
        <v>-0.33389759230107235</v>
      </c>
      <c r="AJ183" s="60"/>
      <c r="AK183" s="60"/>
      <c r="AL183" s="60"/>
      <c r="AM183" s="108">
        <v>182</v>
      </c>
      <c r="AN183" s="129">
        <f t="shared" si="27"/>
        <v>0.10588000439777771</v>
      </c>
      <c r="AO183" s="129">
        <f t="shared" si="28"/>
        <v>7.0898643470363967E-2</v>
      </c>
      <c r="AP183" s="129">
        <f t="shared" si="29"/>
        <v>0.14469482966260586</v>
      </c>
      <c r="AQ183" s="129">
        <f t="shared" si="30"/>
        <v>0.15442177474053118</v>
      </c>
      <c r="AR183" s="129">
        <f t="shared" si="31"/>
        <v>0.11678033716270442</v>
      </c>
      <c r="AS183" s="129">
        <f t="shared" si="32"/>
        <v>9.5137704439796092E-2</v>
      </c>
      <c r="AT183" s="129">
        <f t="shared" si="33"/>
        <v>5.6715995819241312E-2</v>
      </c>
      <c r="AU183" s="129">
        <f t="shared" si="34"/>
        <v>7.2902371489340784E-2</v>
      </c>
      <c r="AV183" s="129">
        <f t="shared" si="35"/>
        <v>3.4038153619600817E-2</v>
      </c>
      <c r="AW183" s="129">
        <f t="shared" si="36"/>
        <v>0.14853018519803793</v>
      </c>
      <c r="AX183" s="129">
        <f t="shared" si="37"/>
        <v>1</v>
      </c>
      <c r="AY183" s="129">
        <f>SUMPRODUCT(AN183:AW183,幕後結果_最佳化!$Z$1005:$AI$1005)</f>
        <v>-4.3448372221670348E-2</v>
      </c>
      <c r="AZ183" s="129">
        <f>(SUMPRODUCT(AN183:AW183,MMULT(AN183:AW183,幕後結果!$AB$9:$AK$18)))*252</f>
        <v>5.2809182808057353E-2</v>
      </c>
      <c r="BA183" s="129">
        <f t="shared" si="38"/>
        <v>0.22980248651408747</v>
      </c>
      <c r="BB183" s="102">
        <f t="shared" si="39"/>
        <v>-0.37575038256331916</v>
      </c>
      <c r="BC183" s="60"/>
      <c r="BD183" s="60"/>
    </row>
    <row r="184" spans="1:56" ht="16.5">
      <c r="A184" s="95">
        <v>183</v>
      </c>
      <c r="B184" s="129">
        <v>0.16947178193424306</v>
      </c>
      <c r="C184" s="129">
        <v>8.5067184055435341E-2</v>
      </c>
      <c r="D184" s="129">
        <v>0.95415446945335058</v>
      </c>
      <c r="E184" s="129">
        <v>0.63523107350540364</v>
      </c>
      <c r="F184" s="129">
        <v>0.74677714484086244</v>
      </c>
      <c r="G184" s="129">
        <v>0.78855937804352805</v>
      </c>
      <c r="H184" s="129">
        <v>0.6987843787653254</v>
      </c>
      <c r="I184" s="129">
        <v>0.39381763576091999</v>
      </c>
      <c r="J184" s="129">
        <v>0.7746238792986806</v>
      </c>
      <c r="K184" s="104">
        <v>0.32582536693392306</v>
      </c>
      <c r="L184" s="105"/>
      <c r="M184" s="106">
        <v>183</v>
      </c>
      <c r="N184" s="140">
        <v>-0.95625471287113151</v>
      </c>
      <c r="O184" s="140">
        <v>-1.371772187083496</v>
      </c>
      <c r="P184" s="140">
        <v>1.6865440344228042</v>
      </c>
      <c r="Q184" s="140">
        <v>0.34574035566934058</v>
      </c>
      <c r="R184" s="140">
        <v>0.66438221895810934</v>
      </c>
      <c r="S184" s="140">
        <v>0.80143260821812434</v>
      </c>
      <c r="T184" s="140">
        <v>0.520907454093403</v>
      </c>
      <c r="U184" s="129">
        <v>-0.26938260402558767</v>
      </c>
      <c r="V184" s="129">
        <v>0.75416151831569278</v>
      </c>
      <c r="W184" s="98">
        <v>-0.45147015032528665</v>
      </c>
      <c r="X184" s="60"/>
      <c r="Y184" s="99">
        <v>183</v>
      </c>
      <c r="Z184" s="129">
        <f>(幕後結果!$AB$2+幕後結果!$AB$4*幕後結果_最佳化!$N1185)*12/3</f>
        <v>0.25552609835055218</v>
      </c>
      <c r="AA184" s="129">
        <f>(幕後結果!$AC$2+幕後結果!$AC$4*幕後結果_最佳化!$O1185)*12/3</f>
        <v>-0.7908605937452019</v>
      </c>
      <c r="AB184" s="129">
        <f>(幕後結果!$AD$2+幕後結果!$AD$4*幕後結果_最佳化!$P1185)*12/3</f>
        <v>0.18686853098613954</v>
      </c>
      <c r="AC184" s="129">
        <f>(幕後結果!$AE$2+幕後結果!$AE$4*幕後結果_最佳化!$Q1185)*12/3</f>
        <v>-0.19239374452612015</v>
      </c>
      <c r="AD184" s="129">
        <f>(幕後結果!$AF$2+幕後結果!$AF$4*幕後結果_最佳化!$R1185)*12/3</f>
        <v>-0.28955339340258657</v>
      </c>
      <c r="AE184" s="129">
        <f>(幕後結果!$AG$2+幕後結果!$AG$4*幕後結果_最佳化!$S1185)*12/3</f>
        <v>1.7479388665886673</v>
      </c>
      <c r="AF184" s="129">
        <f>(幕後結果!$AH$2+幕後結果!$AH$4*幕後結果_最佳化!$T1185)*12/3</f>
        <v>0.30502711462051307</v>
      </c>
      <c r="AG184" s="129">
        <f>(幕後結果!$AI$2+幕後結果!$AI$4*幕後結果_最佳化!$U1185)*12/3</f>
        <v>-9.9024879253811829E-2</v>
      </c>
      <c r="AH184" s="129">
        <f>(幕後結果!$AJ$2+幕後結果!$AJ$4*幕後結果_最佳化!$V1185)*12/3</f>
        <v>2.9140699981490048E-2</v>
      </c>
      <c r="AI184" s="100">
        <f>(幕後結果!$AK$2+幕後結果!$AK$4*幕後結果_最佳化!$W1185)*12/3</f>
        <v>0.26836860290537368</v>
      </c>
      <c r="AJ184" s="60"/>
      <c r="AK184" s="60"/>
      <c r="AL184" s="60"/>
      <c r="AM184" s="108">
        <v>183</v>
      </c>
      <c r="AN184" s="129">
        <f t="shared" si="27"/>
        <v>1.9741371552164971E-2</v>
      </c>
      <c r="AO184" s="129">
        <f t="shared" si="28"/>
        <v>5.4552731643511231E-2</v>
      </c>
      <c r="AP184" s="129">
        <f t="shared" si="29"/>
        <v>0.11277184731720981</v>
      </c>
      <c r="AQ184" s="129">
        <f t="shared" si="30"/>
        <v>0.13101585120368905</v>
      </c>
      <c r="AR184" s="129">
        <f t="shared" si="31"/>
        <v>0.16820261016230664</v>
      </c>
      <c r="AS184" s="129">
        <f t="shared" si="32"/>
        <v>0.17663705024451132</v>
      </c>
      <c r="AT184" s="129">
        <f t="shared" si="33"/>
        <v>5.5270152163836392E-2</v>
      </c>
      <c r="AU184" s="129">
        <f t="shared" si="34"/>
        <v>0.15459906145218</v>
      </c>
      <c r="AV184" s="129">
        <f t="shared" si="35"/>
        <v>8.4664769044083044E-2</v>
      </c>
      <c r="AW184" s="129">
        <f t="shared" si="36"/>
        <v>4.2544555216507483E-2</v>
      </c>
      <c r="AX184" s="129">
        <f t="shared" si="37"/>
        <v>0.99999999999999978</v>
      </c>
      <c r="AY184" s="129">
        <f>SUMPRODUCT(AN184:AW184,幕後結果_最佳化!$Z$1005:$AI$1005)</f>
        <v>-6.719879948640875E-2</v>
      </c>
      <c r="AZ184" s="129">
        <f>(SUMPRODUCT(AN184:AW184,MMULT(AN184:AW184,幕後結果!$AB$9:$AK$18)))*252</f>
        <v>5.0491045436398145E-2</v>
      </c>
      <c r="BA184" s="129">
        <f t="shared" si="38"/>
        <v>0.22470212601664041</v>
      </c>
      <c r="BB184" s="102">
        <f t="shared" si="39"/>
        <v>-0.48997667017291741</v>
      </c>
      <c r="BC184" s="60"/>
      <c r="BD184" s="60"/>
    </row>
    <row r="185" spans="1:56" ht="16.5">
      <c r="A185" s="95">
        <v>184</v>
      </c>
      <c r="B185" s="129">
        <v>0.23463135757638032</v>
      </c>
      <c r="C185" s="129">
        <v>0.15742222480580659</v>
      </c>
      <c r="D185" s="129">
        <v>7.1332945966296135E-2</v>
      </c>
      <c r="E185" s="129">
        <v>0.55981677560854215</v>
      </c>
      <c r="F185" s="129">
        <v>0.38020383713664208</v>
      </c>
      <c r="G185" s="129">
        <v>0.20175085736987519</v>
      </c>
      <c r="H185" s="129">
        <v>0.84070446531377852</v>
      </c>
      <c r="I185" s="129">
        <v>0.57084292623338273</v>
      </c>
      <c r="J185" s="129">
        <v>0.52253965626126941</v>
      </c>
      <c r="K185" s="104">
        <v>0.23270262890258731</v>
      </c>
      <c r="L185" s="105"/>
      <c r="M185" s="106">
        <v>184</v>
      </c>
      <c r="N185" s="140">
        <v>-0.72367918461248348</v>
      </c>
      <c r="O185" s="140">
        <v>-1.0051088281338627</v>
      </c>
      <c r="P185" s="140">
        <v>-1.4659353809587654</v>
      </c>
      <c r="Q185" s="140">
        <v>0.15050469255784682</v>
      </c>
      <c r="R185" s="140">
        <v>-0.30494548271380012</v>
      </c>
      <c r="S185" s="140">
        <v>-0.83538368159714183</v>
      </c>
      <c r="T185" s="140">
        <v>0.99735738335663893</v>
      </c>
      <c r="U185" s="129">
        <v>0.17852059623814626</v>
      </c>
      <c r="V185" s="129">
        <v>5.6528631336437325E-2</v>
      </c>
      <c r="W185" s="98">
        <v>-0.72997534077896964</v>
      </c>
      <c r="X185" s="60"/>
      <c r="Y185" s="99">
        <v>184</v>
      </c>
      <c r="Z185" s="129">
        <f>(幕後結果!$AB$2+幕後結果!$AB$4*幕後結果_最佳化!$N1186)*12/3</f>
        <v>0.409319214318352</v>
      </c>
      <c r="AA185" s="129">
        <f>(幕後結果!$AC$2+幕後結果!$AC$4*幕後結果_最佳化!$O1186)*12/3</f>
        <v>-0.46181595944182946</v>
      </c>
      <c r="AB185" s="129">
        <f>(幕後結果!$AD$2+幕後結果!$AD$4*幕後結果_最佳化!$P1186)*12/3</f>
        <v>-3.2969290992565838</v>
      </c>
      <c r="AC185" s="129">
        <f>(幕後結果!$AE$2+幕後結果!$AE$4*幕後結果_最佳化!$Q1186)*12/3</f>
        <v>-0.33562645551378051</v>
      </c>
      <c r="AD185" s="129">
        <f>(幕後結果!$AF$2+幕後結果!$AF$4*幕後結果_最佳化!$R1186)*12/3</f>
        <v>-1.1863930462041046</v>
      </c>
      <c r="AE185" s="129">
        <f>(幕後結果!$AG$2+幕後結果!$AG$4*幕後結果_最佳化!$S1186)*12/3</f>
        <v>0.39483941111022974</v>
      </c>
      <c r="AF185" s="129">
        <f>(幕後結果!$AH$2+幕後結果!$AH$4*幕後結果_最佳化!$T1186)*12/3</f>
        <v>0.36650306077805778</v>
      </c>
      <c r="AG185" s="129">
        <f>(幕後結果!$AI$2+幕後結果!$AI$4*幕後結果_最佳化!$U1186)*12/3</f>
        <v>-0.2733308554493144</v>
      </c>
      <c r="AH185" s="129">
        <f>(幕後結果!$AJ$2+幕後結果!$AJ$4*幕後結果_最佳化!$V1186)*12/3</f>
        <v>-0.64314525237880615</v>
      </c>
      <c r="AI185" s="100">
        <f>(幕後結果!$AK$2+幕後結果!$AK$4*幕後結果_最佳化!$W1186)*12/3</f>
        <v>-1.0471685303236631</v>
      </c>
      <c r="AJ185" s="60"/>
      <c r="AK185" s="60"/>
      <c r="AL185" s="60"/>
      <c r="AM185" s="108">
        <v>184</v>
      </c>
      <c r="AN185" s="129">
        <f t="shared" si="27"/>
        <v>6.7306390322890583E-2</v>
      </c>
      <c r="AO185" s="129">
        <f t="shared" si="28"/>
        <v>0.20347482492227856</v>
      </c>
      <c r="AP185" s="129">
        <f t="shared" si="29"/>
        <v>2.7663443446132165E-2</v>
      </c>
      <c r="AQ185" s="129">
        <f t="shared" si="30"/>
        <v>0.21520109635151921</v>
      </c>
      <c r="AR185" s="129">
        <f t="shared" si="31"/>
        <v>3.1548847726525324E-2</v>
      </c>
      <c r="AS185" s="129">
        <f t="shared" si="32"/>
        <v>0.22941076695650414</v>
      </c>
      <c r="AT185" s="129">
        <f t="shared" si="33"/>
        <v>4.5114262581709426E-2</v>
      </c>
      <c r="AU185" s="129">
        <f t="shared" si="34"/>
        <v>2.764893980430698E-2</v>
      </c>
      <c r="AV185" s="129">
        <f t="shared" si="35"/>
        <v>4.5078556673756258E-2</v>
      </c>
      <c r="AW185" s="129">
        <f t="shared" si="36"/>
        <v>0.10755287121437741</v>
      </c>
      <c r="AX185" s="129">
        <f t="shared" si="37"/>
        <v>1</v>
      </c>
      <c r="AY185" s="129">
        <f>SUMPRODUCT(AN185:AW185,幕後結果_最佳化!$Z$1005:$AI$1005)</f>
        <v>0.35673823844880997</v>
      </c>
      <c r="AZ185" s="129">
        <f>(SUMPRODUCT(AN185:AW185,MMULT(AN185:AW185,幕後結果!$AB$9:$AK$18)))*252</f>
        <v>5.9190075152007332E-2</v>
      </c>
      <c r="BA185" s="129">
        <f t="shared" si="38"/>
        <v>0.24329010492004671</v>
      </c>
      <c r="BB185" s="102">
        <f t="shared" si="39"/>
        <v>1.2899753508345428</v>
      </c>
      <c r="BC185" s="60"/>
      <c r="BD185" s="60"/>
    </row>
    <row r="186" spans="1:56" ht="16.5">
      <c r="A186" s="95">
        <v>185</v>
      </c>
      <c r="B186" s="129">
        <v>0.87120590006085052</v>
      </c>
      <c r="C186" s="129">
        <v>0.52086521261708452</v>
      </c>
      <c r="D186" s="129">
        <v>0.15202430260548727</v>
      </c>
      <c r="E186" s="129">
        <v>0.50668152311326864</v>
      </c>
      <c r="F186" s="129">
        <v>0.96461050000053028</v>
      </c>
      <c r="G186" s="129">
        <v>0.60424498967296736</v>
      </c>
      <c r="H186" s="129">
        <v>0.19462457621288465</v>
      </c>
      <c r="I186" s="129">
        <v>4.0314623137710726E-2</v>
      </c>
      <c r="J186" s="129">
        <v>0.16042832705811128</v>
      </c>
      <c r="K186" s="104">
        <v>0.78415151359801238</v>
      </c>
      <c r="L186" s="105"/>
      <c r="M186" s="106">
        <v>185</v>
      </c>
      <c r="N186" s="140">
        <v>1.1321099793568576</v>
      </c>
      <c r="O186" s="140">
        <v>5.23251991906305E-2</v>
      </c>
      <c r="P186" s="140">
        <v>-1.0277900340259791</v>
      </c>
      <c r="Q186" s="140">
        <v>1.6748877799935908E-2</v>
      </c>
      <c r="R186" s="140">
        <v>1.8068927704024016</v>
      </c>
      <c r="S186" s="140">
        <v>0.26435027903482661</v>
      </c>
      <c r="T186" s="140">
        <v>-0.8609798292961891</v>
      </c>
      <c r="U186" s="129">
        <v>-1.7470466508931324</v>
      </c>
      <c r="V186" s="129">
        <v>-0.99269901703532426</v>
      </c>
      <c r="W186" s="98">
        <v>0.78629108727180064</v>
      </c>
      <c r="X186" s="60"/>
      <c r="Y186" s="99">
        <v>185</v>
      </c>
      <c r="Z186" s="129">
        <f>(幕後結果!$AB$2+幕後結果!$AB$4*幕後結果_最佳化!$N1187)*12/3</f>
        <v>1.6364801294973568</v>
      </c>
      <c r="AA186" s="129">
        <f>(幕後結果!$AC$2+幕後結果!$AC$4*幕後結果_最佳化!$O1187)*12/3</f>
        <v>0.79253478180813153</v>
      </c>
      <c r="AB186" s="129">
        <f>(幕後結果!$AD$2+幕後結果!$AD$4*幕後結果_最佳化!$P1187)*12/3</f>
        <v>-2.2416374770071612</v>
      </c>
      <c r="AC186" s="129">
        <f>(幕後結果!$AE$2+幕後結果!$AE$4*幕後結果_最佳化!$Q1187)*12/3</f>
        <v>4.6017699461686656E-2</v>
      </c>
      <c r="AD186" s="129">
        <f>(幕後結果!$AF$2+幕後結果!$AF$4*幕後結果_最佳化!$R1187)*12/3</f>
        <v>0.98193227381116577</v>
      </c>
      <c r="AE186" s="129">
        <f>(幕後結果!$AG$2+幕後結果!$AG$4*幕後結果_最佳化!$S1187)*12/3</f>
        <v>1.4016900576992779</v>
      </c>
      <c r="AF186" s="129">
        <f>(幕後結果!$AH$2+幕後結果!$AH$4*幕後結果_最佳化!$T1187)*12/3</f>
        <v>0.36525630265444881</v>
      </c>
      <c r="AG186" s="129">
        <f>(幕後結果!$AI$2+幕後結果!$AI$4*幕後結果_最佳化!$U1187)*12/3</f>
        <v>-0.84689745977450082</v>
      </c>
      <c r="AH186" s="129">
        <f>(幕後結果!$AJ$2+幕後結果!$AJ$4*幕後結果_最佳化!$V1187)*12/3</f>
        <v>-0.97611425611991454</v>
      </c>
      <c r="AI186" s="100">
        <f>(幕後結果!$AK$2+幕後結果!$AK$4*幕後結果_最佳化!$W1187)*12/3</f>
        <v>0.62469772141278457</v>
      </c>
      <c r="AJ186" s="60"/>
      <c r="AK186" s="60"/>
      <c r="AL186" s="60"/>
      <c r="AM186" s="108">
        <v>185</v>
      </c>
      <c r="AN186" s="129">
        <f t="shared" si="27"/>
        <v>0.18139636532763817</v>
      </c>
      <c r="AO186" s="129">
        <f t="shared" si="28"/>
        <v>7.1900306907101974E-2</v>
      </c>
      <c r="AP186" s="129">
        <f t="shared" si="29"/>
        <v>2.293852505784336E-2</v>
      </c>
      <c r="AQ186" s="129">
        <f t="shared" si="30"/>
        <v>0.10249113231398778</v>
      </c>
      <c r="AR186" s="129">
        <f t="shared" si="31"/>
        <v>0.20699136168160509</v>
      </c>
      <c r="AS186" s="129">
        <f t="shared" si="32"/>
        <v>5.9523918770480022E-2</v>
      </c>
      <c r="AT186" s="129">
        <f t="shared" si="33"/>
        <v>0.19039906471440984</v>
      </c>
      <c r="AU186" s="129">
        <f t="shared" si="34"/>
        <v>0.14761935561794667</v>
      </c>
      <c r="AV186" s="129">
        <f t="shared" si="35"/>
        <v>1.649039316263199E-2</v>
      </c>
      <c r="AW186" s="129">
        <f t="shared" si="36"/>
        <v>2.4957644635519369E-4</v>
      </c>
      <c r="AX186" s="129">
        <f t="shared" si="37"/>
        <v>1.0000000000000002</v>
      </c>
      <c r="AY186" s="129">
        <f>SUMPRODUCT(AN186:AW186,幕後結果_最佳化!$Z$1005:$AI$1005)</f>
        <v>0.11692661247910616</v>
      </c>
      <c r="AZ186" s="129">
        <f>(SUMPRODUCT(AN186:AW186,MMULT(AN186:AW186,幕後結果!$AB$9:$AK$18)))*252</f>
        <v>5.3666837958962287E-2</v>
      </c>
      <c r="BA186" s="129">
        <f t="shared" si="38"/>
        <v>0.23166104109012867</v>
      </c>
      <c r="BB186" s="102">
        <f t="shared" si="39"/>
        <v>0.31954709402478171</v>
      </c>
      <c r="BC186" s="60"/>
      <c r="BD186" s="60"/>
    </row>
    <row r="187" spans="1:56" ht="16.5">
      <c r="A187" s="95">
        <v>186</v>
      </c>
      <c r="B187" s="129">
        <v>0.84701227902764842</v>
      </c>
      <c r="C187" s="129">
        <v>0.75259986483840047</v>
      </c>
      <c r="D187" s="129">
        <v>0.950109802480128</v>
      </c>
      <c r="E187" s="129">
        <v>0.29667940607094012</v>
      </c>
      <c r="F187" s="129">
        <v>0.39205665182383709</v>
      </c>
      <c r="G187" s="129">
        <v>0.48105869973256699</v>
      </c>
      <c r="H187" s="129">
        <v>0.73197217029955253</v>
      </c>
      <c r="I187" s="129">
        <v>0.2399440702494311</v>
      </c>
      <c r="J187" s="129">
        <v>0.85512379658086068</v>
      </c>
      <c r="K187" s="104">
        <v>0.82776642947659229</v>
      </c>
      <c r="L187" s="105"/>
      <c r="M187" s="106">
        <v>186</v>
      </c>
      <c r="N187" s="140">
        <v>1.0237032879097576</v>
      </c>
      <c r="O187" s="140">
        <v>0.68269392334316681</v>
      </c>
      <c r="P187" s="140">
        <v>1.6459192019054198</v>
      </c>
      <c r="Q187" s="140">
        <v>-0.53397502685797593</v>
      </c>
      <c r="R187" s="140">
        <v>-0.27396267760156251</v>
      </c>
      <c r="S187" s="140">
        <v>-4.7496650968520036E-2</v>
      </c>
      <c r="T187" s="140">
        <v>0.61878856026941986</v>
      </c>
      <c r="U187" s="129">
        <v>-0.70648248605612318</v>
      </c>
      <c r="V187" s="129">
        <v>1.0586649257140377</v>
      </c>
      <c r="W187" s="98">
        <v>0.94537562655869467</v>
      </c>
      <c r="X187" s="60"/>
      <c r="Y187" s="99">
        <v>186</v>
      </c>
      <c r="Z187" s="129">
        <f>(幕後結果!$AB$2+幕後結果!$AB$4*幕後結果_最佳化!$N1188)*12/3</f>
        <v>1.5647950171631475</v>
      </c>
      <c r="AA187" s="129">
        <f>(幕後結果!$AC$2+幕後結果!$AC$4*幕後結果_最佳化!$O1188)*12/3</f>
        <v>1.2272453026282815</v>
      </c>
      <c r="AB187" s="129">
        <f>(幕後結果!$AD$2+幕後結果!$AD$4*幕後結果_最佳化!$P1188)*12/3</f>
        <v>0.8012763792686638</v>
      </c>
      <c r="AC187" s="129">
        <f>(幕後結果!$AE$2+幕後結果!$AE$4*幕後結果_最佳化!$Q1188)*12/3</f>
        <v>-0.21875496614417886</v>
      </c>
      <c r="AD187" s="129">
        <f>(幕後結果!$AF$2+幕後結果!$AF$4*幕後結果_最佳化!$R1188)*12/3</f>
        <v>-1.2769467753936661</v>
      </c>
      <c r="AE187" s="129">
        <f>(幕後結果!$AG$2+幕後結果!$AG$4*幕後結果_最佳化!$S1188)*12/3</f>
        <v>1.1110614515531756</v>
      </c>
      <c r="AF187" s="129">
        <f>(幕後結果!$AH$2+幕後結果!$AH$4*幕後結果_最佳化!$T1188)*12/3</f>
        <v>1.4009354510605621</v>
      </c>
      <c r="AG187" s="129">
        <f>(幕後結果!$AI$2+幕後結果!$AI$4*幕後結果_最佳化!$U1188)*12/3</f>
        <v>-0.16633732799482015</v>
      </c>
      <c r="AH187" s="129">
        <f>(幕後結果!$AJ$2+幕後結果!$AJ$4*幕後結果_最佳化!$V1188)*12/3</f>
        <v>0.12050073682343981</v>
      </c>
      <c r="AI187" s="100">
        <f>(幕後結果!$AK$2+幕後結果!$AK$4*幕後結果_最佳化!$W1188)*12/3</f>
        <v>1.2544077391409159</v>
      </c>
      <c r="AJ187" s="60"/>
      <c r="AK187" s="60"/>
      <c r="AL187" s="60"/>
      <c r="AM187" s="108">
        <v>186</v>
      </c>
      <c r="AN187" s="129">
        <f t="shared" si="27"/>
        <v>0.15178848237249912</v>
      </c>
      <c r="AO187" s="129">
        <f t="shared" si="28"/>
        <v>0.14198800027777894</v>
      </c>
      <c r="AP187" s="129">
        <f t="shared" si="29"/>
        <v>5.9832882227001158E-2</v>
      </c>
      <c r="AQ187" s="129">
        <f t="shared" si="30"/>
        <v>0.10458311990578022</v>
      </c>
      <c r="AR187" s="129">
        <f t="shared" si="31"/>
        <v>6.4664706419961013E-2</v>
      </c>
      <c r="AS187" s="129">
        <f t="shared" si="32"/>
        <v>0.13044279400885328</v>
      </c>
      <c r="AT187" s="129">
        <f t="shared" si="33"/>
        <v>5.6987435994039215E-2</v>
      </c>
      <c r="AU187" s="129">
        <f t="shared" si="34"/>
        <v>0.13046761386542374</v>
      </c>
      <c r="AV187" s="129">
        <f t="shared" si="35"/>
        <v>0.13573091756561764</v>
      </c>
      <c r="AW187" s="129">
        <f t="shared" si="36"/>
        <v>2.3514047363045704E-2</v>
      </c>
      <c r="AX187" s="129">
        <f t="shared" si="37"/>
        <v>1</v>
      </c>
      <c r="AY187" s="129">
        <f>SUMPRODUCT(AN187:AW187,幕後結果_最佳化!$Z$1005:$AI$1005)</f>
        <v>0.17078787495533521</v>
      </c>
      <c r="AZ187" s="129">
        <f>(SUMPRODUCT(AN187:AW187,MMULT(AN187:AW187,幕後結果!$AB$9:$AK$18)))*252</f>
        <v>4.0022177302819241E-2</v>
      </c>
      <c r="BA187" s="129">
        <f t="shared" si="38"/>
        <v>0.20005543557429087</v>
      </c>
      <c r="BB187" s="102">
        <f t="shared" si="39"/>
        <v>0.63926218544481317</v>
      </c>
      <c r="BC187" s="60"/>
      <c r="BD187" s="60"/>
    </row>
    <row r="188" spans="1:56" ht="16.5">
      <c r="A188" s="95">
        <v>187</v>
      </c>
      <c r="B188" s="129">
        <v>0.75154123061203904</v>
      </c>
      <c r="C188" s="129">
        <v>0.23620539932317719</v>
      </c>
      <c r="D188" s="129">
        <v>3.1957629470369397E-4</v>
      </c>
      <c r="E188" s="129">
        <v>0.39604614564352758</v>
      </c>
      <c r="F188" s="129">
        <v>0.33972677803688178</v>
      </c>
      <c r="G188" s="129">
        <v>0.11429140537158555</v>
      </c>
      <c r="H188" s="129">
        <v>8.7452082297554856E-2</v>
      </c>
      <c r="I188" s="129">
        <v>0.86720378802983822</v>
      </c>
      <c r="J188" s="129">
        <v>0.21081021926869936</v>
      </c>
      <c r="K188" s="104">
        <v>0.9174834910051648</v>
      </c>
      <c r="L188" s="105"/>
      <c r="M188" s="106">
        <v>187</v>
      </c>
      <c r="N188" s="140">
        <v>0.67934776444671729</v>
      </c>
      <c r="O188" s="140">
        <v>-0.71856205732836176</v>
      </c>
      <c r="P188" s="140">
        <v>-3.4144315175747195</v>
      </c>
      <c r="Q188" s="140">
        <v>-0.26359463723896714</v>
      </c>
      <c r="R188" s="140">
        <v>-0.41320891630957063</v>
      </c>
      <c r="S188" s="140">
        <v>-1.2040175102474828</v>
      </c>
      <c r="T188" s="140">
        <v>-1.3566131394368039</v>
      </c>
      <c r="U188" s="129">
        <v>1.1132701464503931</v>
      </c>
      <c r="V188" s="129">
        <v>-0.803613128705711</v>
      </c>
      <c r="W188" s="98">
        <v>1.388341706498585</v>
      </c>
      <c r="X188" s="60"/>
      <c r="Y188" s="99">
        <v>187</v>
      </c>
      <c r="Z188" s="129">
        <f>(幕後結果!$AB$2+幕後結果!$AB$4*幕後結果_最佳化!$N1189)*12/3</f>
        <v>1.3370861547964783</v>
      </c>
      <c r="AA188" s="129">
        <f>(幕後結果!$AC$2+幕後結果!$AC$4*幕後結果_最佳化!$O1189)*12/3</f>
        <v>0.11007137643884329</v>
      </c>
      <c r="AB188" s="129">
        <f>(幕後結果!$AD$2+幕後結果!$AD$4*幕後結果_最佳化!$P1189)*12/3</f>
        <v>-5.1161693807508772</v>
      </c>
      <c r="AC188" s="129">
        <f>(幕後結果!$AE$2+幕後結果!$AE$4*幕後結果_最佳化!$Q1189)*12/3</f>
        <v>-0.59403189569991843</v>
      </c>
      <c r="AD188" s="129">
        <f>(幕後結果!$AF$2+幕後結果!$AF$4*幕後結果_最佳化!$R1189)*12/3</f>
        <v>-1.3597994283753068</v>
      </c>
      <c r="AE188" s="129">
        <f>(幕後結果!$AG$2+幕後結果!$AG$4*幕後結果_最佳化!$S1189)*12/3</f>
        <v>-1.7425400532999902E-3</v>
      </c>
      <c r="AF188" s="129">
        <f>(幕後結果!$AH$2+幕後結果!$AH$4*幕後結果_最佳化!$T1189)*12/3</f>
        <v>-0.58141163743259772</v>
      </c>
      <c r="AG188" s="129">
        <f>(幕後結果!$AI$2+幕後結果!$AI$4*幕後結果_最佳化!$U1189)*12/3</f>
        <v>6.3115688813711629E-2</v>
      </c>
      <c r="AH188" s="129">
        <f>(幕後結果!$AJ$2+幕後結果!$AJ$4*幕後結果_最佳化!$V1189)*12/3</f>
        <v>-1.2197084026540654</v>
      </c>
      <c r="AI188" s="100">
        <f>(幕後結果!$AK$2+幕後結果!$AK$4*幕後結果_最佳化!$W1189)*12/3</f>
        <v>-0.25850859585464769</v>
      </c>
      <c r="AJ188" s="60"/>
      <c r="AK188" s="60"/>
      <c r="AL188" s="60"/>
      <c r="AM188" s="108">
        <v>187</v>
      </c>
      <c r="AN188" s="129">
        <f t="shared" si="27"/>
        <v>0.16123030783215769</v>
      </c>
      <c r="AO188" s="129">
        <f t="shared" si="28"/>
        <v>1.5742090273178262E-3</v>
      </c>
      <c r="AP188" s="129">
        <f t="shared" si="29"/>
        <v>0.16410918906101832</v>
      </c>
      <c r="AQ188" s="129">
        <f t="shared" si="30"/>
        <v>0.13261603761716448</v>
      </c>
      <c r="AR188" s="129">
        <f t="shared" si="31"/>
        <v>6.7228106330921647E-2</v>
      </c>
      <c r="AS188" s="129">
        <f t="shared" si="32"/>
        <v>4.0654558527511618E-2</v>
      </c>
      <c r="AT188" s="129">
        <f t="shared" si="33"/>
        <v>0.18558100441418143</v>
      </c>
      <c r="AU188" s="129">
        <f t="shared" si="34"/>
        <v>1.5100375061138666E-2</v>
      </c>
      <c r="AV188" s="129">
        <f t="shared" si="35"/>
        <v>4.1732278334139207E-2</v>
      </c>
      <c r="AW188" s="129">
        <f t="shared" si="36"/>
        <v>0.19017393379444902</v>
      </c>
      <c r="AX188" s="129">
        <f t="shared" si="37"/>
        <v>1</v>
      </c>
      <c r="AY188" s="129">
        <f>SUMPRODUCT(AN188:AW188,幕後結果_最佳化!$Z$1005:$AI$1005)</f>
        <v>-2.548503632976383E-2</v>
      </c>
      <c r="AZ188" s="129">
        <f>(SUMPRODUCT(AN188:AW188,MMULT(AN188:AW188,幕後結果!$AB$9:$AK$18)))*252</f>
        <v>6.0880064679952176E-2</v>
      </c>
      <c r="BA188" s="129">
        <f t="shared" si="38"/>
        <v>0.24673885928234363</v>
      </c>
      <c r="BB188" s="102">
        <f t="shared" si="39"/>
        <v>-0.27715551789720622</v>
      </c>
      <c r="BC188" s="60"/>
      <c r="BD188" s="60"/>
    </row>
    <row r="189" spans="1:56" ht="16.5">
      <c r="A189" s="95">
        <v>188</v>
      </c>
      <c r="B189" s="129">
        <v>0.34305143697391038</v>
      </c>
      <c r="C189" s="129">
        <v>0.56937706463463433</v>
      </c>
      <c r="D189" s="129">
        <v>0.35693893522479292</v>
      </c>
      <c r="E189" s="129">
        <v>0.37268597796490477</v>
      </c>
      <c r="F189" s="129">
        <v>0.25018189988935524</v>
      </c>
      <c r="G189" s="129">
        <v>0.60870275593725309</v>
      </c>
      <c r="H189" s="129">
        <v>0.28487128800747907</v>
      </c>
      <c r="I189" s="129">
        <v>0.98558799572932609</v>
      </c>
      <c r="J189" s="129">
        <v>0.27239421054317958</v>
      </c>
      <c r="K189" s="104">
        <v>0.27778468776195653</v>
      </c>
      <c r="L189" s="105"/>
      <c r="M189" s="106">
        <v>188</v>
      </c>
      <c r="N189" s="140">
        <v>-0.40414938126934208</v>
      </c>
      <c r="O189" s="140">
        <v>0.1747884416793094</v>
      </c>
      <c r="P189" s="140">
        <v>-0.36665299805429835</v>
      </c>
      <c r="Q189" s="140">
        <v>-0.32474779808108928</v>
      </c>
      <c r="R189" s="140">
        <v>-0.67391744622750771</v>
      </c>
      <c r="S189" s="140">
        <v>0.27593956054146906</v>
      </c>
      <c r="T189" s="140">
        <v>-0.56843066080814719</v>
      </c>
      <c r="U189" s="129">
        <v>2.1858851556208023</v>
      </c>
      <c r="V189" s="129">
        <v>-0.60558792731906153</v>
      </c>
      <c r="W189" s="98">
        <v>-0.58943519088990226</v>
      </c>
      <c r="X189" s="60"/>
      <c r="Y189" s="99">
        <v>188</v>
      </c>
      <c r="Z189" s="129">
        <f>(幕後結果!$AB$2+幕後結果!$AB$4*幕後結果_最佳化!$N1190)*12/3</f>
        <v>0.62061179728550575</v>
      </c>
      <c r="AA189" s="129">
        <f>(幕後結果!$AC$2+幕後結果!$AC$4*幕後結果_最佳化!$O1190)*12/3</f>
        <v>0.48649749135998616</v>
      </c>
      <c r="AB189" s="129">
        <f>(幕後結果!$AD$2+幕後結果!$AD$4*幕後結果_最佳化!$P1190)*12/3</f>
        <v>-1.8869574541462162</v>
      </c>
      <c r="AC189" s="129">
        <f>(幕後結果!$AE$2+幕後結果!$AE$4*幕後結果_最佳化!$Q1190)*12/3</f>
        <v>-0.35362820170123244</v>
      </c>
      <c r="AD189" s="129">
        <f>(幕後結果!$AF$2+幕後結果!$AF$4*幕後結果_最佳化!$R1190)*12/3</f>
        <v>-1.6107071622422495</v>
      </c>
      <c r="AE189" s="129">
        <f>(幕後結果!$AG$2+幕後結果!$AG$4*幕後結果_最佳化!$S1190)*12/3</f>
        <v>1.3657965172830966</v>
      </c>
      <c r="AF189" s="129">
        <f>(幕後結果!$AH$2+幕後結果!$AH$4*幕後結果_最佳化!$T1190)*12/3</f>
        <v>-0.3360876816515399</v>
      </c>
      <c r="AG189" s="129">
        <f>(幕後結果!$AI$2+幕後結果!$AI$4*幕後結果_最佳化!$U1190)*12/3</f>
        <v>1.0004732016516389</v>
      </c>
      <c r="AH189" s="129">
        <f>(幕後結果!$AJ$2+幕後結果!$AJ$4*幕後結果_最佳化!$V1190)*12/3</f>
        <v>-0.58525685813841222</v>
      </c>
      <c r="AI189" s="100">
        <f>(幕後結果!$AK$2+幕後結果!$AK$4*幕後結果_最佳化!$W1190)*12/3</f>
        <v>-0.39308662334755695</v>
      </c>
      <c r="AJ189" s="60"/>
      <c r="AK189" s="60"/>
      <c r="AL189" s="60"/>
      <c r="AM189" s="108">
        <v>188</v>
      </c>
      <c r="AN189" s="129">
        <f t="shared" si="27"/>
        <v>0.14480568790780976</v>
      </c>
      <c r="AO189" s="129">
        <f t="shared" si="28"/>
        <v>0.1024467578773558</v>
      </c>
      <c r="AP189" s="129">
        <f t="shared" si="29"/>
        <v>0.10123849341696167</v>
      </c>
      <c r="AQ189" s="129">
        <f t="shared" si="30"/>
        <v>0.20905523168058432</v>
      </c>
      <c r="AR189" s="129">
        <f t="shared" si="31"/>
        <v>1.4196777681479946E-2</v>
      </c>
      <c r="AS189" s="129">
        <f t="shared" si="32"/>
        <v>6.1620635936560801E-2</v>
      </c>
      <c r="AT189" s="129">
        <f t="shared" si="33"/>
        <v>0.12878575073726586</v>
      </c>
      <c r="AU189" s="129">
        <f t="shared" si="34"/>
        <v>5.5561557445436262E-2</v>
      </c>
      <c r="AV189" s="129">
        <f t="shared" si="35"/>
        <v>0.12945870981556901</v>
      </c>
      <c r="AW189" s="129">
        <f t="shared" si="36"/>
        <v>5.2830397500976498E-2</v>
      </c>
      <c r="AX189" s="129">
        <f t="shared" si="37"/>
        <v>1</v>
      </c>
      <c r="AY189" s="129">
        <f>SUMPRODUCT(AN189:AW189,幕後結果_最佳化!$Z$1005:$AI$1005)</f>
        <v>7.6829327490742852E-2</v>
      </c>
      <c r="AZ189" s="129">
        <f>(SUMPRODUCT(AN189:AW189,MMULT(AN189:AW189,幕後結果!$AB$9:$AK$18)))*252</f>
        <v>5.3023975813884787E-2</v>
      </c>
      <c r="BA189" s="129">
        <f t="shared" si="38"/>
        <v>0.23026935491698583</v>
      </c>
      <c r="BB189" s="102">
        <f t="shared" si="39"/>
        <v>0.14734625674777557</v>
      </c>
      <c r="BC189" s="60"/>
      <c r="BD189" s="60"/>
    </row>
    <row r="190" spans="1:56" ht="16.5">
      <c r="A190" s="95">
        <v>189</v>
      </c>
      <c r="B190" s="129">
        <v>0.95921391714793058</v>
      </c>
      <c r="C190" s="129">
        <v>0.52555019238563161</v>
      </c>
      <c r="D190" s="129">
        <v>0.79259730794871341</v>
      </c>
      <c r="E190" s="129">
        <v>0.19207227997555676</v>
      </c>
      <c r="F190" s="129">
        <v>0.21074347633456769</v>
      </c>
      <c r="G190" s="129">
        <v>1.4428355415355254E-2</v>
      </c>
      <c r="H190" s="129">
        <v>0.78455655749686892</v>
      </c>
      <c r="I190" s="129">
        <v>0.55475466353685232</v>
      </c>
      <c r="J190" s="129">
        <v>0.5816293252600897</v>
      </c>
      <c r="K190" s="104">
        <v>0.15902008473401352</v>
      </c>
      <c r="L190" s="105"/>
      <c r="M190" s="106">
        <v>189</v>
      </c>
      <c r="N190" s="140">
        <v>1.7416359550293206</v>
      </c>
      <c r="O190" s="140">
        <v>6.408868017469424E-2</v>
      </c>
      <c r="P190" s="140">
        <v>0.81546641012202681</v>
      </c>
      <c r="Q190" s="140">
        <v>-0.87028520909586515</v>
      </c>
      <c r="R190" s="140">
        <v>-0.80384421168358766</v>
      </c>
      <c r="S190" s="140">
        <v>-2.1854384967203933</v>
      </c>
      <c r="T190" s="140">
        <v>0.78767491013251345</v>
      </c>
      <c r="U190" s="129">
        <v>0.13768335748241461</v>
      </c>
      <c r="V190" s="129">
        <v>0.20606344902176604</v>
      </c>
      <c r="W190" s="98">
        <v>-0.99849338724389269</v>
      </c>
      <c r="X190" s="60"/>
      <c r="Y190" s="99">
        <v>189</v>
      </c>
      <c r="Z190" s="129">
        <f>(幕後結果!$AB$2+幕後結果!$AB$4*幕後結果_最佳化!$N1191)*12/3</f>
        <v>2.0395358583775334</v>
      </c>
      <c r="AA190" s="129">
        <f>(幕後結果!$AC$2+幕後結果!$AC$4*幕後結果_最佳化!$O1191)*12/3</f>
        <v>0.95825239914581883</v>
      </c>
      <c r="AB190" s="129">
        <f>(幕後結果!$AD$2+幕後結果!$AD$4*幕後結果_最佳化!$P1191)*12/3</f>
        <v>6.2490860085671063E-3</v>
      </c>
      <c r="AC190" s="129">
        <f>(幕後結果!$AE$2+幕後結果!$AE$4*幕後結果_最佳化!$Q1191)*12/3</f>
        <v>-0.72501758730709032</v>
      </c>
      <c r="AD190" s="129">
        <f>(幕後結果!$AF$2+幕後結果!$AF$4*幕後結果_最佳化!$R1191)*12/3</f>
        <v>-1.9912368417243875</v>
      </c>
      <c r="AE190" s="129">
        <f>(幕後結果!$AG$2+幕後結果!$AG$4*幕後結果_最佳化!$S1191)*12/3</f>
        <v>-0.80260393617115666</v>
      </c>
      <c r="AF190" s="129">
        <f>(幕後結果!$AH$2+幕後結果!$AH$4*幕後結果_最佳化!$T1191)*12/3</f>
        <v>1.7311453756861734</v>
      </c>
      <c r="AG190" s="129">
        <f>(幕後結果!$AI$2+幕後結果!$AI$4*幕後結果_最佳化!$U1191)*12/3</f>
        <v>-9.2424758892503261E-3</v>
      </c>
      <c r="AH190" s="129">
        <f>(幕後結果!$AJ$2+幕後結果!$AJ$4*幕後結果_最佳化!$V1191)*12/3</f>
        <v>-0.40065122392515073</v>
      </c>
      <c r="AI190" s="100">
        <f>(幕後結果!$AK$2+幕後結果!$AK$4*幕後結果_最佳化!$W1191)*12/3</f>
        <v>-0.57564770243693819</v>
      </c>
      <c r="AJ190" s="60"/>
      <c r="AK190" s="60"/>
      <c r="AL190" s="60"/>
      <c r="AM190" s="108">
        <v>189</v>
      </c>
      <c r="AN190" s="129">
        <f t="shared" si="27"/>
        <v>8.1840320268801309E-2</v>
      </c>
      <c r="AO190" s="129">
        <f t="shared" si="28"/>
        <v>9.9589294463670319E-2</v>
      </c>
      <c r="AP190" s="129">
        <f t="shared" si="29"/>
        <v>0.10975520873670482</v>
      </c>
      <c r="AQ190" s="129">
        <f t="shared" si="30"/>
        <v>0.13996641363133139</v>
      </c>
      <c r="AR190" s="129">
        <f t="shared" si="31"/>
        <v>7.8181368804203372E-2</v>
      </c>
      <c r="AS190" s="129">
        <f t="shared" si="32"/>
        <v>4.3237110775747468E-2</v>
      </c>
      <c r="AT190" s="129">
        <f t="shared" si="33"/>
        <v>0.12762905873291536</v>
      </c>
      <c r="AU190" s="129">
        <f t="shared" si="34"/>
        <v>9.1938806290048788E-2</v>
      </c>
      <c r="AV190" s="129">
        <f t="shared" si="35"/>
        <v>0.12925745726317123</v>
      </c>
      <c r="AW190" s="129">
        <f t="shared" si="36"/>
        <v>9.8604961033405908E-2</v>
      </c>
      <c r="AX190" s="129">
        <f t="shared" si="37"/>
        <v>1</v>
      </c>
      <c r="AY190" s="129">
        <f>SUMPRODUCT(AN190:AW190,幕後結果_最佳化!$Z$1005:$AI$1005)</f>
        <v>-5.5041115168264966E-2</v>
      </c>
      <c r="AZ190" s="129">
        <f>(SUMPRODUCT(AN190:AW190,MMULT(AN190:AW190,幕後結果!$AB$9:$AK$18)))*252</f>
        <v>4.8327305620722537E-2</v>
      </c>
      <c r="BA190" s="129">
        <f t="shared" si="38"/>
        <v>0.21983472341903254</v>
      </c>
      <c r="BB190" s="102">
        <f t="shared" si="39"/>
        <v>-0.44552158842339445</v>
      </c>
      <c r="BC190" s="60"/>
      <c r="BD190" s="60"/>
    </row>
    <row r="191" spans="1:56" ht="16.5">
      <c r="A191" s="95">
        <v>190</v>
      </c>
      <c r="B191" s="129">
        <v>0.69520485341400362</v>
      </c>
      <c r="C191" s="129">
        <v>0.85395782307429369</v>
      </c>
      <c r="D191" s="129">
        <v>0.44684296524573197</v>
      </c>
      <c r="E191" s="129">
        <v>0.19950345990516416</v>
      </c>
      <c r="F191" s="129">
        <v>0.60978830936895956</v>
      </c>
      <c r="G191" s="129">
        <v>0.99960184854879874</v>
      </c>
      <c r="H191" s="129">
        <v>0.61918835445986975</v>
      </c>
      <c r="I191" s="129">
        <v>0.24503446617751035</v>
      </c>
      <c r="J191" s="129">
        <v>0.79169865935990935</v>
      </c>
      <c r="K191" s="104">
        <v>0.77657746777350556</v>
      </c>
      <c r="L191" s="105"/>
      <c r="M191" s="106">
        <v>190</v>
      </c>
      <c r="N191" s="140">
        <v>0.51065837393377755</v>
      </c>
      <c r="O191" s="140">
        <v>1.0535601240142471</v>
      </c>
      <c r="P191" s="140">
        <v>-0.13364167169382782</v>
      </c>
      <c r="Q191" s="140">
        <v>-0.84339615823624281</v>
      </c>
      <c r="R191" s="140">
        <v>0.27876733853227342</v>
      </c>
      <c r="S191" s="140">
        <v>3.3540766878246377</v>
      </c>
      <c r="T191" s="140">
        <v>0.30334980913711651</v>
      </c>
      <c r="U191" s="129">
        <v>-0.69019919050680489</v>
      </c>
      <c r="V191" s="129">
        <v>0.81232933670139862</v>
      </c>
      <c r="W191" s="98">
        <v>0.76068528759853493</v>
      </c>
      <c r="X191" s="60"/>
      <c r="Y191" s="99">
        <v>190</v>
      </c>
      <c r="Z191" s="129">
        <f>(幕後結果!$AB$2+幕後結果!$AB$4*幕後結果_最佳化!$N1192)*12/3</f>
        <v>1.2255384472971651</v>
      </c>
      <c r="AA191" s="129">
        <f>(幕後結果!$AC$2+幕後結果!$AC$4*幕後結果_最佳化!$O1192)*12/3</f>
        <v>1.3672169443026456</v>
      </c>
      <c r="AB191" s="129">
        <f>(幕後結果!$AD$2+幕後結果!$AD$4*幕後結果_最佳化!$P1192)*12/3</f>
        <v>-1.3228109169497149</v>
      </c>
      <c r="AC191" s="129">
        <f>(幕後結果!$AE$2+幕後結果!$AE$4*幕後結果_最佳化!$Q1192)*12/3</f>
        <v>-0.49297549166780968</v>
      </c>
      <c r="AD191" s="129">
        <f>(幕後結果!$AF$2+幕後結果!$AF$4*幕後結果_最佳化!$R1192)*12/3</f>
        <v>-0.76569493261725707</v>
      </c>
      <c r="AE191" s="129">
        <f>(幕後結果!$AG$2+幕後結果!$AG$4*幕後結果_最佳化!$S1192)*12/3</f>
        <v>3.8762146521316168</v>
      </c>
      <c r="AF191" s="129">
        <f>(幕後結果!$AH$2+幕後結果!$AH$4*幕後結果_最佳化!$T1192)*12/3</f>
        <v>0.70511358746967145</v>
      </c>
      <c r="AG191" s="129">
        <f>(幕後結果!$AI$2+幕後結果!$AI$4*幕後結果_最佳化!$U1192)*12/3</f>
        <v>0.17901441080037508</v>
      </c>
      <c r="AH191" s="129">
        <f>(幕後結果!$AJ$2+幕後結果!$AJ$4*幕後結果_最佳化!$V1192)*12/3</f>
        <v>4.1051056227691451E-2</v>
      </c>
      <c r="AI191" s="100">
        <f>(幕後結果!$AK$2+幕後結果!$AK$4*幕後結果_最佳化!$W1192)*12/3</f>
        <v>1.2908995002618793</v>
      </c>
      <c r="AJ191" s="60"/>
      <c r="AK191" s="60"/>
      <c r="AL191" s="60"/>
      <c r="AM191" s="108">
        <v>190</v>
      </c>
      <c r="AN191" s="129">
        <f t="shared" si="27"/>
        <v>7.3754554318659349E-2</v>
      </c>
      <c r="AO191" s="129">
        <f t="shared" si="28"/>
        <v>5.1194034682005785E-2</v>
      </c>
      <c r="AP191" s="129">
        <f t="shared" si="29"/>
        <v>0.1367048053631279</v>
      </c>
      <c r="AQ191" s="129">
        <f t="shared" si="30"/>
        <v>0.12438512099528115</v>
      </c>
      <c r="AR191" s="129">
        <f t="shared" si="31"/>
        <v>0.10227979819887158</v>
      </c>
      <c r="AS191" s="129">
        <f t="shared" si="32"/>
        <v>5.6371151909851147E-2</v>
      </c>
      <c r="AT191" s="129">
        <f t="shared" si="33"/>
        <v>3.1148467440156508E-2</v>
      </c>
      <c r="AU191" s="129">
        <f t="shared" si="34"/>
        <v>0.17565430028481741</v>
      </c>
      <c r="AV191" s="129">
        <f t="shared" si="35"/>
        <v>4.0046797765880993E-2</v>
      </c>
      <c r="AW191" s="129">
        <f t="shared" si="36"/>
        <v>0.20846096904134834</v>
      </c>
      <c r="AX191" s="129">
        <f t="shared" si="37"/>
        <v>1.0000000000000002</v>
      </c>
      <c r="AY191" s="129">
        <f>SUMPRODUCT(AN191:AW191,幕後結果_最佳化!$Z$1005:$AI$1005)</f>
        <v>-0.10671467575735985</v>
      </c>
      <c r="AZ191" s="129">
        <f>(SUMPRODUCT(AN191:AW191,MMULT(AN191:AW191,幕後結果!$AB$9:$AK$18)))*252</f>
        <v>4.8783377534818879E-2</v>
      </c>
      <c r="BA191" s="129">
        <f t="shared" si="38"/>
        <v>0.2208695939572011</v>
      </c>
      <c r="BB191" s="102">
        <f t="shared" si="39"/>
        <v>-0.67738919186110946</v>
      </c>
      <c r="BC191" s="60"/>
      <c r="BD191" s="60"/>
    </row>
    <row r="192" spans="1:56" ht="16.5">
      <c r="A192" s="95">
        <v>191</v>
      </c>
      <c r="B192" s="129">
        <v>0.54255146495410078</v>
      </c>
      <c r="C192" s="129">
        <v>0.79384548177221337</v>
      </c>
      <c r="D192" s="129">
        <v>0.86095218001288965</v>
      </c>
      <c r="E192" s="129">
        <v>0.84426764472472304</v>
      </c>
      <c r="F192" s="129">
        <v>0.82396018532056092</v>
      </c>
      <c r="G192" s="129">
        <v>0.38457126721013313</v>
      </c>
      <c r="H192" s="129">
        <v>0.67071533183852483</v>
      </c>
      <c r="I192" s="129">
        <v>0.97596088049153229</v>
      </c>
      <c r="J192" s="129">
        <v>0.38764349433217449</v>
      </c>
      <c r="K192" s="104">
        <v>8.2411094222198056E-2</v>
      </c>
      <c r="L192" s="105"/>
      <c r="M192" s="106">
        <v>191</v>
      </c>
      <c r="N192" s="140">
        <v>0.10686375211792266</v>
      </c>
      <c r="O192" s="140">
        <v>0.81983699785802078</v>
      </c>
      <c r="P192" s="140">
        <v>1.0846072559182738</v>
      </c>
      <c r="Q192" s="140">
        <v>1.0121534057432706</v>
      </c>
      <c r="R192" s="140">
        <v>0.93056306174265591</v>
      </c>
      <c r="S192" s="140">
        <v>-0.29349668311295102</v>
      </c>
      <c r="T192" s="140">
        <v>0.4418892689664834</v>
      </c>
      <c r="U192" s="129">
        <v>1.976676232700735</v>
      </c>
      <c r="V192" s="129">
        <v>-0.28546620959804092</v>
      </c>
      <c r="W192" s="98">
        <v>-1.389034733377573</v>
      </c>
      <c r="X192" s="60"/>
      <c r="Y192" s="99">
        <v>191</v>
      </c>
      <c r="Z192" s="129">
        <f>(幕後結果!$AB$2+幕後結果!$AB$4*幕後結果_最佳化!$N1193)*12/3</f>
        <v>0.95852482997867794</v>
      </c>
      <c r="AA192" s="129">
        <f>(幕後結果!$AC$2+幕後結果!$AC$4*幕後結果_最佳化!$O1193)*12/3</f>
        <v>1.0916158301396037</v>
      </c>
      <c r="AB192" s="129">
        <f>(幕後結果!$AD$2+幕後結果!$AD$4*幕後結果_最佳化!$P1193)*12/3</f>
        <v>-6.5114715741531271E-2</v>
      </c>
      <c r="AC192" s="129">
        <f>(幕後結果!$AE$2+幕後結果!$AE$4*幕後結果_最佳化!$Q1193)*12/3</f>
        <v>1.2663007748650719</v>
      </c>
      <c r="AD192" s="129">
        <f>(幕後結果!$AF$2+幕後結果!$AF$4*幕後結果_最佳化!$R1193)*12/3</f>
        <v>0.56570908907447426</v>
      </c>
      <c r="AE192" s="129">
        <f>(幕後結果!$AG$2+幕後結果!$AG$4*幕後結果_最佳化!$S1193)*12/3</f>
        <v>1.2527593074247645</v>
      </c>
      <c r="AF192" s="129">
        <f>(幕後結果!$AH$2+幕後結果!$AH$4*幕後結果_最佳化!$T1193)*12/3</f>
        <v>0.98626082539620363</v>
      </c>
      <c r="AG192" s="129">
        <f>(幕後結果!$AI$2+幕後結果!$AI$4*幕後結果_最佳化!$U1193)*12/3</f>
        <v>1.1160667762691692</v>
      </c>
      <c r="AH192" s="129">
        <f>(幕後結果!$AJ$2+幕後結果!$AJ$4*幕後結果_最佳化!$V1193)*12/3</f>
        <v>0.10042983587621862</v>
      </c>
      <c r="AI192" s="100">
        <f>(幕後結果!$AK$2+幕後結果!$AK$4*幕後結果_最佳化!$W1193)*12/3</f>
        <v>-0.10185709087582218</v>
      </c>
      <c r="AJ192" s="60"/>
      <c r="AK192" s="60"/>
      <c r="AL192" s="60"/>
      <c r="AM192" s="108">
        <v>191</v>
      </c>
      <c r="AN192" s="129">
        <f t="shared" si="27"/>
        <v>0.15270407273508457</v>
      </c>
      <c r="AO192" s="129">
        <f t="shared" si="28"/>
        <v>2.0157622098756239E-2</v>
      </c>
      <c r="AP192" s="129">
        <f t="shared" si="29"/>
        <v>5.7430735954405204E-2</v>
      </c>
      <c r="AQ192" s="129">
        <f t="shared" si="30"/>
        <v>0.13248192312908047</v>
      </c>
      <c r="AR192" s="129">
        <f t="shared" si="31"/>
        <v>0.14382247464893849</v>
      </c>
      <c r="AS192" s="129">
        <f t="shared" si="32"/>
        <v>9.9106371042589042E-2</v>
      </c>
      <c r="AT192" s="129">
        <f t="shared" si="33"/>
        <v>0.12993223108489962</v>
      </c>
      <c r="AU192" s="129">
        <f t="shared" si="34"/>
        <v>8.012224120740114E-4</v>
      </c>
      <c r="AV192" s="129">
        <f t="shared" si="35"/>
        <v>0.13682797982751535</v>
      </c>
      <c r="AW192" s="129">
        <f t="shared" si="36"/>
        <v>0.12673536706665672</v>
      </c>
      <c r="AX192" s="129">
        <f t="shared" si="37"/>
        <v>0.99999999999999978</v>
      </c>
      <c r="AY192" s="129">
        <f>SUMPRODUCT(AN192:AW192,幕後結果_最佳化!$Z$1005:$AI$1005)</f>
        <v>6.7083173531074083E-2</v>
      </c>
      <c r="AZ192" s="129">
        <f>(SUMPRODUCT(AN192:AW192,MMULT(AN192:AW192,幕後結果!$AB$9:$AK$18)))*252</f>
        <v>5.0871910669366201E-2</v>
      </c>
      <c r="BA192" s="129">
        <f t="shared" si="38"/>
        <v>0.2255480229781813</v>
      </c>
      <c r="BB192" s="102">
        <f t="shared" si="39"/>
        <v>0.10721962095590382</v>
      </c>
      <c r="BC192" s="60"/>
      <c r="BD192" s="60"/>
    </row>
    <row r="193" spans="1:56" ht="16.5">
      <c r="A193" s="95">
        <v>192</v>
      </c>
      <c r="B193" s="129">
        <v>0.21677732820534934</v>
      </c>
      <c r="C193" s="129">
        <v>0.43694278487327565</v>
      </c>
      <c r="D193" s="129">
        <v>0.56286395833327796</v>
      </c>
      <c r="E193" s="129">
        <v>0.99857045069419592</v>
      </c>
      <c r="F193" s="129">
        <v>0.87739779759372527</v>
      </c>
      <c r="G193" s="129">
        <v>0.41899872722706943</v>
      </c>
      <c r="H193" s="129">
        <v>0.38632133457938123</v>
      </c>
      <c r="I193" s="129">
        <v>0.33126306424771412</v>
      </c>
      <c r="J193" s="129">
        <v>8.3557740564774496E-2</v>
      </c>
      <c r="K193" s="104">
        <v>0.61997265958735936</v>
      </c>
      <c r="L193" s="105"/>
      <c r="M193" s="106">
        <v>192</v>
      </c>
      <c r="N193" s="140">
        <v>-0.78312339105635653</v>
      </c>
      <c r="O193" s="140">
        <v>-0.15872496315830797</v>
      </c>
      <c r="P193" s="140">
        <v>0.15823441851553033</v>
      </c>
      <c r="Q193" s="140">
        <v>2.9824944189615814</v>
      </c>
      <c r="R193" s="140">
        <v>1.1620764687733163</v>
      </c>
      <c r="S193" s="140">
        <v>-0.20445563928816154</v>
      </c>
      <c r="T193" s="140">
        <v>-0.28891990742700319</v>
      </c>
      <c r="U193" s="129">
        <v>-0.43642813650771523</v>
      </c>
      <c r="V193" s="129">
        <v>-1.3815318847988314</v>
      </c>
      <c r="W193" s="98">
        <v>0.30540898319740534</v>
      </c>
      <c r="X193" s="60"/>
      <c r="Y193" s="99">
        <v>192</v>
      </c>
      <c r="Z193" s="129">
        <f>(幕後結果!$AB$2+幕後結果!$AB$4*幕後結果_最佳化!$N1194)*12/3</f>
        <v>0.37001108158536117</v>
      </c>
      <c r="AA193" s="129">
        <f>(幕後結果!$AC$2+幕後結果!$AC$4*幕後結果_最佳化!$O1194)*12/3</f>
        <v>0.14405362032940083</v>
      </c>
      <c r="AB193" s="129">
        <f>(幕後結果!$AD$2+幕後結果!$AD$4*幕後結果_最佳化!$P1194)*12/3</f>
        <v>-1.4148372004540786</v>
      </c>
      <c r="AC193" s="129">
        <f>(幕後結果!$AE$2+幕後結果!$AE$4*幕後結果_最佳化!$Q1194)*12/3</f>
        <v>2.7891890056185917</v>
      </c>
      <c r="AD193" s="129">
        <f>(幕後結果!$AF$2+幕後結果!$AF$4*幕後結果_最佳化!$R1194)*12/3</f>
        <v>1.4836599677631668</v>
      </c>
      <c r="AE193" s="129">
        <f>(幕後結果!$AG$2+幕後結果!$AG$4*幕後結果_最佳化!$S1194)*12/3</f>
        <v>1.5319398089841982</v>
      </c>
      <c r="AF193" s="129">
        <f>(幕後結果!$AH$2+幕後結果!$AH$4*幕後結果_最佳化!$T1194)*12/3</f>
        <v>0.15868816592331911</v>
      </c>
      <c r="AG193" s="129">
        <f>(幕後結果!$AI$2+幕後結果!$AI$4*幕後結果_最佳化!$U1194)*12/3</f>
        <v>-0.52621917526364081</v>
      </c>
      <c r="AH193" s="129">
        <f>(幕後結果!$AJ$2+幕後結果!$AJ$4*幕後結果_最佳化!$V1194)*12/3</f>
        <v>-0.5310557635698413</v>
      </c>
      <c r="AI193" s="100">
        <f>(幕後結果!$AK$2+幕後結果!$AK$4*幕後結果_最佳化!$W1194)*12/3</f>
        <v>0.5610291049958076</v>
      </c>
      <c r="AJ193" s="60"/>
      <c r="AK193" s="60"/>
      <c r="AL193" s="60"/>
      <c r="AM193" s="108">
        <v>192</v>
      </c>
      <c r="AN193" s="129">
        <f t="shared" si="27"/>
        <v>0.16645290999415052</v>
      </c>
      <c r="AO193" s="129">
        <f t="shared" si="28"/>
        <v>0.11186982129583756</v>
      </c>
      <c r="AP193" s="129">
        <f t="shared" si="29"/>
        <v>1.0608487086176623E-2</v>
      </c>
      <c r="AQ193" s="129">
        <f t="shared" si="30"/>
        <v>9.6749874601868166E-2</v>
      </c>
      <c r="AR193" s="129">
        <f t="shared" si="31"/>
        <v>0.15878365549972953</v>
      </c>
      <c r="AS193" s="129">
        <f t="shared" si="32"/>
        <v>0.119288660730116</v>
      </c>
      <c r="AT193" s="129">
        <f t="shared" si="33"/>
        <v>0.10814820158098751</v>
      </c>
      <c r="AU193" s="129">
        <f t="shared" si="34"/>
        <v>9.7462294162261945E-2</v>
      </c>
      <c r="AV193" s="129">
        <f t="shared" si="35"/>
        <v>5.8621639747388384E-2</v>
      </c>
      <c r="AW193" s="129">
        <f t="shared" si="36"/>
        <v>7.2014455301483718E-2</v>
      </c>
      <c r="AX193" s="129">
        <f t="shared" si="37"/>
        <v>1</v>
      </c>
      <c r="AY193" s="129">
        <f>SUMPRODUCT(AN193:AW193,幕後結果_最佳化!$Z$1005:$AI$1005)</f>
        <v>0.21397328792634071</v>
      </c>
      <c r="AZ193" s="129">
        <f>(SUMPRODUCT(AN193:AW193,MMULT(AN193:AW193,幕後結果!$AB$9:$AK$18)))*252</f>
        <v>4.5972561514637918E-2</v>
      </c>
      <c r="BA193" s="129">
        <f t="shared" si="38"/>
        <v>0.21441213005480339</v>
      </c>
      <c r="BB193" s="102">
        <f t="shared" si="39"/>
        <v>0.79787131391593691</v>
      </c>
      <c r="BC193" s="60"/>
      <c r="BD193" s="60"/>
    </row>
    <row r="194" spans="1:56" ht="16.5">
      <c r="A194" s="95">
        <v>193</v>
      </c>
      <c r="B194" s="129">
        <v>0.68409650267726896</v>
      </c>
      <c r="C194" s="129">
        <v>0.51924655831371314</v>
      </c>
      <c r="D194" s="129">
        <v>0.74927646779550616</v>
      </c>
      <c r="E194" s="129">
        <v>0.38910704666633311</v>
      </c>
      <c r="F194" s="129">
        <v>0.75309408740420158</v>
      </c>
      <c r="G194" s="129">
        <v>0.73917882998175011</v>
      </c>
      <c r="H194" s="129">
        <v>0.32784981842280292</v>
      </c>
      <c r="I194" s="129">
        <v>0.97688232708561795</v>
      </c>
      <c r="J194" s="129">
        <v>1.3529373607602313E-2</v>
      </c>
      <c r="K194" s="104">
        <v>0.56602164130183619</v>
      </c>
      <c r="L194" s="105"/>
      <c r="M194" s="106">
        <v>193</v>
      </c>
      <c r="N194" s="140">
        <v>0.47918504176997628</v>
      </c>
      <c r="O194" s="140">
        <v>4.8262697000170558E-2</v>
      </c>
      <c r="P194" s="140">
        <v>0.67221463652281499</v>
      </c>
      <c r="Q194" s="140">
        <v>-0.28164713603091268</v>
      </c>
      <c r="R194" s="140">
        <v>0.68425869388497351</v>
      </c>
      <c r="S194" s="140">
        <v>0.64081584039881601</v>
      </c>
      <c r="T194" s="140">
        <v>-0.44585825696893078</v>
      </c>
      <c r="U194" s="129">
        <v>1.9932384207083604</v>
      </c>
      <c r="V194" s="129">
        <v>-2.2106692818340532</v>
      </c>
      <c r="W194" s="98">
        <v>0.1662544415265097</v>
      </c>
      <c r="X194" s="60"/>
      <c r="Y194" s="99">
        <v>193</v>
      </c>
      <c r="Z194" s="129">
        <f>(幕後結果!$AB$2+幕後結果!$AB$4*幕後結果_最佳化!$N1195)*12/3</f>
        <v>1.2047263616078334</v>
      </c>
      <c r="AA194" s="129">
        <f>(幕後結果!$AC$2+幕後結果!$AC$4*幕後結果_最佳化!$O1195)*12/3</f>
        <v>0.62128460376757111</v>
      </c>
      <c r="AB194" s="129">
        <f>(幕後結果!$AD$2+幕後結果!$AD$4*幕後結果_最佳化!$P1195)*12/3</f>
        <v>-0.48780492268618564</v>
      </c>
      <c r="AC194" s="129">
        <f>(幕後結果!$AE$2+幕後結果!$AE$4*幕後結果_最佳化!$Q1195)*12/3</f>
        <v>-0.25298049698618696</v>
      </c>
      <c r="AD194" s="129">
        <f>(幕後結果!$AF$2+幕後結果!$AF$4*幕後結果_最佳化!$R1195)*12/3</f>
        <v>-0.29545956414268204</v>
      </c>
      <c r="AE194" s="129">
        <f>(幕後結果!$AG$2+幕後結果!$AG$4*幕後結果_最佳化!$S1195)*12/3</f>
        <v>1.6592661722858317</v>
      </c>
      <c r="AF194" s="129">
        <f>(幕後結果!$AH$2+幕後結果!$AH$4*幕後結果_最佳化!$T1195)*12/3</f>
        <v>0.36989720215558525</v>
      </c>
      <c r="AG194" s="129">
        <f>(幕後結果!$AI$2+幕後結果!$AI$4*幕後結果_最佳化!$U1195)*12/3</f>
        <v>1.2205507911437572</v>
      </c>
      <c r="AH194" s="129">
        <f>(幕後結果!$AJ$2+幕後結果!$AJ$4*幕後結果_最佳化!$V1195)*12/3</f>
        <v>-0.91402280505724642</v>
      </c>
      <c r="AI194" s="100">
        <f>(幕後結果!$AK$2+幕後結果!$AK$4*幕後結果_最佳化!$W1195)*12/3</f>
        <v>0.51404201654195214</v>
      </c>
      <c r="AJ194" s="60"/>
      <c r="AK194" s="60"/>
      <c r="AL194" s="60"/>
      <c r="AM194" s="108">
        <v>193</v>
      </c>
      <c r="AN194" s="129">
        <f t="shared" si="27"/>
        <v>4.7842815092027681E-2</v>
      </c>
      <c r="AO194" s="129">
        <f t="shared" si="28"/>
        <v>4.5792017749986527E-3</v>
      </c>
      <c r="AP194" s="129">
        <f t="shared" si="29"/>
        <v>0.11644576421015419</v>
      </c>
      <c r="AQ194" s="129">
        <f t="shared" si="30"/>
        <v>0.14280047153940009</v>
      </c>
      <c r="AR194" s="129">
        <f t="shared" si="31"/>
        <v>0.1148222634542838</v>
      </c>
      <c r="AS194" s="129">
        <f t="shared" si="32"/>
        <v>0.27484141682159952</v>
      </c>
      <c r="AT194" s="129">
        <f t="shared" si="33"/>
        <v>4.7517412009750071E-2</v>
      </c>
      <c r="AU194" s="129">
        <f t="shared" si="34"/>
        <v>1.0301261691880326E-2</v>
      </c>
      <c r="AV194" s="129">
        <f t="shared" si="35"/>
        <v>0.16381596736655896</v>
      </c>
      <c r="AW194" s="129">
        <f t="shared" si="36"/>
        <v>7.7033426039346736E-2</v>
      </c>
      <c r="AX194" s="129">
        <f t="shared" si="37"/>
        <v>0.99999999999999989</v>
      </c>
      <c r="AY194" s="129">
        <f>SUMPRODUCT(AN194:AW194,幕後結果_最佳化!$Z$1005:$AI$1005)</f>
        <v>6.0991341063101306E-2</v>
      </c>
      <c r="AZ194" s="129">
        <f>(SUMPRODUCT(AN194:AW194,MMULT(AN194:AW194,幕後結果!$AB$9:$AK$18)))*252</f>
        <v>5.5417401201072511E-2</v>
      </c>
      <c r="BA194" s="129">
        <f t="shared" si="38"/>
        <v>0.23540900832608871</v>
      </c>
      <c r="BB194" s="102">
        <f t="shared" si="39"/>
        <v>7.6850674456948431E-2</v>
      </c>
      <c r="BC194" s="60"/>
      <c r="BD194" s="60"/>
    </row>
    <row r="195" spans="1:56" ht="16.5">
      <c r="A195" s="95">
        <v>194</v>
      </c>
      <c r="B195" s="129">
        <v>0.22164127249872356</v>
      </c>
      <c r="C195" s="129">
        <v>0.28485459867577578</v>
      </c>
      <c r="D195" s="129">
        <v>0.49256837372719042</v>
      </c>
      <c r="E195" s="129">
        <v>0.7228793027370386</v>
      </c>
      <c r="F195" s="129">
        <v>0.41798680162521107</v>
      </c>
      <c r="G195" s="129">
        <v>0.23549729000217123</v>
      </c>
      <c r="H195" s="129">
        <v>0.45908845765335404</v>
      </c>
      <c r="I195" s="129">
        <v>0.99556069320255181</v>
      </c>
      <c r="J195" s="129">
        <v>0.15879350873087916</v>
      </c>
      <c r="K195" s="104">
        <v>3.6780138840447174E-2</v>
      </c>
      <c r="L195" s="105"/>
      <c r="M195" s="106">
        <v>194</v>
      </c>
      <c r="N195" s="140">
        <v>-0.76666192838987368</v>
      </c>
      <c r="O195" s="140">
        <v>-0.5684798305736144</v>
      </c>
      <c r="P195" s="140">
        <v>-1.8629402055832585E-2</v>
      </c>
      <c r="Q195" s="140">
        <v>0.59141648958797588</v>
      </c>
      <c r="R195" s="140">
        <v>-0.20704642345422397</v>
      </c>
      <c r="S195" s="140">
        <v>-0.72086174762836752</v>
      </c>
      <c r="T195" s="140">
        <v>-0.10273043813264178</v>
      </c>
      <c r="U195" s="129">
        <v>2.6166930743565802</v>
      </c>
      <c r="V195" s="129">
        <v>-0.99942879319416822</v>
      </c>
      <c r="W195" s="98">
        <v>-1.7893387458980445</v>
      </c>
      <c r="X195" s="60"/>
      <c r="Y195" s="99">
        <v>194</v>
      </c>
      <c r="Z195" s="129">
        <f>(幕後結果!$AB$2+幕後結果!$AB$4*幕後結果_最佳化!$N1196)*12/3</f>
        <v>0.38089640411185899</v>
      </c>
      <c r="AA195" s="129">
        <f>(幕後結果!$AC$2+幕後結果!$AC$4*幕後結果_最佳化!$O1196)*12/3</f>
        <v>-0.15243672739538949</v>
      </c>
      <c r="AB195" s="129">
        <f>(幕後結果!$AD$2+幕後結果!$AD$4*幕後結果_最佳化!$P1196)*12/3</f>
        <v>-1.6390757765448569</v>
      </c>
      <c r="AC195" s="129">
        <f>(幕後結果!$AE$2+幕後結果!$AE$4*幕後結果_最佳化!$Q1196)*12/3</f>
        <v>0.28473754219557745</v>
      </c>
      <c r="AD195" s="129">
        <f>(幕後結果!$AF$2+幕後結果!$AF$4*幕後結果_最佳化!$R1196)*12/3</f>
        <v>-0.89015082240817078</v>
      </c>
      <c r="AE195" s="129">
        <f>(幕後結果!$AG$2+幕後結果!$AG$4*幕後結果_最佳化!$S1196)*12/3</f>
        <v>0.63444851979869143</v>
      </c>
      <c r="AF195" s="129">
        <f>(幕後結果!$AH$2+幕後結果!$AH$4*幕後結果_最佳化!$T1196)*12/3</f>
        <v>-0.10274985059400249</v>
      </c>
      <c r="AG195" s="129">
        <f>(幕後結果!$AI$2+幕後結果!$AI$4*幕後結果_最佳化!$U1196)*12/3</f>
        <v>1.0704384817595445</v>
      </c>
      <c r="AH195" s="129">
        <f>(幕後結果!$AJ$2+幕後結果!$AJ$4*幕後結果_最佳化!$V1196)*12/3</f>
        <v>-0.57746646851333749</v>
      </c>
      <c r="AI195" s="100">
        <f>(幕後結果!$AK$2+幕後結果!$AK$4*幕後結果_最佳化!$W1196)*12/3</f>
        <v>-1.1820529480825739</v>
      </c>
      <c r="AJ195" s="60"/>
      <c r="AK195" s="60"/>
      <c r="AL195" s="60"/>
      <c r="AM195" s="108">
        <v>194</v>
      </c>
      <c r="AN195" s="129">
        <f t="shared" si="27"/>
        <v>8.8233501978102841E-2</v>
      </c>
      <c r="AO195" s="129">
        <f t="shared" si="28"/>
        <v>0.10251362229377013</v>
      </c>
      <c r="AP195" s="129">
        <f t="shared" si="29"/>
        <v>8.3503063383789156E-2</v>
      </c>
      <c r="AQ195" s="129">
        <f t="shared" si="30"/>
        <v>2.375104631170824E-2</v>
      </c>
      <c r="AR195" s="129">
        <f t="shared" si="31"/>
        <v>0.18094912804172872</v>
      </c>
      <c r="AS195" s="129">
        <f t="shared" si="32"/>
        <v>5.7885780010176094E-2</v>
      </c>
      <c r="AT195" s="129">
        <f t="shared" si="33"/>
        <v>2.7314888128921098E-2</v>
      </c>
      <c r="AU195" s="129">
        <f t="shared" si="34"/>
        <v>0.1536856554285933</v>
      </c>
      <c r="AV195" s="129">
        <f t="shared" si="35"/>
        <v>0.21309585208321266</v>
      </c>
      <c r="AW195" s="129">
        <f t="shared" si="36"/>
        <v>6.9067462339998067E-2</v>
      </c>
      <c r="AX195" s="129">
        <f t="shared" si="37"/>
        <v>1.0000000000000002</v>
      </c>
      <c r="AY195" s="129">
        <f>SUMPRODUCT(AN195:AW195,幕後結果_最佳化!$Z$1005:$AI$1005)</f>
        <v>-0.1459279800516094</v>
      </c>
      <c r="AZ195" s="129">
        <f>(SUMPRODUCT(AN195:AW195,MMULT(AN195:AW195,幕後結果!$AB$9:$AK$18)))*252</f>
        <v>4.1008854255487601E-2</v>
      </c>
      <c r="BA195" s="129">
        <f t="shared" si="38"/>
        <v>0.202506430158372</v>
      </c>
      <c r="BB195" s="102">
        <f t="shared" si="39"/>
        <v>-0.93245424307729263</v>
      </c>
      <c r="BC195" s="60"/>
      <c r="BD195" s="60"/>
    </row>
    <row r="196" spans="1:56" ht="16.5">
      <c r="A196" s="95">
        <v>195</v>
      </c>
      <c r="B196" s="129">
        <v>0.17424597256041019</v>
      </c>
      <c r="C196" s="129">
        <v>0.65675752120907771</v>
      </c>
      <c r="D196" s="129">
        <v>9.7050910441158766E-2</v>
      </c>
      <c r="E196" s="129">
        <v>0.30822998749303876</v>
      </c>
      <c r="F196" s="129">
        <v>0.71419521175259315</v>
      </c>
      <c r="G196" s="129">
        <v>0.21279242978508894</v>
      </c>
      <c r="H196" s="129">
        <v>0.72455725472488131</v>
      </c>
      <c r="I196" s="129">
        <v>0.70722573216351137</v>
      </c>
      <c r="J196" s="129">
        <v>0.71220477060979093</v>
      </c>
      <c r="K196" s="104">
        <v>0.70909814068468724</v>
      </c>
      <c r="L196" s="105"/>
      <c r="M196" s="106">
        <v>195</v>
      </c>
      <c r="N196" s="140">
        <v>-0.93751843579201677</v>
      </c>
      <c r="O196" s="140">
        <v>0.40362981504074358</v>
      </c>
      <c r="P196" s="140">
        <v>-1.2985400570093248</v>
      </c>
      <c r="Q196" s="140">
        <v>-0.50087375391614941</v>
      </c>
      <c r="R196" s="140">
        <v>0.56568258408325678</v>
      </c>
      <c r="S196" s="140">
        <v>-0.7967695897760747</v>
      </c>
      <c r="T196" s="140">
        <v>0.59643376347077304</v>
      </c>
      <c r="U196" s="129">
        <v>0.54529806362180722</v>
      </c>
      <c r="V196" s="129">
        <v>0.5598372417617441</v>
      </c>
      <c r="W196" s="98">
        <v>0.55075196220394806</v>
      </c>
      <c r="X196" s="60"/>
      <c r="Y196" s="99">
        <v>195</v>
      </c>
      <c r="Z196" s="129">
        <f>(幕後結果!$AB$2+幕後結果!$AB$4*幕後結果_最佳化!$N1197)*12/3</f>
        <v>0.26791566682840418</v>
      </c>
      <c r="AA196" s="129">
        <f>(幕後結果!$AC$2+幕後結果!$AC$4*幕後結果_最佳化!$O1197)*12/3</f>
        <v>0.51699455593509058</v>
      </c>
      <c r="AB196" s="129">
        <f>(幕後結果!$AD$2+幕後結果!$AD$4*幕後結果_最佳化!$P1197)*12/3</f>
        <v>-3.066218998176403</v>
      </c>
      <c r="AC196" s="129">
        <f>(幕後結果!$AE$2+幕後結果!$AE$4*幕後結果_最佳化!$Q1197)*12/3</f>
        <v>-0.52063011266267378</v>
      </c>
      <c r="AD196" s="129">
        <f>(幕後結果!$AF$2+幕後結果!$AF$4*幕後結果_最佳化!$R1197)*12/3</f>
        <v>-0.4116544936404723</v>
      </c>
      <c r="AE196" s="129">
        <f>(幕後結果!$AG$2+幕後結果!$AG$4*幕後結果_最佳化!$S1197)*12/3</f>
        <v>0.56795499008264394</v>
      </c>
      <c r="AF196" s="129">
        <f>(幕後結果!$AH$2+幕後結果!$AH$4*幕後結果_最佳化!$T1197)*12/3</f>
        <v>4.5686539813307003E-2</v>
      </c>
      <c r="AG196" s="129">
        <f>(幕後結果!$AI$2+幕後結果!$AI$4*幕後結果_最佳化!$U1197)*12/3</f>
        <v>6.0647184245816943E-2</v>
      </c>
      <c r="AH196" s="129">
        <f>(幕後結果!$AJ$2+幕後結果!$AJ$4*幕後結果_最佳化!$V1197)*12/3</f>
        <v>-0.43137093833988849</v>
      </c>
      <c r="AI196" s="100">
        <f>(幕後結果!$AK$2+幕後結果!$AK$4*幕後結果_最佳化!$W1197)*12/3</f>
        <v>-3.3183791609240759E-2</v>
      </c>
      <c r="AJ196" s="60"/>
      <c r="AK196" s="60"/>
      <c r="AL196" s="60"/>
      <c r="AM196" s="108">
        <v>195</v>
      </c>
      <c r="AN196" s="129">
        <f t="shared" ref="AN196:AN259" si="40">B1197/SUM($B1197:$K1197)</f>
        <v>0.12235234169179805</v>
      </c>
      <c r="AO196" s="129">
        <f t="shared" ref="AO196:AO259" si="41">C1197/SUM($B1197:$K1197)</f>
        <v>1.119123086513652E-2</v>
      </c>
      <c r="AP196" s="129">
        <f t="shared" ref="AP196:AP259" si="42">D1197/SUM($B1197:$K1197)</f>
        <v>1.1998548268136674E-2</v>
      </c>
      <c r="AQ196" s="129">
        <f t="shared" ref="AQ196:AQ259" si="43">E1197/SUM($B1197:$K1197)</f>
        <v>0.12017519800822304</v>
      </c>
      <c r="AR196" s="129">
        <f t="shared" ref="AR196:AR259" si="44">F1197/SUM($B1197:$K1197)</f>
        <v>0.12204098136779623</v>
      </c>
      <c r="AS196" s="129">
        <f t="shared" ref="AS196:AS259" si="45">G1197/SUM($B1197:$K1197)</f>
        <v>0.10120605679300163</v>
      </c>
      <c r="AT196" s="129">
        <f t="shared" ref="AT196:AT259" si="46">H1197/SUM($B1197:$K1197)</f>
        <v>6.333468304167586E-2</v>
      </c>
      <c r="AU196" s="129">
        <f t="shared" ref="AU196:AU259" si="47">I1197/SUM($B1197:$K1197)</f>
        <v>0.13886724423067612</v>
      </c>
      <c r="AV196" s="129">
        <f t="shared" ref="AV196:AV259" si="48">J1197/SUM($B1197:$K1197)</f>
        <v>0.17404097690222231</v>
      </c>
      <c r="AW196" s="129">
        <f t="shared" ref="AW196:AW259" si="49">K1197/SUM($B1197:$K1197)</f>
        <v>0.13479273883133341</v>
      </c>
      <c r="AX196" s="129">
        <f t="shared" ref="AX196:AX259" si="50">SUM(AN196:AW196)</f>
        <v>0.99999999999999978</v>
      </c>
      <c r="AY196" s="129">
        <f>SUMPRODUCT(AN196:AW196,幕後結果_最佳化!$Z$1005:$AI$1005)</f>
        <v>7.9349735703336727E-2</v>
      </c>
      <c r="AZ196" s="129">
        <f>(SUMPRODUCT(AN196:AW196,MMULT(AN196:AW196,幕後結果!$AB$9:$AK$18)))*252</f>
        <v>4.1984718546598888E-2</v>
      </c>
      <c r="BA196" s="129">
        <f t="shared" ref="BA196:BA259" si="51">AZ196^0.5</f>
        <v>0.20490172899855894</v>
      </c>
      <c r="BB196" s="102">
        <f t="shared" ref="BB196:BB259" si="52">(AY196-$BC$2)/$BA196</f>
        <v>0.17788886351267966</v>
      </c>
      <c r="BC196" s="60"/>
      <c r="BD196" s="60"/>
    </row>
    <row r="197" spans="1:56" ht="16.5">
      <c r="A197" s="95">
        <v>196</v>
      </c>
      <c r="B197" s="129">
        <v>1.9294473813497692E-2</v>
      </c>
      <c r="C197" s="129">
        <v>0.51339870353876016</v>
      </c>
      <c r="D197" s="129">
        <v>0.32663621612331428</v>
      </c>
      <c r="E197" s="129">
        <v>0.26974990926411557</v>
      </c>
      <c r="F197" s="129">
        <v>0.54943346249871938</v>
      </c>
      <c r="G197" s="129">
        <v>0.40539360902679467</v>
      </c>
      <c r="H197" s="129">
        <v>0.47837193813091727</v>
      </c>
      <c r="I197" s="129">
        <v>0.91734088064807806</v>
      </c>
      <c r="J197" s="129">
        <v>0.16335401417586448</v>
      </c>
      <c r="K197" s="104">
        <v>0.58513336313251463</v>
      </c>
      <c r="L197" s="105"/>
      <c r="M197" s="106">
        <v>196</v>
      </c>
      <c r="N197" s="140">
        <v>-2.0685434673628014</v>
      </c>
      <c r="O197" s="140">
        <v>3.3591885661191957E-2</v>
      </c>
      <c r="P197" s="140">
        <v>-0.44922073346083291</v>
      </c>
      <c r="Q197" s="140">
        <v>-0.61356953759858146</v>
      </c>
      <c r="R197" s="140">
        <v>0.1242301195480493</v>
      </c>
      <c r="S197" s="140">
        <v>-0.23941059137027659</v>
      </c>
      <c r="T197" s="140">
        <v>-5.4240095291700097E-2</v>
      </c>
      <c r="U197" s="129">
        <v>1.3874052051146002</v>
      </c>
      <c r="V197" s="129">
        <v>-0.98076624345983743</v>
      </c>
      <c r="W197" s="98">
        <v>0.21504366673394071</v>
      </c>
      <c r="X197" s="60"/>
      <c r="Y197" s="99">
        <v>196</v>
      </c>
      <c r="Z197" s="129">
        <f>(幕後結果!$AB$2+幕後結果!$AB$4*幕後結果_最佳化!$N1198)*12/3</f>
        <v>-0.47998702588054898</v>
      </c>
      <c r="AA197" s="129">
        <f>(幕後結果!$AC$2+幕後結果!$AC$4*幕後結果_最佳化!$O1198)*12/3</f>
        <v>-4.6070732303103767E-2</v>
      </c>
      <c r="AB197" s="129">
        <f>(幕後結果!$AD$2+幕後結果!$AD$4*幕後結果_最佳化!$P1198)*12/3</f>
        <v>-2.4262383945295252</v>
      </c>
      <c r="AC197" s="129">
        <f>(幕後結果!$AE$2+幕後結果!$AE$4*幕後結果_最佳化!$Q1198)*12/3</f>
        <v>-0.82110427686333898</v>
      </c>
      <c r="AD197" s="129">
        <f>(幕後結果!$AF$2+幕後結果!$AF$4*幕後結果_最佳化!$R1198)*12/3</f>
        <v>-0.97368299690650562</v>
      </c>
      <c r="AE197" s="129">
        <f>(幕後結果!$AG$2+幕後結果!$AG$4*幕後結果_最佳化!$S1198)*12/3</f>
        <v>0.9840331184386063</v>
      </c>
      <c r="AF197" s="129">
        <f>(幕後結果!$AH$2+幕後結果!$AH$4*幕後結果_最佳化!$T1198)*12/3</f>
        <v>-0.93129099797827397</v>
      </c>
      <c r="AG197" s="129">
        <f>(幕後結果!$AI$2+幕後結果!$AI$4*幕後結果_最佳化!$U1198)*12/3</f>
        <v>0.43067698326316961</v>
      </c>
      <c r="AH197" s="129">
        <f>(幕後結果!$AJ$2+幕後結果!$AJ$4*幕後結果_最佳化!$V1198)*12/3</f>
        <v>-0.99783733657067542</v>
      </c>
      <c r="AI197" s="100">
        <f>(幕後結果!$AK$2+幕後結果!$AK$4*幕後結果_最佳化!$W1198)*12/3</f>
        <v>-0.23891212260499137</v>
      </c>
      <c r="AJ197" s="60"/>
      <c r="AK197" s="60"/>
      <c r="AL197" s="60"/>
      <c r="AM197" s="108">
        <v>196</v>
      </c>
      <c r="AN197" s="129">
        <f t="shared" si="40"/>
        <v>4.9342301675125592E-2</v>
      </c>
      <c r="AO197" s="129">
        <f t="shared" si="41"/>
        <v>0.10362987056657059</v>
      </c>
      <c r="AP197" s="129">
        <f t="shared" si="42"/>
        <v>3.6612643533204842E-2</v>
      </c>
      <c r="AQ197" s="129">
        <f t="shared" si="43"/>
        <v>0.14908908255140893</v>
      </c>
      <c r="AR197" s="129">
        <f t="shared" si="44"/>
        <v>2.867756377391803E-2</v>
      </c>
      <c r="AS197" s="129">
        <f t="shared" si="45"/>
        <v>9.0547500922303695E-2</v>
      </c>
      <c r="AT197" s="129">
        <f t="shared" si="46"/>
        <v>0.17274190242367951</v>
      </c>
      <c r="AU197" s="129">
        <f t="shared" si="47"/>
        <v>0.1893578974260918</v>
      </c>
      <c r="AV197" s="129">
        <f t="shared" si="48"/>
        <v>0.13767538640817165</v>
      </c>
      <c r="AW197" s="129">
        <f t="shared" si="49"/>
        <v>4.2325850719525569E-2</v>
      </c>
      <c r="AX197" s="129">
        <f t="shared" si="50"/>
        <v>1.0000000000000002</v>
      </c>
      <c r="AY197" s="129">
        <f>SUMPRODUCT(AN197:AW197,幕後結果_最佳化!$Z$1005:$AI$1005)</f>
        <v>0.11699144346775603</v>
      </c>
      <c r="AZ197" s="129">
        <f>(SUMPRODUCT(AN197:AW197,MMULT(AN197:AW197,幕後結果!$AB$9:$AK$18)))*252</f>
        <v>4.4203014806917448E-2</v>
      </c>
      <c r="BA197" s="129">
        <f t="shared" si="51"/>
        <v>0.21024513028110176</v>
      </c>
      <c r="BB197" s="102">
        <f t="shared" si="52"/>
        <v>0.35240503962538566</v>
      </c>
      <c r="BC197" s="60"/>
      <c r="BD197" s="60"/>
    </row>
    <row r="198" spans="1:56" ht="16.5">
      <c r="A198" s="95">
        <v>197</v>
      </c>
      <c r="B198" s="129">
        <v>0.87098253382889257</v>
      </c>
      <c r="C198" s="129">
        <v>0.67667295241336878</v>
      </c>
      <c r="D198" s="129">
        <v>0.87055254527109005</v>
      </c>
      <c r="E198" s="129">
        <v>0.76639910496172137</v>
      </c>
      <c r="F198" s="129">
        <v>0.13627055074777639</v>
      </c>
      <c r="G198" s="129">
        <v>0.93619642915187606</v>
      </c>
      <c r="H198" s="129">
        <v>0.90152396522490519</v>
      </c>
      <c r="I198" s="129">
        <v>0.943738766090505</v>
      </c>
      <c r="J198" s="129">
        <v>0.62757816121502219</v>
      </c>
      <c r="K198" s="104">
        <v>0.68145875310757908</v>
      </c>
      <c r="L198" s="105"/>
      <c r="M198" s="106">
        <v>197</v>
      </c>
      <c r="N198" s="140">
        <v>1.131047897064531</v>
      </c>
      <c r="O198" s="140">
        <v>0.45841530894513599</v>
      </c>
      <c r="P198" s="140">
        <v>1.1290069319659986</v>
      </c>
      <c r="Q198" s="140">
        <v>0.72703944878232196</v>
      </c>
      <c r="R198" s="140">
        <v>-1.0972294519714361</v>
      </c>
      <c r="S198" s="140">
        <v>1.5236060870432555</v>
      </c>
      <c r="T198" s="140">
        <v>1.2902840015408159</v>
      </c>
      <c r="U198" s="129">
        <v>1.5869566291412409</v>
      </c>
      <c r="V198" s="129">
        <v>0.32544582570712899</v>
      </c>
      <c r="W198" s="98">
        <v>0.47178186888477952</v>
      </c>
      <c r="X198" s="60"/>
      <c r="Y198" s="99">
        <v>197</v>
      </c>
      <c r="Z198" s="129">
        <f>(幕後結果!$AB$2+幕後結果!$AB$4*幕後結果_最佳化!$N1199)*12/3</f>
        <v>1.635777815946253</v>
      </c>
      <c r="AA198" s="129">
        <f>(幕後結果!$AC$2+幕後結果!$AC$4*幕後結果_最佳化!$O1199)*12/3</f>
        <v>1.0903040939398494</v>
      </c>
      <c r="AB198" s="129">
        <f>(幕後結果!$AD$2+幕後結果!$AD$4*幕後結果_最佳化!$P1199)*12/3</f>
        <v>0.22855324928196685</v>
      </c>
      <c r="AC198" s="129">
        <f>(幕後結果!$AE$2+幕後結果!$AE$4*幕後結果_最佳化!$Q1199)*12/3</f>
        <v>0.94634634727087885</v>
      </c>
      <c r="AD198" s="129">
        <f>(幕後結果!$AF$2+幕後結果!$AF$4*幕後結果_最佳化!$R1199)*12/3</f>
        <v>-1.587161327246851</v>
      </c>
      <c r="AE198" s="129">
        <f>(幕後結果!$AG$2+幕後結果!$AG$4*幕後結果_最佳化!$S1199)*12/3</f>
        <v>2.5033821790032507</v>
      </c>
      <c r="AF198" s="129">
        <f>(幕後結果!$AH$2+幕後結果!$AH$4*幕後結果_最佳化!$T1199)*12/3</f>
        <v>1.9197319047485386</v>
      </c>
      <c r="AG198" s="129">
        <f>(幕後結果!$AI$2+幕後結果!$AI$4*幕後結果_最佳化!$U1199)*12/3</f>
        <v>1.1550551018174864</v>
      </c>
      <c r="AH198" s="129">
        <f>(幕後結果!$AJ$2+幕後結果!$AJ$4*幕後結果_最佳化!$V1199)*12/3</f>
        <v>0.42388113051523252</v>
      </c>
      <c r="AI198" s="100">
        <f>(幕後結果!$AK$2+幕後結果!$AK$4*幕後結果_最佳化!$W1199)*12/3</f>
        <v>1.1498805921897348</v>
      </c>
      <c r="AJ198" s="60"/>
      <c r="AK198" s="60"/>
      <c r="AL198" s="60"/>
      <c r="AM198" s="108">
        <v>197</v>
      </c>
      <c r="AN198" s="129">
        <f t="shared" si="40"/>
        <v>1.3414259331614593E-2</v>
      </c>
      <c r="AO198" s="129">
        <f t="shared" si="41"/>
        <v>9.4836119756876516E-2</v>
      </c>
      <c r="AP198" s="129">
        <f t="shared" si="42"/>
        <v>3.8114080856776429E-2</v>
      </c>
      <c r="AQ198" s="129">
        <f t="shared" si="43"/>
        <v>0.14984217723068832</v>
      </c>
      <c r="AR198" s="129">
        <f t="shared" si="44"/>
        <v>0.14737828771091008</v>
      </c>
      <c r="AS198" s="129">
        <f t="shared" si="45"/>
        <v>1.2183103465622212E-2</v>
      </c>
      <c r="AT198" s="129">
        <f t="shared" si="46"/>
        <v>0.14919375523210535</v>
      </c>
      <c r="AU198" s="129">
        <f t="shared" si="47"/>
        <v>0.23554006858537016</v>
      </c>
      <c r="AV198" s="129">
        <f t="shared" si="48"/>
        <v>3.9166359064317965E-2</v>
      </c>
      <c r="AW198" s="129">
        <f t="shared" si="49"/>
        <v>0.12033178876571834</v>
      </c>
      <c r="AX198" s="129">
        <f t="shared" si="50"/>
        <v>1</v>
      </c>
      <c r="AY198" s="129">
        <f>SUMPRODUCT(AN198:AW198,幕後結果_最佳化!$Z$1005:$AI$1005)</f>
        <v>-6.1840951023662841E-2</v>
      </c>
      <c r="AZ198" s="129">
        <f>(SUMPRODUCT(AN198:AW198,MMULT(AN198:AW198,幕後結果!$AB$9:$AK$18)))*252</f>
        <v>5.0013231982216924E-2</v>
      </c>
      <c r="BA198" s="129">
        <f t="shared" si="51"/>
        <v>0.22363638340443828</v>
      </c>
      <c r="BB198" s="102">
        <f t="shared" si="52"/>
        <v>-0.46835380464118237</v>
      </c>
      <c r="BC198" s="60"/>
      <c r="BD198" s="60"/>
    </row>
    <row r="199" spans="1:56" ht="16.5">
      <c r="A199" s="95">
        <v>198</v>
      </c>
      <c r="B199" s="129">
        <v>0.65379978980373554</v>
      </c>
      <c r="C199" s="129">
        <v>0.13693394036270812</v>
      </c>
      <c r="D199" s="129">
        <v>0.9740923344283241</v>
      </c>
      <c r="E199" s="129">
        <v>0.95313079685274871</v>
      </c>
      <c r="F199" s="129">
        <v>0.68137228349593837</v>
      </c>
      <c r="G199" s="129">
        <v>0.33154204355720895</v>
      </c>
      <c r="H199" s="129">
        <v>0.60878261175150872</v>
      </c>
      <c r="I199" s="129">
        <v>7.9925902322665499E-2</v>
      </c>
      <c r="J199" s="129">
        <v>0.65992205106631974</v>
      </c>
      <c r="K199" s="104">
        <v>0.83215678636819446</v>
      </c>
      <c r="L199" s="105"/>
      <c r="M199" s="106">
        <v>198</v>
      </c>
      <c r="N199" s="140">
        <v>0.39559961604822008</v>
      </c>
      <c r="O199" s="140">
        <v>-1.0941986105776387</v>
      </c>
      <c r="P199" s="140">
        <v>1.9446648294453617</v>
      </c>
      <c r="Q199" s="140">
        <v>1.6759989090824079</v>
      </c>
      <c r="R199" s="140">
        <v>0.47153962051873022</v>
      </c>
      <c r="S199" s="140">
        <v>-0.43565909634877559</v>
      </c>
      <c r="T199" s="140">
        <v>0.27614750296622254</v>
      </c>
      <c r="U199" s="129">
        <v>-1.4055701512814045</v>
      </c>
      <c r="V199" s="129">
        <v>0.41225040204822727</v>
      </c>
      <c r="W199" s="98">
        <v>0.9627232469427065</v>
      </c>
      <c r="X199" s="60"/>
      <c r="Y199" s="99">
        <v>198</v>
      </c>
      <c r="Z199" s="129">
        <f>(幕後結果!$AB$2+幕後結果!$AB$4*幕後結果_最佳化!$N1200)*12/3</f>
        <v>1.1494545831559404</v>
      </c>
      <c r="AA199" s="129">
        <f>(幕後結果!$AC$2+幕後結果!$AC$4*幕後結果_最佳化!$O1200)*12/3</f>
        <v>-0.23874693691157201</v>
      </c>
      <c r="AB199" s="129">
        <f>(幕後結果!$AD$2+幕後結果!$AD$4*幕後結果_最佳化!$P1200)*12/3</f>
        <v>0.85248121967892365</v>
      </c>
      <c r="AC199" s="129">
        <f>(幕後結果!$AE$2+幕後結果!$AE$4*幕後結果_最佳化!$Q1200)*12/3</f>
        <v>1.3303935532835587</v>
      </c>
      <c r="AD199" s="129">
        <f>(幕後結果!$AF$2+幕後結果!$AF$4*幕後結果_最佳化!$R1200)*12/3</f>
        <v>0.10542401741199159</v>
      </c>
      <c r="AE199" s="129">
        <f>(幕後結果!$AG$2+幕後結果!$AG$4*幕後結果_最佳化!$S1200)*12/3</f>
        <v>0.94131036234067367</v>
      </c>
      <c r="AF199" s="129">
        <f>(幕後結果!$AH$2+幕後結果!$AH$4*幕後結果_最佳化!$T1200)*12/3</f>
        <v>1.096322395101061</v>
      </c>
      <c r="AG199" s="129">
        <f>(幕後結果!$AI$2+幕後結果!$AI$4*幕後結果_最佳化!$U1200)*12/3</f>
        <v>-0.81568502478506433</v>
      </c>
      <c r="AH199" s="129">
        <f>(幕後結果!$AJ$2+幕後結果!$AJ$4*幕後結果_最佳化!$V1200)*12/3</f>
        <v>3.2490934501165025E-2</v>
      </c>
      <c r="AI199" s="100">
        <f>(幕後結果!$AK$2+幕後結果!$AK$4*幕後結果_最佳化!$W1200)*12/3</f>
        <v>1.2279541695511427</v>
      </c>
      <c r="AJ199" s="60"/>
      <c r="AK199" s="60"/>
      <c r="AL199" s="60"/>
      <c r="AM199" s="108">
        <v>198</v>
      </c>
      <c r="AN199" s="129">
        <f t="shared" si="40"/>
        <v>0.11868365867569265</v>
      </c>
      <c r="AO199" s="129">
        <f t="shared" si="41"/>
        <v>0.10279777958090094</v>
      </c>
      <c r="AP199" s="129">
        <f t="shared" si="42"/>
        <v>0.13079685351543502</v>
      </c>
      <c r="AQ199" s="129">
        <f t="shared" si="43"/>
        <v>8.0877476046939192E-2</v>
      </c>
      <c r="AR199" s="129">
        <f t="shared" si="44"/>
        <v>0.11754242397997088</v>
      </c>
      <c r="AS199" s="129">
        <f t="shared" si="45"/>
        <v>8.0026313858479303E-2</v>
      </c>
      <c r="AT199" s="129">
        <f t="shared" si="46"/>
        <v>9.5032672444198052E-2</v>
      </c>
      <c r="AU199" s="129">
        <f t="shared" si="47"/>
        <v>7.8779563057797403E-2</v>
      </c>
      <c r="AV199" s="129">
        <f t="shared" si="48"/>
        <v>0.1092085226996163</v>
      </c>
      <c r="AW199" s="129">
        <f t="shared" si="49"/>
        <v>8.625473614097029E-2</v>
      </c>
      <c r="AX199" s="129">
        <f t="shared" si="50"/>
        <v>1.0000000000000002</v>
      </c>
      <c r="AY199" s="129">
        <f>SUMPRODUCT(AN199:AW199,幕後結果_最佳化!$Z$1005:$AI$1005)</f>
        <v>-4.0934909748643181E-2</v>
      </c>
      <c r="AZ199" s="129">
        <f>(SUMPRODUCT(AN199:AW199,MMULT(AN199:AW199,幕後結果!$AB$9:$AK$18)))*252</f>
        <v>4.6034908899575337E-2</v>
      </c>
      <c r="BA199" s="129">
        <f t="shared" si="51"/>
        <v>0.21455747225294983</v>
      </c>
      <c r="BB199" s="102">
        <f t="shared" si="52"/>
        <v>-0.39073404840362341</v>
      </c>
      <c r="BC199" s="60"/>
      <c r="BD199" s="60"/>
    </row>
    <row r="200" spans="1:56" ht="16.5">
      <c r="A200" s="95">
        <v>199</v>
      </c>
      <c r="B200" s="129">
        <v>0.82848726302783882</v>
      </c>
      <c r="C200" s="129">
        <v>0.61186739539943247</v>
      </c>
      <c r="D200" s="129">
        <v>0.24146882227065825</v>
      </c>
      <c r="E200" s="129">
        <v>0.7493032558633379</v>
      </c>
      <c r="F200" s="129">
        <v>0.67745875124452892</v>
      </c>
      <c r="G200" s="129">
        <v>0.49897509387967376</v>
      </c>
      <c r="H200" s="129">
        <v>0.19977392244107595</v>
      </c>
      <c r="I200" s="129">
        <v>5.339346748760665E-2</v>
      </c>
      <c r="J200" s="129">
        <v>0.98181987656832215</v>
      </c>
      <c r="K200" s="104">
        <v>0.82020735787945998</v>
      </c>
      <c r="L200" s="105"/>
      <c r="M200" s="106">
        <v>199</v>
      </c>
      <c r="N200" s="140">
        <v>0.94820426970802174</v>
      </c>
      <c r="O200" s="140">
        <v>0.28418943797420565</v>
      </c>
      <c r="P200" s="140">
        <v>-0.7015855839294628</v>
      </c>
      <c r="Q200" s="140">
        <v>0.67229880829703337</v>
      </c>
      <c r="R200" s="140">
        <v>0.46060433970557657</v>
      </c>
      <c r="S200" s="140">
        <v>-2.5690614860498905E-3</v>
      </c>
      <c r="T200" s="140">
        <v>-0.84242903787370216</v>
      </c>
      <c r="U200" s="129">
        <v>-1.6128047447404941</v>
      </c>
      <c r="V200" s="129">
        <v>2.0928757572009475</v>
      </c>
      <c r="W200" s="98">
        <v>0.91615560964167708</v>
      </c>
      <c r="X200" s="60"/>
      <c r="Y200" s="99">
        <v>199</v>
      </c>
      <c r="Z200" s="129">
        <f>(幕後結果!$AB$2+幕後結果!$AB$4*幕後結果_最佳化!$N1201)*12/3</f>
        <v>1.5148704642719177</v>
      </c>
      <c r="AA200" s="129">
        <f>(幕後結果!$AC$2+幕後結果!$AC$4*幕後結果_最佳化!$O1201)*12/3</f>
        <v>0.91531238567902407</v>
      </c>
      <c r="AB200" s="129">
        <f>(幕後結果!$AD$2+幕後結果!$AD$4*幕後結果_最佳化!$P1201)*12/3</f>
        <v>-1.9044152613928997</v>
      </c>
      <c r="AC200" s="129">
        <f>(幕後結果!$AE$2+幕後結果!$AE$4*幕後結果_最佳化!$Q1201)*12/3</f>
        <v>0.76639662034526046</v>
      </c>
      <c r="AD200" s="129">
        <f>(幕後結果!$AF$2+幕後結果!$AF$4*幕後結果_最佳化!$R1201)*12/3</f>
        <v>-5.3192952931550685E-2</v>
      </c>
      <c r="AE200" s="129">
        <f>(幕後結果!$AG$2+幕後結果!$AG$4*幕後結果_最佳化!$S1201)*12/3</f>
        <v>1.2909407661556738</v>
      </c>
      <c r="AF200" s="129">
        <f>(幕後結果!$AH$2+幕後結果!$AH$4*幕後結果_最佳化!$T1201)*12/3</f>
        <v>0.36135330966110962</v>
      </c>
      <c r="AG200" s="129">
        <f>(幕後結果!$AI$2+幕後結果!$AI$4*幕後結果_最佳化!$U1201)*12/3</f>
        <v>-0.94674976722202953</v>
      </c>
      <c r="AH200" s="129">
        <f>(幕後結果!$AJ$2+幕後結果!$AJ$4*幕後結果_最佳化!$V1201)*12/3</f>
        <v>0.2577715545364922</v>
      </c>
      <c r="AI200" s="100">
        <f>(幕後結果!$AK$2+幕後結果!$AK$4*幕後結果_最佳化!$W1201)*12/3</f>
        <v>0.84919782162638813</v>
      </c>
      <c r="AJ200" s="60"/>
      <c r="AK200" s="60"/>
      <c r="AL200" s="60"/>
      <c r="AM200" s="108">
        <v>199</v>
      </c>
      <c r="AN200" s="129">
        <f t="shared" si="40"/>
        <v>9.0131623705266894E-2</v>
      </c>
      <c r="AO200" s="129">
        <f t="shared" si="41"/>
        <v>3.9186198249260173E-2</v>
      </c>
      <c r="AP200" s="129">
        <f t="shared" si="42"/>
        <v>0.1256025372990795</v>
      </c>
      <c r="AQ200" s="129">
        <f t="shared" si="43"/>
        <v>6.8313280880398744E-2</v>
      </c>
      <c r="AR200" s="129">
        <f t="shared" si="44"/>
        <v>8.5572800924374207E-2</v>
      </c>
      <c r="AS200" s="129">
        <f t="shared" si="45"/>
        <v>6.5442096947090661E-2</v>
      </c>
      <c r="AT200" s="129">
        <f t="shared" si="46"/>
        <v>0.13618199937820466</v>
      </c>
      <c r="AU200" s="129">
        <f t="shared" si="47"/>
        <v>5.7667731829866439E-2</v>
      </c>
      <c r="AV200" s="129">
        <f t="shared" si="48"/>
        <v>0.17231088747018664</v>
      </c>
      <c r="AW200" s="129">
        <f t="shared" si="49"/>
        <v>0.15959084331627205</v>
      </c>
      <c r="AX200" s="129">
        <f t="shared" si="50"/>
        <v>0.99999999999999989</v>
      </c>
      <c r="AY200" s="129">
        <f>SUMPRODUCT(AN200:AW200,幕後結果_最佳化!$Z$1005:$AI$1005)</f>
        <v>-7.7487520344650049E-2</v>
      </c>
      <c r="AZ200" s="129">
        <f>(SUMPRODUCT(AN200:AW200,MMULT(AN200:AW200,幕後結果!$AB$9:$AK$18)))*252</f>
        <v>4.7060224138676068E-2</v>
      </c>
      <c r="BA200" s="129">
        <f t="shared" si="51"/>
        <v>0.21693368603948091</v>
      </c>
      <c r="BB200" s="102">
        <f t="shared" si="52"/>
        <v>-0.55495078953639365</v>
      </c>
      <c r="BC200" s="60"/>
      <c r="BD200" s="60"/>
    </row>
    <row r="201" spans="1:56" ht="16.5">
      <c r="A201" s="95">
        <v>200</v>
      </c>
      <c r="B201" s="129">
        <v>0.84918324154025759</v>
      </c>
      <c r="C201" s="129">
        <v>0.88679907484249521</v>
      </c>
      <c r="D201" s="129">
        <v>0.88431942890528337</v>
      </c>
      <c r="E201" s="129">
        <v>0.67017583472399211</v>
      </c>
      <c r="F201" s="129">
        <v>0.73588474913557622</v>
      </c>
      <c r="G201" s="129">
        <v>0.81626856717839225</v>
      </c>
      <c r="H201" s="129">
        <v>0.91510335300388945</v>
      </c>
      <c r="I201" s="129">
        <v>0.11129634458514581</v>
      </c>
      <c r="J201" s="129">
        <v>0.27664463166803199</v>
      </c>
      <c r="K201" s="104">
        <v>0.58071574615778654</v>
      </c>
      <c r="L201" s="105"/>
      <c r="M201" s="106">
        <v>200</v>
      </c>
      <c r="N201" s="140">
        <v>1.0329367120925641</v>
      </c>
      <c r="O201" s="140">
        <v>1.2096796270737353</v>
      </c>
      <c r="P201" s="140">
        <v>1.1968599617128013</v>
      </c>
      <c r="Q201" s="140">
        <v>0.44039874936728385</v>
      </c>
      <c r="R201" s="140">
        <v>0.63070947641677089</v>
      </c>
      <c r="S201" s="140">
        <v>0.90123597778673514</v>
      </c>
      <c r="T201" s="140">
        <v>1.3728682967706691</v>
      </c>
      <c r="U201" s="129">
        <v>-1.2196629052771806</v>
      </c>
      <c r="V201" s="129">
        <v>-0.59283846413609675</v>
      </c>
      <c r="W201" s="98">
        <v>0.20372486823199124</v>
      </c>
      <c r="X201" s="60"/>
      <c r="Y201" s="99">
        <v>200</v>
      </c>
      <c r="Z201" s="129">
        <f>(幕後結果!$AB$2+幕後結果!$AB$4*幕後結果_最佳化!$N1202)*12/3</f>
        <v>1.5709007200578518</v>
      </c>
      <c r="AA201" s="129">
        <f>(幕後結果!$AC$2+幕後結果!$AC$4*幕後結果_最佳化!$O1202)*12/3</f>
        <v>1.6163972155769599</v>
      </c>
      <c r="AB201" s="129">
        <f>(幕後結果!$AD$2+幕後結果!$AD$4*幕後結果_最佳化!$P1202)*12/3</f>
        <v>0.33150722418961909</v>
      </c>
      <c r="AC201" s="129">
        <f>(幕後結果!$AE$2+幕後結果!$AE$4*幕後結果_最佳化!$Q1202)*12/3</f>
        <v>0.90836678209142763</v>
      </c>
      <c r="AD201" s="129">
        <f>(幕後結果!$AF$2+幕後結果!$AF$4*幕後結果_最佳化!$R1202)*12/3</f>
        <v>9.4298243275092619E-2</v>
      </c>
      <c r="AE201" s="129">
        <f>(幕後結果!$AG$2+幕後結果!$AG$4*幕後結果_最佳化!$S1202)*12/3</f>
        <v>2.1293548441098866</v>
      </c>
      <c r="AF201" s="129">
        <f>(幕後結果!$AH$2+幕後結果!$AH$4*幕後結果_最佳化!$T1202)*12/3</f>
        <v>1.998802610624886</v>
      </c>
      <c r="AG201" s="129">
        <f>(幕後結果!$AI$2+幕後結果!$AI$4*幕後結果_最佳化!$U1202)*12/3</f>
        <v>-0.2519672398630709</v>
      </c>
      <c r="AH201" s="129">
        <f>(幕後結果!$AJ$2+幕後結果!$AJ$4*幕後結果_最佳化!$V1202)*12/3</f>
        <v>-0.22171551676789669</v>
      </c>
      <c r="AI201" s="100">
        <f>(幕後結果!$AK$2+幕後結果!$AK$4*幕後結果_最佳化!$W1202)*12/3</f>
        <v>1.0563568438041959</v>
      </c>
      <c r="AJ201" s="60"/>
      <c r="AK201" s="60"/>
      <c r="AL201" s="60"/>
      <c r="AM201" s="108">
        <v>200</v>
      </c>
      <c r="AN201" s="129">
        <f t="shared" si="40"/>
        <v>6.6101237543736382E-2</v>
      </c>
      <c r="AO201" s="129">
        <f t="shared" si="41"/>
        <v>2.9023152378255958E-2</v>
      </c>
      <c r="AP201" s="129">
        <f t="shared" si="42"/>
        <v>0.1280511934680803</v>
      </c>
      <c r="AQ201" s="129">
        <f t="shared" si="43"/>
        <v>8.9781603751378752E-2</v>
      </c>
      <c r="AR201" s="129">
        <f t="shared" si="44"/>
        <v>9.937430025985744E-2</v>
      </c>
      <c r="AS201" s="129">
        <f t="shared" si="45"/>
        <v>0.11836291926353408</v>
      </c>
      <c r="AT201" s="129">
        <f t="shared" si="46"/>
        <v>5.1454479779337876E-2</v>
      </c>
      <c r="AU201" s="129">
        <f t="shared" si="47"/>
        <v>0.12299031267496131</v>
      </c>
      <c r="AV201" s="129">
        <f t="shared" si="48"/>
        <v>0.16088975922205523</v>
      </c>
      <c r="AW201" s="129">
        <f t="shared" si="49"/>
        <v>0.13397104165880286</v>
      </c>
      <c r="AX201" s="129">
        <f t="shared" si="50"/>
        <v>1.0000000000000002</v>
      </c>
      <c r="AY201" s="129">
        <f>SUMPRODUCT(AN201:AW201,幕後結果_最佳化!$Z$1005:$AI$1005)</f>
        <v>-8.8484697177938484E-2</v>
      </c>
      <c r="AZ201" s="129">
        <f>(SUMPRODUCT(AN201:AW201,MMULT(AN201:AW201,幕後結果!$AB$9:$AK$18)))*252</f>
        <v>4.431152252335812E-2</v>
      </c>
      <c r="BA201" s="129">
        <f t="shared" si="51"/>
        <v>0.21050302259910217</v>
      </c>
      <c r="BB201" s="102">
        <f t="shared" si="52"/>
        <v>-0.62414636880610219</v>
      </c>
      <c r="BC201" s="60"/>
      <c r="BD201" s="60"/>
    </row>
    <row r="202" spans="1:56" ht="16.5">
      <c r="A202" s="95">
        <v>201</v>
      </c>
      <c r="B202" s="129">
        <v>0.56251190998021494</v>
      </c>
      <c r="C202" s="129">
        <v>0.86136266925034155</v>
      </c>
      <c r="D202" s="129">
        <v>0.60136223164725022</v>
      </c>
      <c r="E202" s="129">
        <v>0.38595128457749861</v>
      </c>
      <c r="F202" s="129">
        <v>0.84584519737609853</v>
      </c>
      <c r="G202" s="129">
        <v>0.95876095052999788</v>
      </c>
      <c r="H202" s="129">
        <v>0.93108670177591946</v>
      </c>
      <c r="I202" s="129">
        <v>0.90093465725061606</v>
      </c>
      <c r="J202" s="129">
        <v>0.262991790601244</v>
      </c>
      <c r="K202" s="104">
        <v>0.21630293865206984</v>
      </c>
      <c r="L202" s="105"/>
      <c r="M202" s="106">
        <v>201</v>
      </c>
      <c r="N202" s="140">
        <v>0.15734091026189406</v>
      </c>
      <c r="O202" s="140">
        <v>1.086461960878047</v>
      </c>
      <c r="P202" s="140">
        <v>0.25687465486874134</v>
      </c>
      <c r="Q202" s="140">
        <v>-0.2898871544420073</v>
      </c>
      <c r="R202" s="140">
        <v>1.0187754038040748</v>
      </c>
      <c r="S202" s="140">
        <v>1.7364850872765658</v>
      </c>
      <c r="T202" s="140">
        <v>1.4839333756836108</v>
      </c>
      <c r="U202" s="129">
        <v>1.2868955817058207</v>
      </c>
      <c r="V202" s="129">
        <v>-0.63414900920850259</v>
      </c>
      <c r="W202" s="98">
        <v>-0.78474025215006304</v>
      </c>
      <c r="X202" s="60"/>
      <c r="Y202" s="99">
        <v>201</v>
      </c>
      <c r="Z202" s="129">
        <f>(幕後結果!$AB$2+幕後結果!$AB$4*幕後結果_最佳化!$N1203)*12/3</f>
        <v>0.9919034037877309</v>
      </c>
      <c r="AA202" s="129">
        <f>(幕後結果!$AC$2+幕後結果!$AC$4*幕後結果_最佳化!$O1203)*12/3</f>
        <v>1.3003094735034368</v>
      </c>
      <c r="AB202" s="129">
        <f>(幕後結果!$AD$2+幕後結果!$AD$4*幕後結果_最佳化!$P1203)*12/3</f>
        <v>-0.97086450888992581</v>
      </c>
      <c r="AC202" s="129">
        <f>(幕後結果!$AE$2+幕後結果!$AE$4*幕後結果_最佳化!$Q1203)*12/3</f>
        <v>4.8395900962700716E-2</v>
      </c>
      <c r="AD202" s="129">
        <f>(幕後結果!$AF$2+幕後結果!$AF$4*幕後結果_最佳化!$R1203)*12/3</f>
        <v>0.17937183568100101</v>
      </c>
      <c r="AE202" s="129">
        <f>(幕後結果!$AG$2+幕後結果!$AG$4*幕後結果_最佳化!$S1203)*12/3</f>
        <v>2.7116318637643047</v>
      </c>
      <c r="AF202" s="129">
        <f>(幕後結果!$AH$2+幕後結果!$AH$4*幕後結果_最佳化!$T1203)*12/3</f>
        <v>1.4032491331700243</v>
      </c>
      <c r="AG202" s="129">
        <f>(幕後結果!$AI$2+幕後結果!$AI$4*幕後結果_最佳化!$U1203)*12/3</f>
        <v>1.1357878809574886</v>
      </c>
      <c r="AH202" s="129">
        <f>(幕後結果!$AJ$2+幕後結果!$AJ$4*幕後結果_最佳化!$V1203)*12/3</f>
        <v>-0.15265515904022475</v>
      </c>
      <c r="AI202" s="100">
        <f>(幕後結果!$AK$2+幕後結果!$AK$4*幕後結果_最佳化!$W1203)*12/3</f>
        <v>0.26796299321588074</v>
      </c>
      <c r="AJ202" s="60"/>
      <c r="AK202" s="60"/>
      <c r="AL202" s="60"/>
      <c r="AM202" s="108">
        <v>201</v>
      </c>
      <c r="AN202" s="129">
        <f t="shared" si="40"/>
        <v>0.10912746901202121</v>
      </c>
      <c r="AO202" s="129">
        <f t="shared" si="41"/>
        <v>6.162498322495779E-2</v>
      </c>
      <c r="AP202" s="129">
        <f t="shared" si="42"/>
        <v>0.15009934611593476</v>
      </c>
      <c r="AQ202" s="129">
        <f t="shared" si="43"/>
        <v>0.13546960214380835</v>
      </c>
      <c r="AR202" s="129">
        <f t="shared" si="44"/>
        <v>3.0459889609899326E-2</v>
      </c>
      <c r="AS202" s="129">
        <f t="shared" si="45"/>
        <v>0.15447898387440889</v>
      </c>
      <c r="AT202" s="129">
        <f t="shared" si="46"/>
        <v>9.3440774974744054E-2</v>
      </c>
      <c r="AU202" s="129">
        <f t="shared" si="47"/>
        <v>1.0917316953654535E-3</v>
      </c>
      <c r="AV202" s="129">
        <f t="shared" si="48"/>
        <v>0.10252074702901263</v>
      </c>
      <c r="AW202" s="129">
        <f t="shared" si="49"/>
        <v>0.16168647231984751</v>
      </c>
      <c r="AX202" s="129">
        <f t="shared" si="50"/>
        <v>0.99999999999999978</v>
      </c>
      <c r="AY202" s="129">
        <f>SUMPRODUCT(AN202:AW202,幕後結果_最佳化!$Z$1005:$AI$1005)</f>
        <v>7.4665823316888064E-2</v>
      </c>
      <c r="AZ202" s="129">
        <f>(SUMPRODUCT(AN202:AW202,MMULT(AN202:AW202,幕後結果!$AB$9:$AK$18)))*252</f>
        <v>5.2843881290574185E-2</v>
      </c>
      <c r="BA202" s="129">
        <f t="shared" si="51"/>
        <v>0.22987797043338926</v>
      </c>
      <c r="BB202" s="102">
        <f t="shared" si="52"/>
        <v>0.13818559149882834</v>
      </c>
      <c r="BC202" s="60"/>
      <c r="BD202" s="60"/>
    </row>
    <row r="203" spans="1:56" ht="16.5">
      <c r="A203" s="95">
        <v>202</v>
      </c>
      <c r="B203" s="129">
        <v>0.90774030632458613</v>
      </c>
      <c r="C203" s="129">
        <v>0.82888894381988654</v>
      </c>
      <c r="D203" s="129">
        <v>0.29350725266119082</v>
      </c>
      <c r="E203" s="129">
        <v>0.67698393762740472</v>
      </c>
      <c r="F203" s="129">
        <v>0.88383773232621321</v>
      </c>
      <c r="G203" s="129">
        <v>6.5719008761131903E-2</v>
      </c>
      <c r="H203" s="129">
        <v>0.8439095216309247</v>
      </c>
      <c r="I203" s="129">
        <v>0.23995966419076664</v>
      </c>
      <c r="J203" s="129">
        <v>6.2248356074670053E-3</v>
      </c>
      <c r="K203" s="104">
        <v>0.41297580924399147</v>
      </c>
      <c r="L203" s="105"/>
      <c r="M203" s="106">
        <v>202</v>
      </c>
      <c r="N203" s="140">
        <v>1.3269676402321069</v>
      </c>
      <c r="O203" s="140">
        <v>0.94978381313252203</v>
      </c>
      <c r="P203" s="140">
        <v>-0.54316746488596301</v>
      </c>
      <c r="Q203" s="140">
        <v>0.45928136949474552</v>
      </c>
      <c r="R203" s="140">
        <v>1.1943923309179609</v>
      </c>
      <c r="S203" s="140">
        <v>-1.5084553833044279</v>
      </c>
      <c r="T203" s="140">
        <v>1.0106563057366238</v>
      </c>
      <c r="U203" s="129">
        <v>-0.70643231882601343</v>
      </c>
      <c r="V203" s="129">
        <v>-2.4991354612291192</v>
      </c>
      <c r="W203" s="98">
        <v>-0.21989668452308633</v>
      </c>
      <c r="X203" s="60"/>
      <c r="Y203" s="99">
        <v>202</v>
      </c>
      <c r="Z203" s="129">
        <f>(幕後結果!$AB$2+幕後結果!$AB$4*幕後結果_最佳化!$N1204)*12/3</f>
        <v>1.7653318924518591</v>
      </c>
      <c r="AA203" s="129">
        <f>(幕後結果!$AC$2+幕後結果!$AC$4*幕後結果_最佳化!$O1204)*12/3</f>
        <v>1.5014272316139827</v>
      </c>
      <c r="AB203" s="129">
        <f>(幕後結果!$AD$2+幕後結果!$AD$4*幕後結果_最佳化!$P1204)*12/3</f>
        <v>-1.5798782505023123</v>
      </c>
      <c r="AC203" s="129">
        <f>(幕後結果!$AE$2+幕後結果!$AE$4*幕後結果_最佳化!$Q1204)*12/3</f>
        <v>0.81309749914907792</v>
      </c>
      <c r="AD203" s="129">
        <f>(幕後結果!$AF$2+幕後結果!$AF$4*幕後結果_最佳化!$R1204)*12/3</f>
        <v>0.67030684317693756</v>
      </c>
      <c r="AE203" s="129">
        <f>(幕後結果!$AG$2+幕後結果!$AG$4*幕後結果_最佳化!$S1204)*12/3</f>
        <v>0.15414743350210358</v>
      </c>
      <c r="AF203" s="129">
        <f>(幕後結果!$AH$2+幕後結果!$AH$4*幕後結果_最佳化!$T1204)*12/3</f>
        <v>1.781393995704714</v>
      </c>
      <c r="AG203" s="129">
        <f>(幕後結果!$AI$2+幕後結果!$AI$4*幕後結果_最佳化!$U1204)*12/3</f>
        <v>-0.36882489376566308</v>
      </c>
      <c r="AH203" s="129">
        <f>(幕後結果!$AJ$2+幕後結果!$AJ$4*幕後結果_最佳化!$V1204)*12/3</f>
        <v>-1.2399478157553314</v>
      </c>
      <c r="AI203" s="100">
        <f>(幕後結果!$AK$2+幕後結果!$AK$4*幕後結果_最佳化!$W1204)*12/3</f>
        <v>-7.9625695046116052E-2</v>
      </c>
      <c r="AJ203" s="60"/>
      <c r="AK203" s="60"/>
      <c r="AL203" s="60"/>
      <c r="AM203" s="108">
        <v>202</v>
      </c>
      <c r="AN203" s="129">
        <f t="shared" si="40"/>
        <v>0.19727140879079377</v>
      </c>
      <c r="AO203" s="129">
        <f t="shared" si="41"/>
        <v>2.2603188458769432E-2</v>
      </c>
      <c r="AP203" s="129">
        <f t="shared" si="42"/>
        <v>0.18696862745226175</v>
      </c>
      <c r="AQ203" s="129">
        <f t="shared" si="43"/>
        <v>0.15044232467904597</v>
      </c>
      <c r="AR203" s="129">
        <f t="shared" si="44"/>
        <v>0.17642063396840071</v>
      </c>
      <c r="AS203" s="129">
        <f t="shared" si="45"/>
        <v>0.17638433317434499</v>
      </c>
      <c r="AT203" s="129">
        <f t="shared" si="46"/>
        <v>3.3720061445740497E-3</v>
      </c>
      <c r="AU203" s="129">
        <f t="shared" si="47"/>
        <v>3.5319844510261392E-2</v>
      </c>
      <c r="AV203" s="129">
        <f t="shared" si="48"/>
        <v>1.0019235556685154E-2</v>
      </c>
      <c r="AW203" s="129">
        <f t="shared" si="49"/>
        <v>4.1198397264862685E-2</v>
      </c>
      <c r="AX203" s="129">
        <f t="shared" si="50"/>
        <v>0.99999999999999978</v>
      </c>
      <c r="AY203" s="129">
        <f>SUMPRODUCT(AN203:AW203,幕後結果_最佳化!$Z$1005:$AI$1005)</f>
        <v>-2.1610958094557445E-2</v>
      </c>
      <c r="AZ203" s="129">
        <f>(SUMPRODUCT(AN203:AW203,MMULT(AN203:AW203,幕後結果!$AB$9:$AK$18)))*252</f>
        <v>5.6949690566541672E-2</v>
      </c>
      <c r="BA203" s="129">
        <f t="shared" si="51"/>
        <v>0.23864134295327302</v>
      </c>
      <c r="BB203" s="102">
        <f t="shared" si="52"/>
        <v>-0.27032599337654989</v>
      </c>
      <c r="BC203" s="60"/>
      <c r="BD203" s="60"/>
    </row>
    <row r="204" spans="1:56" ht="16.5">
      <c r="A204" s="95">
        <v>203</v>
      </c>
      <c r="B204" s="129">
        <v>7.6899881786612889E-2</v>
      </c>
      <c r="C204" s="129">
        <v>0.42829460978465028</v>
      </c>
      <c r="D204" s="129">
        <v>0.83257858687056885</v>
      </c>
      <c r="E204" s="129">
        <v>0.34586196354450616</v>
      </c>
      <c r="F204" s="129">
        <v>7.5285822139225411E-2</v>
      </c>
      <c r="G204" s="129">
        <v>0.48271053621090898</v>
      </c>
      <c r="H204" s="129">
        <v>0.59322280169696162</v>
      </c>
      <c r="I204" s="129">
        <v>0.23890499644796503</v>
      </c>
      <c r="J204" s="129">
        <v>0.43987990446562009</v>
      </c>
      <c r="K204" s="104">
        <v>0.22562654809261762</v>
      </c>
      <c r="L204" s="105"/>
      <c r="M204" s="106">
        <v>203</v>
      </c>
      <c r="N204" s="140">
        <v>-1.4262376211534946</v>
      </c>
      <c r="O204" s="140">
        <v>-0.18071763041579203</v>
      </c>
      <c r="P204" s="140">
        <v>0.96440517992791375</v>
      </c>
      <c r="Q204" s="140">
        <v>-0.39651665041914724</v>
      </c>
      <c r="R204" s="140">
        <v>-1.4375152447810031</v>
      </c>
      <c r="S204" s="140">
        <v>-4.3351834065696766E-2</v>
      </c>
      <c r="T204" s="140">
        <v>0.23584313320451139</v>
      </c>
      <c r="U204" s="129">
        <v>-0.70982930690049784</v>
      </c>
      <c r="V204" s="129">
        <v>-0.15127370753231068</v>
      </c>
      <c r="W204" s="98">
        <v>-0.75332756870010831</v>
      </c>
      <c r="X204" s="60"/>
      <c r="Y204" s="99">
        <v>203</v>
      </c>
      <c r="Z204" s="129">
        <f>(幕後結果!$AB$2+幕後結果!$AB$4*幕後結果_最佳化!$N1205)*12/3</f>
        <v>-5.5255248498503606E-2</v>
      </c>
      <c r="AA204" s="129">
        <f>(幕後結果!$AC$2+幕後結果!$AC$4*幕後結果_最佳化!$O1205)*12/3</f>
        <v>-3.7827734890686027E-2</v>
      </c>
      <c r="AB204" s="129">
        <f>(幕後結果!$AD$2+幕後結果!$AD$4*幕後結果_最佳化!$P1205)*12/3</f>
        <v>-0.67189122273508772</v>
      </c>
      <c r="AC204" s="129">
        <f>(幕後結果!$AE$2+幕後結果!$AE$4*幕後結果_最佳化!$Q1205)*12/3</f>
        <v>-0.58616495451500961</v>
      </c>
      <c r="AD204" s="129">
        <f>(幕後結果!$AF$2+幕後結果!$AF$4*幕後結果_最佳化!$R1205)*12/3</f>
        <v>-2.4829783592492021</v>
      </c>
      <c r="AE204" s="129">
        <f>(幕後結果!$AG$2+幕後結果!$AG$4*幕後結果_最佳化!$S1205)*12/3</f>
        <v>1.0745528838831193</v>
      </c>
      <c r="AF204" s="129">
        <f>(幕後結果!$AH$2+幕後結果!$AH$4*幕後結果_最佳化!$T1205)*12/3</f>
        <v>-0.29828633311995878</v>
      </c>
      <c r="AG204" s="129">
        <f>(幕後結果!$AI$2+幕後結果!$AI$4*幕後結果_最佳化!$U1205)*12/3</f>
        <v>-0.64493095367294606</v>
      </c>
      <c r="AH204" s="129">
        <f>(幕後結果!$AJ$2+幕後結果!$AJ$4*幕後結果_最佳化!$V1205)*12/3</f>
        <v>-0.74574371149571583</v>
      </c>
      <c r="AI204" s="100">
        <f>(幕後結果!$AK$2+幕後結果!$AK$4*幕後結果_最佳化!$W1205)*12/3</f>
        <v>-0.49101033524999971</v>
      </c>
      <c r="AJ204" s="60"/>
      <c r="AK204" s="60"/>
      <c r="AL204" s="60"/>
      <c r="AM204" s="108">
        <v>203</v>
      </c>
      <c r="AN204" s="129">
        <f t="shared" si="40"/>
        <v>7.825535524250557E-2</v>
      </c>
      <c r="AO204" s="129">
        <f t="shared" si="41"/>
        <v>7.2815515112088378E-2</v>
      </c>
      <c r="AP204" s="129">
        <f t="shared" si="42"/>
        <v>0.13885962106596902</v>
      </c>
      <c r="AQ204" s="129">
        <f t="shared" si="43"/>
        <v>0.10847050929320587</v>
      </c>
      <c r="AR204" s="129">
        <f t="shared" si="44"/>
        <v>0.1581796373558147</v>
      </c>
      <c r="AS204" s="129">
        <f t="shared" si="45"/>
        <v>2.396090261339711E-2</v>
      </c>
      <c r="AT204" s="129">
        <f t="shared" si="46"/>
        <v>0.15046408583601031</v>
      </c>
      <c r="AU204" s="129">
        <f t="shared" si="47"/>
        <v>9.2416089672171131E-2</v>
      </c>
      <c r="AV204" s="129">
        <f t="shared" si="48"/>
        <v>0.13484773169292155</v>
      </c>
      <c r="AW204" s="129">
        <f t="shared" si="49"/>
        <v>4.1730552115916211E-2</v>
      </c>
      <c r="AX204" s="129">
        <f t="shared" si="50"/>
        <v>0.99999999999999989</v>
      </c>
      <c r="AY204" s="129">
        <f>SUMPRODUCT(AN204:AW204,幕後結果_最佳化!$Z$1005:$AI$1005)</f>
        <v>-0.19964021023024217</v>
      </c>
      <c r="AZ204" s="129">
        <f>(SUMPRODUCT(AN204:AW204,MMULT(AN204:AW204,幕後結果!$AB$9:$AK$18)))*252</f>
        <v>5.2345180711379426E-2</v>
      </c>
      <c r="BA204" s="129">
        <f t="shared" si="51"/>
        <v>0.22879069192469223</v>
      </c>
      <c r="BB204" s="102">
        <f t="shared" si="52"/>
        <v>-1.0600964933926407</v>
      </c>
      <c r="BC204" s="60"/>
      <c r="BD204" s="60"/>
    </row>
    <row r="205" spans="1:56" ht="16.5">
      <c r="A205" s="95">
        <v>204</v>
      </c>
      <c r="B205" s="129">
        <v>0.80988833122118953</v>
      </c>
      <c r="C205" s="129">
        <v>0.62283928717922787</v>
      </c>
      <c r="D205" s="129">
        <v>0.29723888126124454</v>
      </c>
      <c r="E205" s="129">
        <v>0.9189199618288304</v>
      </c>
      <c r="F205" s="129">
        <v>3.5471611183881535E-3</v>
      </c>
      <c r="G205" s="129">
        <v>0.65903563606006776</v>
      </c>
      <c r="H205" s="129">
        <v>4.3739598879861674E-2</v>
      </c>
      <c r="I205" s="129">
        <v>0.3699528881228269</v>
      </c>
      <c r="J205" s="129">
        <v>0.44133776122376744</v>
      </c>
      <c r="K205" s="104">
        <v>0.77363249990991445</v>
      </c>
      <c r="L205" s="105"/>
      <c r="M205" s="106">
        <v>204</v>
      </c>
      <c r="N205" s="140">
        <v>0.87748486210040355</v>
      </c>
      <c r="O205" s="140">
        <v>0.31294634609109845</v>
      </c>
      <c r="P205" s="140">
        <v>-0.53235844185784775</v>
      </c>
      <c r="Q205" s="140">
        <v>1.397843473343926</v>
      </c>
      <c r="R205" s="140">
        <v>-2.6923839412396831</v>
      </c>
      <c r="S205" s="140">
        <v>0.40983263050510788</v>
      </c>
      <c r="T205" s="140">
        <v>-1.7088475198923165</v>
      </c>
      <c r="U205" s="129">
        <v>-0.33197812587700071</v>
      </c>
      <c r="V205" s="129">
        <v>-0.14757837500687576</v>
      </c>
      <c r="W205" s="98">
        <v>0.75086318209832903</v>
      </c>
      <c r="X205" s="60"/>
      <c r="Y205" s="99">
        <v>204</v>
      </c>
      <c r="Z205" s="129">
        <f>(幕後結果!$AB$2+幕後結果!$AB$4*幕後結果_最佳化!$N1206)*12/3</f>
        <v>1.4681064812475426</v>
      </c>
      <c r="AA205" s="129">
        <f>(幕後結果!$AC$2+幕後結果!$AC$4*幕後結果_最佳化!$O1206)*12/3</f>
        <v>0.91819258163703099</v>
      </c>
      <c r="AB205" s="129">
        <f>(幕後結果!$AD$2+幕後結果!$AD$4*幕後結果_最佳化!$P1206)*12/3</f>
        <v>-1.7293180216460069</v>
      </c>
      <c r="AC205" s="129">
        <f>(幕後結果!$AE$2+幕後結果!$AE$4*幕後結果_最佳化!$Q1206)*12/3</f>
        <v>1.4925051175087545</v>
      </c>
      <c r="AD205" s="129">
        <f>(幕後結果!$AF$2+幕後結果!$AF$4*幕後結果_最佳化!$R1206)*12/3</f>
        <v>-2.8590031290969171</v>
      </c>
      <c r="AE205" s="129">
        <f>(幕後結果!$AG$2+幕後結果!$AG$4*幕後結果_最佳化!$S1206)*12/3</f>
        <v>1.6421783698362582</v>
      </c>
      <c r="AF205" s="129">
        <f>(幕後結果!$AH$2+幕後結果!$AH$4*幕後結果_最佳化!$T1206)*12/3</f>
        <v>-0.22143196675342181</v>
      </c>
      <c r="AG205" s="129">
        <f>(幕後結果!$AI$2+幕後結果!$AI$4*幕後結果_最佳化!$U1206)*12/3</f>
        <v>-0.56134859954402883</v>
      </c>
      <c r="AH205" s="129">
        <f>(幕後結果!$AJ$2+幕後結果!$AJ$4*幕後結果_最佳化!$V1206)*12/3</f>
        <v>-0.49462639385594381</v>
      </c>
      <c r="AI205" s="100">
        <f>(幕後結果!$AK$2+幕後結果!$AK$4*幕後結果_最佳化!$W1206)*12/3</f>
        <v>0.49808888288160696</v>
      </c>
      <c r="AJ205" s="60"/>
      <c r="AK205" s="60"/>
      <c r="AL205" s="60"/>
      <c r="AM205" s="108">
        <v>204</v>
      </c>
      <c r="AN205" s="129">
        <f t="shared" si="40"/>
        <v>0.13718387886774236</v>
      </c>
      <c r="AO205" s="129">
        <f t="shared" si="41"/>
        <v>0.15181042499530356</v>
      </c>
      <c r="AP205" s="129">
        <f t="shared" si="42"/>
        <v>0.11167226806785081</v>
      </c>
      <c r="AQ205" s="129">
        <f t="shared" si="43"/>
        <v>8.5902112177578357E-2</v>
      </c>
      <c r="AR205" s="129">
        <f t="shared" si="44"/>
        <v>0.13444273759724598</v>
      </c>
      <c r="AS205" s="129">
        <f t="shared" si="45"/>
        <v>0.11502508163069343</v>
      </c>
      <c r="AT205" s="129">
        <f t="shared" si="46"/>
        <v>5.7127254215767989E-2</v>
      </c>
      <c r="AU205" s="129">
        <f t="shared" si="47"/>
        <v>9.3822303546744423E-2</v>
      </c>
      <c r="AV205" s="129">
        <f t="shared" si="48"/>
        <v>9.2621774683378011E-2</v>
      </c>
      <c r="AW205" s="129">
        <f t="shared" si="49"/>
        <v>2.0392164217695175E-2</v>
      </c>
      <c r="AX205" s="129">
        <f t="shared" si="50"/>
        <v>1.0000000000000002</v>
      </c>
      <c r="AY205" s="129">
        <f>SUMPRODUCT(AN205:AW205,幕後結果_最佳化!$Z$1005:$AI$1005)</f>
        <v>3.4362450735202527E-2</v>
      </c>
      <c r="AZ205" s="129">
        <f>(SUMPRODUCT(AN205:AW205,MMULT(AN205:AW205,幕後結果!$AB$9:$AK$18)))*252</f>
        <v>4.465171906699613E-2</v>
      </c>
      <c r="BA205" s="129">
        <f t="shared" si="51"/>
        <v>0.21130953378159759</v>
      </c>
      <c r="BB205" s="102">
        <f t="shared" si="52"/>
        <v>-4.0403048135166479E-2</v>
      </c>
      <c r="BC205" s="60"/>
      <c r="BD205" s="60"/>
    </row>
    <row r="206" spans="1:56" ht="16.5">
      <c r="A206" s="95">
        <v>205</v>
      </c>
      <c r="B206" s="129">
        <v>0.56035339637682591</v>
      </c>
      <c r="C206" s="129">
        <v>0.86605735887305535</v>
      </c>
      <c r="D206" s="129">
        <v>0.25095637836764872</v>
      </c>
      <c r="E206" s="129">
        <v>0.13657136719726415</v>
      </c>
      <c r="F206" s="129">
        <v>0.72651059273044494</v>
      </c>
      <c r="G206" s="129">
        <v>0.57170848523182172</v>
      </c>
      <c r="H206" s="129">
        <v>0.5208063994282659</v>
      </c>
      <c r="I206" s="129">
        <v>6.0169799439770077E-2</v>
      </c>
      <c r="J206" s="129">
        <v>0.73603069400343513</v>
      </c>
      <c r="K206" s="104">
        <v>0.85176518899871989</v>
      </c>
      <c r="L206" s="105"/>
      <c r="M206" s="106">
        <v>205</v>
      </c>
      <c r="N206" s="140">
        <v>0.15186526213526</v>
      </c>
      <c r="O206" s="140">
        <v>1.107945665416866</v>
      </c>
      <c r="P206" s="140">
        <v>-0.67148320249979598</v>
      </c>
      <c r="Q206" s="140">
        <v>-1.095853858414934</v>
      </c>
      <c r="R206" s="140">
        <v>0.60229345830285363</v>
      </c>
      <c r="S206" s="140">
        <v>0.18072551620184407</v>
      </c>
      <c r="T206" s="140">
        <v>5.217757500364209E-2</v>
      </c>
      <c r="U206" s="129">
        <v>-1.5533497581435467</v>
      </c>
      <c r="V206" s="129">
        <v>0.63115587198842071</v>
      </c>
      <c r="W206" s="98">
        <v>1.0440340808691995</v>
      </c>
      <c r="X206" s="60"/>
      <c r="Y206" s="99">
        <v>205</v>
      </c>
      <c r="Z206" s="129">
        <f>(幕後結果!$AB$2+幕後結果!$AB$4*幕後結果_最佳化!$N1207)*12/3</f>
        <v>0.98828257147728349</v>
      </c>
      <c r="AA206" s="129">
        <f>(幕後結果!$AC$2+幕後結果!$AC$4*幕後結果_最佳化!$O1207)*12/3</f>
        <v>1.3146659213646887</v>
      </c>
      <c r="AB206" s="129">
        <f>(幕後結果!$AD$2+幕後結果!$AD$4*幕後結果_最佳化!$P1207)*12/3</f>
        <v>-2.0221338687902324</v>
      </c>
      <c r="AC206" s="129">
        <f>(幕後結果!$AE$2+幕後結果!$AE$4*幕後結果_最佳化!$Q1207)*12/3</f>
        <v>-0.76846633445188228</v>
      </c>
      <c r="AD206" s="129">
        <f>(幕後結果!$AF$2+幕後結果!$AF$4*幕後結果_最佳化!$R1207)*12/3</f>
        <v>-0.53162309840403943</v>
      </c>
      <c r="AE206" s="129">
        <f>(幕後結果!$AG$2+幕後結果!$AG$4*幕後結果_最佳化!$S1207)*12/3</f>
        <v>1.3196019017152174</v>
      </c>
      <c r="AF206" s="129">
        <f>(幕後結果!$AH$2+幕後結果!$AH$4*幕後結果_最佳化!$T1207)*12/3</f>
        <v>0.31542496752146548</v>
      </c>
      <c r="AG206" s="129">
        <f>(幕後結果!$AI$2+幕後結果!$AI$4*幕後結果_最佳化!$U1207)*12/3</f>
        <v>-0.75615746462219346</v>
      </c>
      <c r="AH206" s="129">
        <f>(幕後結果!$AJ$2+幕後結果!$AJ$4*幕後結果_最佳化!$V1207)*12/3</f>
        <v>-0.52085402597516572</v>
      </c>
      <c r="AI206" s="100">
        <f>(幕後結果!$AK$2+幕後結果!$AK$4*幕後結果_最佳化!$W1207)*12/3</f>
        <v>0.71778675616381837</v>
      </c>
      <c r="AJ206" s="60"/>
      <c r="AK206" s="60"/>
      <c r="AL206" s="60"/>
      <c r="AM206" s="108">
        <v>205</v>
      </c>
      <c r="AN206" s="129">
        <f t="shared" si="40"/>
        <v>0.11791152586098257</v>
      </c>
      <c r="AO206" s="129">
        <f t="shared" si="41"/>
        <v>0.1209112373898608</v>
      </c>
      <c r="AP206" s="129">
        <f t="shared" si="42"/>
        <v>3.276503560378867E-2</v>
      </c>
      <c r="AQ206" s="129">
        <f t="shared" si="43"/>
        <v>4.5351160602880041E-4</v>
      </c>
      <c r="AR206" s="129">
        <f t="shared" si="44"/>
        <v>0.13684737179690226</v>
      </c>
      <c r="AS206" s="129">
        <f t="shared" si="45"/>
        <v>6.0280868779709566E-3</v>
      </c>
      <c r="AT206" s="129">
        <f t="shared" si="46"/>
        <v>8.1182985098093921E-2</v>
      </c>
      <c r="AU206" s="129">
        <f t="shared" si="47"/>
        <v>0.15951181161847899</v>
      </c>
      <c r="AV206" s="129">
        <f t="shared" si="48"/>
        <v>0.17660994025061638</v>
      </c>
      <c r="AW206" s="129">
        <f t="shared" si="49"/>
        <v>0.16777849389727667</v>
      </c>
      <c r="AX206" s="129">
        <f t="shared" si="50"/>
        <v>1</v>
      </c>
      <c r="AY206" s="129">
        <f>SUMPRODUCT(AN206:AW206,幕後結果_最佳化!$Z$1005:$AI$1005)</f>
        <v>-1.2681507465398537E-2</v>
      </c>
      <c r="AZ206" s="129">
        <f>(SUMPRODUCT(AN206:AW206,MMULT(AN206:AW206,幕後結果!$AB$9:$AK$18)))*252</f>
        <v>3.982521140772427E-2</v>
      </c>
      <c r="BA206" s="129">
        <f t="shared" si="51"/>
        <v>0.19956255011330223</v>
      </c>
      <c r="BB206" s="102">
        <f t="shared" si="52"/>
        <v>-0.27851672287131013</v>
      </c>
      <c r="BC206" s="60"/>
      <c r="BD206" s="60"/>
    </row>
    <row r="207" spans="1:56" ht="16.5">
      <c r="A207" s="95">
        <v>206</v>
      </c>
      <c r="B207" s="129">
        <v>0.60933893671538852</v>
      </c>
      <c r="C207" s="129">
        <v>0.45808127474275806</v>
      </c>
      <c r="D207" s="129">
        <v>0.70705229139118519</v>
      </c>
      <c r="E207" s="129">
        <v>0.87526880247832661</v>
      </c>
      <c r="F207" s="129">
        <v>3.8801572225137804E-2</v>
      </c>
      <c r="G207" s="129">
        <v>0.58212733361905267</v>
      </c>
      <c r="H207" s="129">
        <v>0.14064766802536055</v>
      </c>
      <c r="I207" s="129">
        <v>0.6259010198977728</v>
      </c>
      <c r="J207" s="129">
        <v>0.23504289182987814</v>
      </c>
      <c r="K207" s="104">
        <v>0.94572019409206787</v>
      </c>
      <c r="L207" s="105"/>
      <c r="M207" s="106">
        <v>206</v>
      </c>
      <c r="N207" s="140">
        <v>0.27759649038005491</v>
      </c>
      <c r="O207" s="140">
        <v>-0.10526876206364651</v>
      </c>
      <c r="P207" s="140">
        <v>0.5447936925672785</v>
      </c>
      <c r="Q207" s="140">
        <v>1.1516561573058055</v>
      </c>
      <c r="R207" s="140">
        <v>-1.7647657419872129</v>
      </c>
      <c r="S207" s="140">
        <v>0.20733872530868586</v>
      </c>
      <c r="T207" s="140">
        <v>-1.0774140365561364</v>
      </c>
      <c r="U207" s="129">
        <v>0.32101640331886588</v>
      </c>
      <c r="V207" s="129">
        <v>-0.72233948315584695</v>
      </c>
      <c r="W207" s="98">
        <v>1.6047010452119983</v>
      </c>
      <c r="X207" s="60"/>
      <c r="Y207" s="99">
        <v>206</v>
      </c>
      <c r="Z207" s="129">
        <f>(幕後結果!$AB$2+幕後結果!$AB$4*幕後結果_最佳化!$N1208)*12/3</f>
        <v>1.0714237235623874</v>
      </c>
      <c r="AA207" s="129">
        <f>(幕後結果!$AC$2+幕後結果!$AC$4*幕後結果_最佳化!$O1208)*12/3</f>
        <v>0.45665036338057058</v>
      </c>
      <c r="AB207" s="129">
        <f>(幕後結果!$AD$2+幕後結果!$AD$4*幕後結果_最佳化!$P1208)*12/3</f>
        <v>-0.69550427345827215</v>
      </c>
      <c r="AC207" s="129">
        <f>(幕後結果!$AE$2+幕後結果!$AE$4*幕後結果_最佳化!$Q1208)*12/3</f>
        <v>1.092804004211964</v>
      </c>
      <c r="AD207" s="129">
        <f>(幕後結果!$AF$2+幕後結果!$AF$4*幕後結果_最佳化!$R1208)*12/3</f>
        <v>-2.1375537710960946</v>
      </c>
      <c r="AE207" s="129">
        <f>(幕後結果!$AG$2+幕後結果!$AG$4*幕後結果_最佳化!$S1208)*12/3</f>
        <v>1.442964844620273</v>
      </c>
      <c r="AF207" s="129">
        <f>(幕後結果!$AH$2+幕後結果!$AH$4*幕後結果_最佳化!$T1208)*12/3</f>
        <v>-5.5762423754193435E-2</v>
      </c>
      <c r="AG207" s="129">
        <f>(幕後結果!$AI$2+幕後結果!$AI$4*幕後結果_最佳化!$U1208)*12/3</f>
        <v>-0.11037618682466266</v>
      </c>
      <c r="AH207" s="129">
        <f>(幕後結果!$AJ$2+幕後結果!$AJ$4*幕後結果_最佳化!$V1208)*12/3</f>
        <v>-0.55738715542518136</v>
      </c>
      <c r="AI207" s="100">
        <f>(幕後結果!$AK$2+幕後結果!$AK$4*幕後結果_最佳化!$W1208)*12/3</f>
        <v>1.145910704126571</v>
      </c>
      <c r="AJ207" s="60"/>
      <c r="AK207" s="60"/>
      <c r="AL207" s="60"/>
      <c r="AM207" s="108">
        <v>206</v>
      </c>
      <c r="AN207" s="129">
        <f t="shared" si="40"/>
        <v>0.14363660371646572</v>
      </c>
      <c r="AO207" s="129">
        <f t="shared" si="41"/>
        <v>0.21515107781445741</v>
      </c>
      <c r="AP207" s="129">
        <f t="shared" si="42"/>
        <v>0.19767727648260983</v>
      </c>
      <c r="AQ207" s="129">
        <f t="shared" si="43"/>
        <v>7.2119741431896561E-2</v>
      </c>
      <c r="AR207" s="129">
        <f t="shared" si="44"/>
        <v>5.3634160100876051E-2</v>
      </c>
      <c r="AS207" s="129">
        <f t="shared" si="45"/>
        <v>2.1199851048600365E-3</v>
      </c>
      <c r="AT207" s="129">
        <f t="shared" si="46"/>
        <v>6.3867415481688311E-2</v>
      </c>
      <c r="AU207" s="129">
        <f t="shared" si="47"/>
        <v>0.15729739020814412</v>
      </c>
      <c r="AV207" s="129">
        <f t="shared" si="48"/>
        <v>4.5114932303953359E-2</v>
      </c>
      <c r="AW207" s="129">
        <f t="shared" si="49"/>
        <v>4.9381417355048522E-2</v>
      </c>
      <c r="AX207" s="129">
        <f t="shared" si="50"/>
        <v>0.99999999999999989</v>
      </c>
      <c r="AY207" s="129">
        <f>SUMPRODUCT(AN207:AW207,幕後結果_最佳化!$Z$1005:$AI$1005)</f>
        <v>-9.8126335116134999E-2</v>
      </c>
      <c r="AZ207" s="129">
        <f>(SUMPRODUCT(AN207:AW207,MMULT(AN207:AW207,幕後結果!$AB$9:$AK$18)))*252</f>
        <v>5.3239174701717962E-2</v>
      </c>
      <c r="BA207" s="129">
        <f t="shared" si="51"/>
        <v>0.23073615820178242</v>
      </c>
      <c r="BB207" s="102">
        <f t="shared" si="52"/>
        <v>-0.6112017128793712</v>
      </c>
      <c r="BC207" s="60"/>
      <c r="BD207" s="60"/>
    </row>
    <row r="208" spans="1:56" ht="16.5">
      <c r="A208" s="95">
        <v>207</v>
      </c>
      <c r="B208" s="129">
        <v>0.56695348840004245</v>
      </c>
      <c r="C208" s="129">
        <v>0.59017833296669564</v>
      </c>
      <c r="D208" s="129">
        <v>0.50573330069839617</v>
      </c>
      <c r="E208" s="129">
        <v>0.49238215334029989</v>
      </c>
      <c r="F208" s="129">
        <v>0.5908905456606357</v>
      </c>
      <c r="G208" s="129">
        <v>0.78136044083489575</v>
      </c>
      <c r="H208" s="129">
        <v>1.5536877864839926E-2</v>
      </c>
      <c r="I208" s="129">
        <v>0.80997026747020828</v>
      </c>
      <c r="J208" s="129">
        <v>0.16779301913161659</v>
      </c>
      <c r="K208" s="104">
        <v>0.76783103849018519</v>
      </c>
      <c r="L208" s="105"/>
      <c r="M208" s="106">
        <v>207</v>
      </c>
      <c r="N208" s="140">
        <v>0.16862320980217715</v>
      </c>
      <c r="O208" s="140">
        <v>0.22800373862544382</v>
      </c>
      <c r="P208" s="140">
        <v>1.4371748362847008E-2</v>
      </c>
      <c r="Q208" s="140">
        <v>-1.9096270397191639E-2</v>
      </c>
      <c r="R208" s="140">
        <v>0.22983638710773591</v>
      </c>
      <c r="S208" s="140">
        <v>0.77679603178764101</v>
      </c>
      <c r="T208" s="140">
        <v>-2.1561269232551048</v>
      </c>
      <c r="U208" s="129">
        <v>0.87778673387051775</v>
      </c>
      <c r="V208" s="129">
        <v>-0.96292325513004562</v>
      </c>
      <c r="W208" s="98">
        <v>0.73172256119759749</v>
      </c>
      <c r="X208" s="60"/>
      <c r="Y208" s="99">
        <v>207</v>
      </c>
      <c r="Z208" s="129">
        <f>(幕後結果!$AB$2+幕後結果!$AB$4*幕後結果_最佳化!$N1209)*12/3</f>
        <v>0.99936394795836525</v>
      </c>
      <c r="AA208" s="129">
        <f>(幕後結果!$AC$2+幕後結果!$AC$4*幕後結果_最佳化!$O1209)*12/3</f>
        <v>0.67316607418333752</v>
      </c>
      <c r="AB208" s="129">
        <f>(幕後結果!$AD$2+幕後結果!$AD$4*幕後結果_最佳化!$P1209)*12/3</f>
        <v>-1.3017412983296337</v>
      </c>
      <c r="AC208" s="129">
        <f>(幕後結果!$AE$2+幕後結果!$AE$4*幕後結果_最佳化!$Q1209)*12/3</f>
        <v>2.2898770814093319E-2</v>
      </c>
      <c r="AD208" s="129">
        <f>(幕後結果!$AF$2+幕後結果!$AF$4*幕後結果_最佳化!$R1209)*12/3</f>
        <v>-0.59555514317604374</v>
      </c>
      <c r="AE208" s="129">
        <f>(幕後結果!$AG$2+幕後結果!$AG$4*幕後結果_最佳化!$S1209)*12/3</f>
        <v>1.8306260311710238</v>
      </c>
      <c r="AF208" s="129">
        <f>(幕後結果!$AH$2+幕後結果!$AH$4*幕後結果_最佳化!$T1209)*12/3</f>
        <v>-0.90214024980040242</v>
      </c>
      <c r="AG208" s="129">
        <f>(幕後結果!$AI$2+幕後結果!$AI$4*幕後結果_最佳化!$U1209)*12/3</f>
        <v>0.38981313964185538</v>
      </c>
      <c r="AH208" s="129">
        <f>(幕後結果!$AJ$2+幕後結果!$AJ$4*幕後結果_最佳化!$V1209)*12/3</f>
        <v>-0.77413883803415529</v>
      </c>
      <c r="AI208" s="100">
        <f>(幕後結果!$AK$2+幕後結果!$AK$4*幕後結果_最佳化!$W1209)*12/3</f>
        <v>0.72053841630361948</v>
      </c>
      <c r="AJ208" s="60"/>
      <c r="AK208" s="60"/>
      <c r="AL208" s="60"/>
      <c r="AM208" s="108">
        <v>207</v>
      </c>
      <c r="AN208" s="129">
        <f t="shared" si="40"/>
        <v>4.1886356490596181E-3</v>
      </c>
      <c r="AO208" s="129">
        <f t="shared" si="41"/>
        <v>0.184821670400831</v>
      </c>
      <c r="AP208" s="129">
        <f t="shared" si="42"/>
        <v>0.10343276907757634</v>
      </c>
      <c r="AQ208" s="129">
        <f t="shared" si="43"/>
        <v>7.301085091136085E-2</v>
      </c>
      <c r="AR208" s="129">
        <f t="shared" si="44"/>
        <v>3.3484504200321417E-2</v>
      </c>
      <c r="AS208" s="129">
        <f t="shared" si="45"/>
        <v>2.5006165725586442E-2</v>
      </c>
      <c r="AT208" s="129">
        <f t="shared" si="46"/>
        <v>0.12214616845303804</v>
      </c>
      <c r="AU208" s="129">
        <f t="shared" si="47"/>
        <v>0.1618970949281362</v>
      </c>
      <c r="AV208" s="129">
        <f t="shared" si="48"/>
        <v>0.11269886972467526</v>
      </c>
      <c r="AW208" s="129">
        <f t="shared" si="49"/>
        <v>0.17931327092941488</v>
      </c>
      <c r="AX208" s="129">
        <f t="shared" si="50"/>
        <v>0.99999999999999989</v>
      </c>
      <c r="AY208" s="129">
        <f>SUMPRODUCT(AN208:AW208,幕後結果_最佳化!$Z$1005:$AI$1005)</f>
        <v>-4.3747177307697449E-2</v>
      </c>
      <c r="AZ208" s="129">
        <f>(SUMPRODUCT(AN208:AW208,MMULT(AN208:AW208,幕後結果!$AB$9:$AK$18)))*252</f>
        <v>4.6324168504289782E-2</v>
      </c>
      <c r="BA208" s="129">
        <f t="shared" si="51"/>
        <v>0.21523050086892839</v>
      </c>
      <c r="BB208" s="102">
        <f t="shared" si="52"/>
        <v>-0.40257852375887959</v>
      </c>
      <c r="BC208" s="60"/>
      <c r="BD208" s="60"/>
    </row>
    <row r="209" spans="1:56" ht="16.5">
      <c r="A209" s="95">
        <v>208</v>
      </c>
      <c r="B209" s="129">
        <v>0.31109513168542291</v>
      </c>
      <c r="C209" s="129">
        <v>0.30485997695652833</v>
      </c>
      <c r="D209" s="129">
        <v>0.57426314131356127</v>
      </c>
      <c r="E209" s="129">
        <v>0.83388225772424329</v>
      </c>
      <c r="F209" s="129">
        <v>0.81184103102681004</v>
      </c>
      <c r="G209" s="129">
        <v>0.76355169623961894</v>
      </c>
      <c r="H209" s="129">
        <v>0.87461397922992123</v>
      </c>
      <c r="I209" s="129">
        <v>8.1678688157160062E-2</v>
      </c>
      <c r="J209" s="129">
        <v>0.39662923197738742</v>
      </c>
      <c r="K209" s="104">
        <v>0.95368158659446411</v>
      </c>
      <c r="L209" s="105"/>
      <c r="M209" s="106">
        <v>208</v>
      </c>
      <c r="N209" s="140">
        <v>-0.49274855715241905</v>
      </c>
      <c r="O209" s="140">
        <v>-0.51047324520176207</v>
      </c>
      <c r="P209" s="140">
        <v>0.18723840125106495</v>
      </c>
      <c r="Q209" s="140">
        <v>0.96962091348681556</v>
      </c>
      <c r="R209" s="140">
        <v>0.88470095969953377</v>
      </c>
      <c r="S209" s="140">
        <v>0.71777406423034906</v>
      </c>
      <c r="T209" s="140">
        <v>1.1484761784013464</v>
      </c>
      <c r="U209" s="129">
        <v>-1.3938683071393809</v>
      </c>
      <c r="V209" s="129">
        <v>-0.26208168849998659</v>
      </c>
      <c r="W209" s="98">
        <v>1.6816494954883312</v>
      </c>
      <c r="X209" s="60"/>
      <c r="Y209" s="99">
        <v>208</v>
      </c>
      <c r="Z209" s="129">
        <f>(幕後結果!$AB$2+幕後結果!$AB$4*幕後結果_最佳化!$N1210)*12/3</f>
        <v>0.56202462161290412</v>
      </c>
      <c r="AA209" s="129">
        <f>(幕後結果!$AC$2+幕後結果!$AC$4*幕後結果_最佳化!$O1210)*12/3</f>
        <v>-3.9272172859705412E-2</v>
      </c>
      <c r="AB209" s="129">
        <f>(幕後結果!$AD$2+幕後結果!$AD$4*幕後結果_最佳化!$P1210)*12/3</f>
        <v>-1.3301804510951749</v>
      </c>
      <c r="AC209" s="129">
        <f>(幕後結果!$AE$2+幕後結果!$AE$4*幕後結果_最佳化!$Q1210)*12/3</f>
        <v>0.70574392832150989</v>
      </c>
      <c r="AD209" s="129">
        <f>(幕後結果!$AF$2+幕後結果!$AF$4*幕後結果_最佳化!$R1210)*12/3</f>
        <v>0.34253833864724137</v>
      </c>
      <c r="AE209" s="129">
        <f>(幕後結果!$AG$2+幕後結果!$AG$4*幕後結果_最佳化!$S1210)*12/3</f>
        <v>1.8822787857283629</v>
      </c>
      <c r="AF209" s="129">
        <f>(幕後結果!$AH$2+幕後結果!$AH$4*幕後結果_最佳化!$T1210)*12/3</f>
        <v>0.91686563486982775</v>
      </c>
      <c r="AG209" s="129">
        <f>(幕後結果!$AI$2+幕後結果!$AI$4*幕後結果_最佳化!$U1210)*12/3</f>
        <v>-0.70211179541443791</v>
      </c>
      <c r="AH209" s="129">
        <f>(幕後結果!$AJ$2+幕後結果!$AJ$4*幕後結果_最佳化!$V1210)*12/3</f>
        <v>-0.38709949635874025</v>
      </c>
      <c r="AI209" s="100">
        <f>(幕後結果!$AK$2+幕後結果!$AK$4*幕後結果_最佳化!$W1210)*12/3</f>
        <v>1.3031061282019114</v>
      </c>
      <c r="AJ209" s="60"/>
      <c r="AK209" s="60"/>
      <c r="AL209" s="60"/>
      <c r="AM209" s="108">
        <v>208</v>
      </c>
      <c r="AN209" s="129">
        <f t="shared" si="40"/>
        <v>4.3229298623444851E-2</v>
      </c>
      <c r="AO209" s="129">
        <f t="shared" si="41"/>
        <v>0.14362471212134187</v>
      </c>
      <c r="AP209" s="129">
        <f t="shared" si="42"/>
        <v>0.16209212886794788</v>
      </c>
      <c r="AQ209" s="129">
        <f t="shared" si="43"/>
        <v>3.0268714441897143E-2</v>
      </c>
      <c r="AR209" s="129">
        <f t="shared" si="44"/>
        <v>5.9813918787274989E-2</v>
      </c>
      <c r="AS209" s="129">
        <f t="shared" si="45"/>
        <v>0.13330775379574225</v>
      </c>
      <c r="AT209" s="129">
        <f t="shared" si="46"/>
        <v>4.7452091665388704E-2</v>
      </c>
      <c r="AU209" s="129">
        <f t="shared" si="47"/>
        <v>0.12794395217981114</v>
      </c>
      <c r="AV209" s="129">
        <f t="shared" si="48"/>
        <v>8.9606187828799019E-2</v>
      </c>
      <c r="AW209" s="129">
        <f t="shared" si="49"/>
        <v>0.16266124168835205</v>
      </c>
      <c r="AX209" s="129">
        <f t="shared" si="50"/>
        <v>0.99999999999999989</v>
      </c>
      <c r="AY209" s="129">
        <f>SUMPRODUCT(AN209:AW209,幕後結果_最佳化!$Z$1005:$AI$1005)</f>
        <v>-2.2123326183766608E-2</v>
      </c>
      <c r="AZ209" s="129">
        <f>(SUMPRODUCT(AN209:AW209,MMULT(AN209:AW209,幕後結果!$AB$9:$AK$18)))*252</f>
        <v>4.6693072930008156E-2</v>
      </c>
      <c r="BA209" s="129">
        <f t="shared" si="51"/>
        <v>0.21608579992680721</v>
      </c>
      <c r="BB209" s="102">
        <f t="shared" si="52"/>
        <v>-0.3009143877376087</v>
      </c>
      <c r="BC209" s="60"/>
      <c r="BD209" s="60"/>
    </row>
    <row r="210" spans="1:56" ht="16.5">
      <c r="A210" s="95">
        <v>209</v>
      </c>
      <c r="B210" s="129">
        <v>0.45621438181379292</v>
      </c>
      <c r="C210" s="129">
        <v>0.27995979191298193</v>
      </c>
      <c r="D210" s="129">
        <v>0.56365307240099916</v>
      </c>
      <c r="E210" s="129">
        <v>0.80421650402255751</v>
      </c>
      <c r="F210" s="129">
        <v>0.30315390410815635</v>
      </c>
      <c r="G210" s="129">
        <v>0.68480122831137469</v>
      </c>
      <c r="H210" s="129">
        <v>7.4756672313018635E-2</v>
      </c>
      <c r="I210" s="129">
        <v>0.42760790957076344</v>
      </c>
      <c r="J210" s="129">
        <v>0.32766574820855143</v>
      </c>
      <c r="K210" s="104">
        <v>0.6349894451447895</v>
      </c>
      <c r="L210" s="105"/>
      <c r="M210" s="106">
        <v>209</v>
      </c>
      <c r="N210" s="140">
        <v>-0.10997555242422985</v>
      </c>
      <c r="O210" s="140">
        <v>-0.58296095676092285</v>
      </c>
      <c r="P210" s="140">
        <v>0.16023767151530333</v>
      </c>
      <c r="Q210" s="140">
        <v>0.85677907536460862</v>
      </c>
      <c r="R210" s="140">
        <v>-0.51535094043800844</v>
      </c>
      <c r="S210" s="140">
        <v>0.48116737892966605</v>
      </c>
      <c r="T210" s="140">
        <v>-1.4412525590969241</v>
      </c>
      <c r="U210" s="129">
        <v>-0.18246754878206448</v>
      </c>
      <c r="V210" s="129">
        <v>-0.44636792738376602</v>
      </c>
      <c r="W210" s="98">
        <v>0.34509745096816308</v>
      </c>
      <c r="X210" s="60"/>
      <c r="Y210" s="99">
        <v>209</v>
      </c>
      <c r="Z210" s="129">
        <f>(幕後結果!$AB$2+幕後結果!$AB$4*幕後結果_最佳化!$N1211)*12/3</f>
        <v>0.81513746433657375</v>
      </c>
      <c r="AA210" s="129">
        <f>(幕後結果!$AC$2+幕後結果!$AC$4*幕後結果_最佳化!$O1211)*12/3</f>
        <v>6.1730447589625204E-3</v>
      </c>
      <c r="AB210" s="129">
        <f>(幕後結果!$AD$2+幕後結果!$AD$4*幕後結果_最佳化!$P1211)*12/3</f>
        <v>-1.2654780810203985</v>
      </c>
      <c r="AC210" s="129">
        <f>(幕後結果!$AE$2+幕後結果!$AE$4*幕後結果_最佳化!$Q1211)*12/3</f>
        <v>0.5996181595227057</v>
      </c>
      <c r="AD210" s="129">
        <f>(幕後結果!$AF$2+幕後結果!$AF$4*幕後結果_最佳化!$R1211)*12/3</f>
        <v>-1.0865839895601284</v>
      </c>
      <c r="AE210" s="129">
        <f>(幕後結果!$AG$2+幕後結果!$AG$4*幕後結果_最佳化!$S1211)*12/3</f>
        <v>1.6015558695342875</v>
      </c>
      <c r="AF210" s="129">
        <f>(幕後結果!$AH$2+幕後結果!$AH$4*幕後結果_最佳化!$T1211)*12/3</f>
        <v>-0.55087423933278168</v>
      </c>
      <c r="AG210" s="129">
        <f>(幕後結果!$AI$2+幕後結果!$AI$4*幕後結果_最佳化!$U1211)*12/3</f>
        <v>-0.33958284514372189</v>
      </c>
      <c r="AH210" s="129">
        <f>(幕後結果!$AJ$2+幕後結果!$AJ$4*幕後結果_最佳化!$V1211)*12/3</f>
        <v>-0.61168693422007425</v>
      </c>
      <c r="AI210" s="100">
        <f>(幕後結果!$AK$2+幕後結果!$AK$4*幕後結果_最佳化!$W1211)*12/3</f>
        <v>0.36582876224918753</v>
      </c>
      <c r="AJ210" s="60"/>
      <c r="AK210" s="60"/>
      <c r="AL210" s="60"/>
      <c r="AM210" s="108">
        <v>209</v>
      </c>
      <c r="AN210" s="129">
        <f t="shared" si="40"/>
        <v>0.16230902694061958</v>
      </c>
      <c r="AO210" s="129">
        <f t="shared" si="41"/>
        <v>8.2257566867182538E-2</v>
      </c>
      <c r="AP210" s="129">
        <f t="shared" si="42"/>
        <v>8.2227470535322894E-2</v>
      </c>
      <c r="AQ210" s="129">
        <f t="shared" si="43"/>
        <v>3.1979918786249832E-2</v>
      </c>
      <c r="AR210" s="129">
        <f t="shared" si="44"/>
        <v>0.11390917755660396</v>
      </c>
      <c r="AS210" s="129">
        <f t="shared" si="45"/>
        <v>0.14747861334019033</v>
      </c>
      <c r="AT210" s="129">
        <f t="shared" si="46"/>
        <v>0.10152268198493217</v>
      </c>
      <c r="AU210" s="129">
        <f t="shared" si="47"/>
        <v>0.17068288670172796</v>
      </c>
      <c r="AV210" s="129">
        <f t="shared" si="48"/>
        <v>1.1751601902593101E-2</v>
      </c>
      <c r="AW210" s="129">
        <f t="shared" si="49"/>
        <v>9.5881055384577668E-2</v>
      </c>
      <c r="AX210" s="129">
        <f t="shared" si="50"/>
        <v>1</v>
      </c>
      <c r="AY210" s="129">
        <f>SUMPRODUCT(AN210:AW210,幕後結果_最佳化!$Z$1005:$AI$1005)</f>
        <v>0.18452858473021255</v>
      </c>
      <c r="AZ210" s="129">
        <f>(SUMPRODUCT(AN210:AW210,MMULT(AN210:AW210,幕後結果!$AB$9:$AK$18)))*252</f>
        <v>4.1380673376969969E-2</v>
      </c>
      <c r="BA210" s="129">
        <f t="shared" si="51"/>
        <v>0.20342240136467263</v>
      </c>
      <c r="BB210" s="102">
        <f t="shared" si="52"/>
        <v>0.69622904744063507</v>
      </c>
      <c r="BC210" s="60"/>
      <c r="BD210" s="60"/>
    </row>
    <row r="211" spans="1:56" ht="16.5">
      <c r="A211" s="95">
        <v>210</v>
      </c>
      <c r="B211" s="129">
        <v>0.97689727612846933</v>
      </c>
      <c r="C211" s="129">
        <v>0.38854815801896625</v>
      </c>
      <c r="D211" s="129">
        <v>0.85591899285719819</v>
      </c>
      <c r="E211" s="129">
        <v>0.61374964479127359</v>
      </c>
      <c r="F211" s="129">
        <v>9.9672204584286828E-3</v>
      </c>
      <c r="G211" s="129">
        <v>0.19404208362812314</v>
      </c>
      <c r="H211" s="129">
        <v>0.31157097856319105</v>
      </c>
      <c r="I211" s="129">
        <v>0.82523528820199532</v>
      </c>
      <c r="J211" s="129">
        <v>0.95073979705831158</v>
      </c>
      <c r="K211" s="104">
        <v>0.18904508754015881</v>
      </c>
      <c r="L211" s="105"/>
      <c r="M211" s="106">
        <v>210</v>
      </c>
      <c r="N211" s="140">
        <v>1.9935116627022014</v>
      </c>
      <c r="O211" s="140">
        <v>-0.28310504284391125</v>
      </c>
      <c r="P211" s="140">
        <v>1.0621622936778501</v>
      </c>
      <c r="Q211" s="140">
        <v>0.28910541430773512</v>
      </c>
      <c r="R211" s="140">
        <v>-2.3275795399000589</v>
      </c>
      <c r="S211" s="140">
        <v>-0.8630969454295786</v>
      </c>
      <c r="T211" s="140">
        <v>-0.49140227270672437</v>
      </c>
      <c r="U211" s="129">
        <v>0.93550244556534445</v>
      </c>
      <c r="V211" s="129">
        <v>1.6520693911512365</v>
      </c>
      <c r="W211" s="98">
        <v>-0.8814206681093445</v>
      </c>
      <c r="X211" s="60"/>
      <c r="Y211" s="99">
        <v>210</v>
      </c>
      <c r="Z211" s="129">
        <f>(幕後結果!$AB$2+幕後結果!$AB$4*幕後結果_最佳化!$N1212)*12/3</f>
        <v>2.2060914294199332</v>
      </c>
      <c r="AA211" s="129">
        <f>(幕後結果!$AC$2+幕後結果!$AC$4*幕後結果_最佳化!$O1212)*12/3</f>
        <v>0.76834754454510135</v>
      </c>
      <c r="AB211" s="129">
        <f>(幕後結果!$AD$2+幕後結果!$AD$4*幕後結果_最佳化!$P1212)*12/3</f>
        <v>0.32765864027758762</v>
      </c>
      <c r="AC211" s="129">
        <f>(幕後結果!$AE$2+幕後結果!$AE$4*幕後結果_最佳化!$Q1212)*12/3</f>
        <v>0.33214542131147134</v>
      </c>
      <c r="AD211" s="129">
        <f>(幕後結果!$AF$2+幕後結果!$AF$4*幕後結果_最佳化!$R1212)*12/3</f>
        <v>-3.0679113891139544</v>
      </c>
      <c r="AE211" s="129">
        <f>(幕後結果!$AG$2+幕後結果!$AG$4*幕後結果_最佳化!$S1212)*12/3</f>
        <v>0.33186226431407384</v>
      </c>
      <c r="AF211" s="129">
        <f>(幕後結果!$AH$2+幕後結果!$AH$4*幕後結果_最佳化!$T1212)*12/3</f>
        <v>1.1584780157136325</v>
      </c>
      <c r="AG211" s="129">
        <f>(幕後結果!$AI$2+幕後結果!$AI$4*幕後結果_最佳化!$U1212)*12/3</f>
        <v>0.33774978266968053</v>
      </c>
      <c r="AH211" s="129">
        <f>(幕後結果!$AJ$2+幕後結果!$AJ$4*幕後結果_最佳化!$V1212)*12/3</f>
        <v>0.39244397769916256</v>
      </c>
      <c r="AI211" s="100">
        <f>(幕後結果!$AK$2+幕後結果!$AK$4*幕後結果_最佳化!$W1212)*12/3</f>
        <v>-0.17604486812182682</v>
      </c>
      <c r="AJ211" s="60"/>
      <c r="AK211" s="60"/>
      <c r="AL211" s="60"/>
      <c r="AM211" s="108">
        <v>210</v>
      </c>
      <c r="AN211" s="129">
        <f t="shared" si="40"/>
        <v>0.18158661455644434</v>
      </c>
      <c r="AO211" s="129">
        <f t="shared" si="41"/>
        <v>0.1670416843163382</v>
      </c>
      <c r="AP211" s="129">
        <f t="shared" si="42"/>
        <v>6.9071937969441805E-2</v>
      </c>
      <c r="AQ211" s="129">
        <f t="shared" si="43"/>
        <v>0.10516903324524214</v>
      </c>
      <c r="AR211" s="129">
        <f t="shared" si="44"/>
        <v>0.16600831320417223</v>
      </c>
      <c r="AS211" s="129">
        <f t="shared" si="45"/>
        <v>4.0580242401221593E-2</v>
      </c>
      <c r="AT211" s="129">
        <f t="shared" si="46"/>
        <v>4.917660177855053E-2</v>
      </c>
      <c r="AU211" s="129">
        <f t="shared" si="47"/>
        <v>9.3010325619953899E-2</v>
      </c>
      <c r="AV211" s="129">
        <f t="shared" si="48"/>
        <v>0.1218161733859794</v>
      </c>
      <c r="AW211" s="129">
        <f t="shared" si="49"/>
        <v>6.5390735226557462E-3</v>
      </c>
      <c r="AX211" s="129">
        <f t="shared" si="50"/>
        <v>0.99999999999999989</v>
      </c>
      <c r="AY211" s="129">
        <f>SUMPRODUCT(AN211:AW211,幕後結果_最佳化!$Z$1005:$AI$1005)</f>
        <v>1.1624590186507451E-2</v>
      </c>
      <c r="AZ211" s="129">
        <f>(SUMPRODUCT(AN211:AW211,MMULT(AN211:AW211,幕後結果!$AB$9:$AK$18)))*252</f>
        <v>4.6958340149912653E-2</v>
      </c>
      <c r="BA211" s="129">
        <f t="shared" si="51"/>
        <v>0.21669873130665221</v>
      </c>
      <c r="BB211" s="102">
        <f t="shared" si="52"/>
        <v>-0.14432668629349035</v>
      </c>
      <c r="BC211" s="60"/>
      <c r="BD211" s="60"/>
    </row>
    <row r="212" spans="1:56" ht="16.5">
      <c r="A212" s="95">
        <v>211</v>
      </c>
      <c r="B212" s="129">
        <v>0.33365873969931092</v>
      </c>
      <c r="C212" s="129">
        <v>0.10763705091476794</v>
      </c>
      <c r="D212" s="129">
        <v>0.32658666123215085</v>
      </c>
      <c r="E212" s="129">
        <v>0.18528079962696786</v>
      </c>
      <c r="F212" s="129">
        <v>0.54404425752942087</v>
      </c>
      <c r="G212" s="129">
        <v>0.12141632389728496</v>
      </c>
      <c r="H212" s="129">
        <v>0.42151082847625343</v>
      </c>
      <c r="I212" s="129">
        <v>0.77024955546924812</v>
      </c>
      <c r="J212" s="129">
        <v>0.60950591489761652</v>
      </c>
      <c r="K212" s="104">
        <v>0.9019545959506976</v>
      </c>
      <c r="L212" s="105"/>
      <c r="M212" s="106">
        <v>211</v>
      </c>
      <c r="N212" s="140">
        <v>-0.4298325140703102</v>
      </c>
      <c r="O212" s="140">
        <v>-1.2391928121631677</v>
      </c>
      <c r="P212" s="140">
        <v>-0.44935814082852665</v>
      </c>
      <c r="Q212" s="140">
        <v>-0.89542189768150626</v>
      </c>
      <c r="R212" s="140">
        <v>0.11062782098216375</v>
      </c>
      <c r="S212" s="140">
        <v>-1.1679358355971017</v>
      </c>
      <c r="T212" s="140">
        <v>-0.1980299168525389</v>
      </c>
      <c r="U212" s="129">
        <v>0.73966895645209563</v>
      </c>
      <c r="V212" s="129">
        <v>0.27803151038065621</v>
      </c>
      <c r="W212" s="98">
        <v>1.2927694538645471</v>
      </c>
      <c r="X212" s="60"/>
      <c r="Y212" s="99">
        <v>211</v>
      </c>
      <c r="Z212" s="129">
        <f>(幕後結果!$AB$2+幕後結果!$AB$4*幕後結果_最佳化!$N1213)*12/3</f>
        <v>0.60362854435752356</v>
      </c>
      <c r="AA212" s="129">
        <f>(幕後結果!$AC$2+幕後結果!$AC$4*幕後結果_最佳化!$O1213)*12/3</f>
        <v>-0.55788926960860918</v>
      </c>
      <c r="AB212" s="129">
        <f>(幕後結果!$AD$2+幕後結果!$AD$4*幕後結果_最佳化!$P1213)*12/3</f>
        <v>-2.0848721143085838</v>
      </c>
      <c r="AC212" s="129">
        <f>(幕後結果!$AE$2+幕後結果!$AE$4*幕後結果_最佳化!$Q1213)*12/3</f>
        <v>-1.3949930924039338</v>
      </c>
      <c r="AD212" s="129">
        <f>(幕後結果!$AF$2+幕後結果!$AF$4*幕後結果_最佳化!$R1213)*12/3</f>
        <v>-1.2616277800193259</v>
      </c>
      <c r="AE212" s="129">
        <f>(幕後結果!$AG$2+幕後結果!$AG$4*幕後結果_最佳化!$S1213)*12/3</f>
        <v>-6.3894631895637932E-2</v>
      </c>
      <c r="AF212" s="129">
        <f>(幕後結果!$AH$2+幕後結果!$AH$4*幕後結果_最佳化!$T1213)*12/3</f>
        <v>-0.23309555987818897</v>
      </c>
      <c r="AG212" s="129">
        <f>(幕後結果!$AI$2+幕後結果!$AI$4*幕後結果_最佳化!$U1213)*12/3</f>
        <v>8.3460843345575852E-2</v>
      </c>
      <c r="AH212" s="129">
        <f>(幕後結果!$AJ$2+幕後結果!$AJ$4*幕後結果_最佳化!$V1213)*12/3</f>
        <v>-0.66196700421315535</v>
      </c>
      <c r="AI212" s="100">
        <f>(幕後結果!$AK$2+幕後結果!$AK$4*幕後結果_最佳化!$W1213)*12/3</f>
        <v>0.27178604430955211</v>
      </c>
      <c r="AJ212" s="60"/>
      <c r="AK212" s="60"/>
      <c r="AL212" s="60"/>
      <c r="AM212" s="108">
        <v>211</v>
      </c>
      <c r="AN212" s="129">
        <f t="shared" si="40"/>
        <v>0.13117520835856081</v>
      </c>
      <c r="AO212" s="129">
        <f t="shared" si="41"/>
        <v>2.3806788523706754E-2</v>
      </c>
      <c r="AP212" s="129">
        <f t="shared" si="42"/>
        <v>0.17878467804488876</v>
      </c>
      <c r="AQ212" s="129">
        <f t="shared" si="43"/>
        <v>0.12693768016396742</v>
      </c>
      <c r="AR212" s="129">
        <f t="shared" si="44"/>
        <v>6.3337344336971205E-2</v>
      </c>
      <c r="AS212" s="129">
        <f t="shared" si="45"/>
        <v>4.0316610634160407E-2</v>
      </c>
      <c r="AT212" s="129">
        <f t="shared" si="46"/>
        <v>7.288216182787681E-2</v>
      </c>
      <c r="AU212" s="129">
        <f t="shared" si="47"/>
        <v>0.21390626475831825</v>
      </c>
      <c r="AV212" s="129">
        <f t="shared" si="48"/>
        <v>7.1804107565337005E-2</v>
      </c>
      <c r="AW212" s="129">
        <f t="shared" si="49"/>
        <v>7.7049155786212631E-2</v>
      </c>
      <c r="AX212" s="129">
        <f t="shared" si="50"/>
        <v>1</v>
      </c>
      <c r="AY212" s="129">
        <f>SUMPRODUCT(AN212:AW212,幕後結果_最佳化!$Z$1005:$AI$1005)</f>
        <v>-0.13810009123361022</v>
      </c>
      <c r="AZ212" s="129">
        <f>(SUMPRODUCT(AN212:AW212,MMULT(AN212:AW212,幕後結果!$AB$9:$AK$18)))*252</f>
        <v>4.7931310716987773E-2</v>
      </c>
      <c r="BA212" s="129">
        <f t="shared" si="51"/>
        <v>0.21893220575554381</v>
      </c>
      <c r="BB212" s="102">
        <f t="shared" si="52"/>
        <v>-0.82674036288526698</v>
      </c>
      <c r="BC212" s="60"/>
      <c r="BD212" s="60"/>
    </row>
    <row r="213" spans="1:56" ht="16.5">
      <c r="A213" s="95">
        <v>212</v>
      </c>
      <c r="B213" s="129">
        <v>0.76822886972458093</v>
      </c>
      <c r="C213" s="129">
        <v>0.30197221423645337</v>
      </c>
      <c r="D213" s="129">
        <v>0.95230219336421706</v>
      </c>
      <c r="E213" s="129">
        <v>0.25715693791887229</v>
      </c>
      <c r="F213" s="129">
        <v>0.19724756405464605</v>
      </c>
      <c r="G213" s="129">
        <v>0.98071191233320487</v>
      </c>
      <c r="H213" s="129">
        <v>1.115884388051569E-2</v>
      </c>
      <c r="I213" s="129">
        <v>0.58898620492642384</v>
      </c>
      <c r="J213" s="129">
        <v>0.48485342114387198</v>
      </c>
      <c r="K213" s="104">
        <v>0.2839910400543233</v>
      </c>
      <c r="L213" s="105"/>
      <c r="M213" s="106">
        <v>212</v>
      </c>
      <c r="N213" s="140">
        <v>0.73302651025787158</v>
      </c>
      <c r="O213" s="140">
        <v>-0.5187366094411946</v>
      </c>
      <c r="P213" s="140">
        <v>1.6675977094508776</v>
      </c>
      <c r="Q213" s="140">
        <v>-0.65213532760346127</v>
      </c>
      <c r="R213" s="140">
        <v>-0.85149376008385202</v>
      </c>
      <c r="S213" s="140">
        <v>2.0686794661948036</v>
      </c>
      <c r="T213" s="140">
        <v>-2.2849171238115811</v>
      </c>
      <c r="U213" s="129">
        <v>0.22493789309050322</v>
      </c>
      <c r="V213" s="129">
        <v>-3.7975968844222954E-2</v>
      </c>
      <c r="W213" s="98">
        <v>-0.57102590921150009</v>
      </c>
      <c r="X213" s="60"/>
      <c r="Y213" s="99">
        <v>212</v>
      </c>
      <c r="Z213" s="129">
        <f>(幕後結果!$AB$2+幕後結果!$AB$4*幕後結果_最佳化!$N1214)*12/3</f>
        <v>1.3725818135244257</v>
      </c>
      <c r="AA213" s="129">
        <f>(幕後結果!$AC$2+幕後結果!$AC$4*幕後結果_最佳化!$O1214)*12/3</f>
        <v>0.27056373304542319</v>
      </c>
      <c r="AB213" s="129">
        <f>(幕後結果!$AD$2+幕後結果!$AD$4*幕後結果_最佳化!$P1214)*12/3</f>
        <v>0.66680793611033484</v>
      </c>
      <c r="AC213" s="129">
        <f>(幕後結果!$AE$2+幕後結果!$AE$4*幕後結果_最佳化!$Q1214)*12/3</f>
        <v>-0.75977949984044402</v>
      </c>
      <c r="AD213" s="129">
        <f>(幕後結果!$AF$2+幕後結果!$AF$4*幕後結果_最佳化!$R1214)*12/3</f>
        <v>-2.058741908398309</v>
      </c>
      <c r="AE213" s="129">
        <f>(幕後結果!$AG$2+幕後結果!$AG$4*幕後結果_最佳化!$S1214)*12/3</f>
        <v>2.6096556810578901</v>
      </c>
      <c r="AF213" s="129">
        <f>(幕後結果!$AH$2+幕後結果!$AH$4*幕後結果_最佳化!$T1214)*12/3</f>
        <v>-0.67449645718008977</v>
      </c>
      <c r="AG213" s="129">
        <f>(幕後結果!$AI$2+幕後結果!$AI$4*幕後結果_最佳化!$U1214)*12/3</f>
        <v>0.28397833111660631</v>
      </c>
      <c r="AH213" s="129">
        <f>(幕後結果!$AJ$2+幕後結果!$AJ$4*幕後結果_最佳化!$V1214)*12/3</f>
        <v>-0.39616971849849048</v>
      </c>
      <c r="AI213" s="100">
        <f>(幕後結果!$AK$2+幕後結果!$AK$4*幕後結果_最佳化!$W1214)*12/3</f>
        <v>0.42680915014429893</v>
      </c>
      <c r="AJ213" s="60"/>
      <c r="AK213" s="60"/>
      <c r="AL213" s="60"/>
      <c r="AM213" s="108">
        <v>212</v>
      </c>
      <c r="AN213" s="129">
        <f t="shared" si="40"/>
        <v>6.5769591635662747E-2</v>
      </c>
      <c r="AO213" s="129">
        <f t="shared" si="41"/>
        <v>9.6346732097918913E-2</v>
      </c>
      <c r="AP213" s="129">
        <f t="shared" si="42"/>
        <v>0.11323695521983393</v>
      </c>
      <c r="AQ213" s="129">
        <f t="shared" si="43"/>
        <v>4.0086167114362657E-2</v>
      </c>
      <c r="AR213" s="129">
        <f t="shared" si="44"/>
        <v>0.19124644758088069</v>
      </c>
      <c r="AS213" s="129">
        <f t="shared" si="45"/>
        <v>0.12506286967448665</v>
      </c>
      <c r="AT213" s="129">
        <f t="shared" si="46"/>
        <v>0.22161558308572424</v>
      </c>
      <c r="AU213" s="129">
        <f t="shared" si="47"/>
        <v>2.087251322992896E-2</v>
      </c>
      <c r="AV213" s="129">
        <f t="shared" si="48"/>
        <v>0.1050049472084756</v>
      </c>
      <c r="AW213" s="129">
        <f t="shared" si="49"/>
        <v>2.0758193152725618E-2</v>
      </c>
      <c r="AX213" s="129">
        <f t="shared" si="50"/>
        <v>1</v>
      </c>
      <c r="AY213" s="129">
        <f>SUMPRODUCT(AN213:AW213,幕後結果_最佳化!$Z$1005:$AI$1005)</f>
        <v>-3.1196037317608907E-2</v>
      </c>
      <c r="AZ213" s="129">
        <f>(SUMPRODUCT(AN213:AW213,MMULT(AN213:AW213,幕後結果!$AB$9:$AK$18)))*252</f>
        <v>5.3442793799789022E-2</v>
      </c>
      <c r="BA213" s="129">
        <f t="shared" si="51"/>
        <v>0.23117697506410326</v>
      </c>
      <c r="BB213" s="102">
        <f t="shared" si="52"/>
        <v>-0.32051651033612999</v>
      </c>
      <c r="BC213" s="60"/>
      <c r="BD213" s="60"/>
    </row>
    <row r="214" spans="1:56" ht="16.5">
      <c r="A214" s="95">
        <v>213</v>
      </c>
      <c r="B214" s="129">
        <v>3.8415784633509809E-2</v>
      </c>
      <c r="C214" s="129">
        <v>0.53797650542325104</v>
      </c>
      <c r="D214" s="129">
        <v>0.86508610069884839</v>
      </c>
      <c r="E214" s="129">
        <v>0.26557463303433426</v>
      </c>
      <c r="F214" s="129">
        <v>0.41366632096292455</v>
      </c>
      <c r="G214" s="129">
        <v>0.57402188054468417</v>
      </c>
      <c r="H214" s="129">
        <v>0.28073213805831165</v>
      </c>
      <c r="I214" s="129">
        <v>9.9293637351619557E-2</v>
      </c>
      <c r="J214" s="129">
        <v>0.77246628016536545</v>
      </c>
      <c r="K214" s="104">
        <v>0.30475436481980434</v>
      </c>
      <c r="L214" s="105"/>
      <c r="M214" s="106">
        <v>213</v>
      </c>
      <c r="N214" s="140">
        <v>-1.7693734742257829</v>
      </c>
      <c r="O214" s="140">
        <v>9.5337208469691542E-2</v>
      </c>
      <c r="P214" s="140">
        <v>1.1034592038454212</v>
      </c>
      <c r="Q214" s="140">
        <v>-0.62625260778498149</v>
      </c>
      <c r="R214" s="140">
        <v>-0.21812381564754599</v>
      </c>
      <c r="S214" s="140">
        <v>0.18662299140137645</v>
      </c>
      <c r="T214" s="140">
        <v>-0.58066793556327168</v>
      </c>
      <c r="U214" s="129">
        <v>-1.2855868894304761</v>
      </c>
      <c r="V214" s="129">
        <v>0.74699357415497203</v>
      </c>
      <c r="W214" s="98">
        <v>-0.51077483876320284</v>
      </c>
      <c r="X214" s="60"/>
      <c r="Y214" s="99">
        <v>213</v>
      </c>
      <c r="Z214" s="129">
        <f>(幕後結果!$AB$2+幕後結果!$AB$4*幕後結果_最佳化!$N1215)*12/3</f>
        <v>-0.28215759045757882</v>
      </c>
      <c r="AA214" s="129">
        <f>(幕後結果!$AC$2+幕後結果!$AC$4*幕後結果_最佳化!$O1215)*12/3</f>
        <v>7.6346817061653527E-2</v>
      </c>
      <c r="AB214" s="129">
        <f>(幕後結果!$AD$2+幕後結果!$AD$4*幕後結果_最佳化!$P1215)*12/3</f>
        <v>-0.58527425702341129</v>
      </c>
      <c r="AC214" s="129">
        <f>(幕後結果!$AE$2+幕後結果!$AE$4*幕後結果_最佳化!$Q1215)*12/3</f>
        <v>-0.74421615473832203</v>
      </c>
      <c r="AD214" s="129">
        <f>(幕後結果!$AF$2+幕後結果!$AF$4*幕後結果_最佳化!$R1215)*12/3</f>
        <v>-1.3466096816411444</v>
      </c>
      <c r="AE214" s="129">
        <f>(幕後結果!$AG$2+幕後結果!$AG$4*幕後結果_最佳化!$S1215)*12/3</f>
        <v>1.318874069446784</v>
      </c>
      <c r="AF214" s="129">
        <f>(幕後結果!$AH$2+幕後結果!$AH$4*幕後結果_最佳化!$T1215)*12/3</f>
        <v>-0.94619008852468145</v>
      </c>
      <c r="AG214" s="129">
        <f>(幕後結果!$AI$2+幕後結果!$AI$4*幕後結果_最佳化!$U1215)*12/3</f>
        <v>-0.88641072173655433</v>
      </c>
      <c r="AH214" s="129">
        <f>(幕後結果!$AJ$2+幕後結果!$AJ$4*幕後結果_最佳化!$V1215)*12/3</f>
        <v>-0.50456869979657792</v>
      </c>
      <c r="AI214" s="100">
        <f>(幕後結果!$AK$2+幕後結果!$AK$4*幕後結果_最佳化!$W1215)*12/3</f>
        <v>-0.13136777684091117</v>
      </c>
      <c r="AJ214" s="60"/>
      <c r="AK214" s="60"/>
      <c r="AL214" s="60"/>
      <c r="AM214" s="108">
        <v>213</v>
      </c>
      <c r="AN214" s="129">
        <f t="shared" si="40"/>
        <v>5.6592895546538895E-2</v>
      </c>
      <c r="AO214" s="129">
        <f t="shared" si="41"/>
        <v>9.4666312975073427E-2</v>
      </c>
      <c r="AP214" s="129">
        <f t="shared" si="42"/>
        <v>8.283094139380541E-2</v>
      </c>
      <c r="AQ214" s="129">
        <f t="shared" si="43"/>
        <v>0.16543635774953513</v>
      </c>
      <c r="AR214" s="129">
        <f t="shared" si="44"/>
        <v>0.18891118173263721</v>
      </c>
      <c r="AS214" s="129">
        <f t="shared" si="45"/>
        <v>6.0010299208268975E-2</v>
      </c>
      <c r="AT214" s="129">
        <f t="shared" si="46"/>
        <v>9.2061306209006086E-2</v>
      </c>
      <c r="AU214" s="129">
        <f t="shared" si="47"/>
        <v>0.14485172945866084</v>
      </c>
      <c r="AV214" s="129">
        <f t="shared" si="48"/>
        <v>5.2654171173218911E-2</v>
      </c>
      <c r="AW214" s="129">
        <f t="shared" si="49"/>
        <v>6.198480455325496E-2</v>
      </c>
      <c r="AX214" s="129">
        <f t="shared" si="50"/>
        <v>0.99999999999999978</v>
      </c>
      <c r="AY214" s="129">
        <f>SUMPRODUCT(AN214:AW214,幕後結果_最佳化!$Z$1005:$AI$1005)</f>
        <v>-9.8014778168773742E-2</v>
      </c>
      <c r="AZ214" s="129">
        <f>(SUMPRODUCT(AN214:AW214,MMULT(AN214:AW214,幕後結果!$AB$9:$AK$18)))*252</f>
        <v>5.3678083456993243E-2</v>
      </c>
      <c r="BA214" s="129">
        <f t="shared" si="51"/>
        <v>0.23168531126722999</v>
      </c>
      <c r="BB214" s="102">
        <f t="shared" si="52"/>
        <v>-0.60821628008277184</v>
      </c>
      <c r="BC214" s="60"/>
      <c r="BD214" s="60"/>
    </row>
    <row r="215" spans="1:56" ht="16.5">
      <c r="A215" s="95">
        <v>214</v>
      </c>
      <c r="B215" s="129">
        <v>4.8828956280622116E-2</v>
      </c>
      <c r="C215" s="129">
        <v>0.99696370060757955</v>
      </c>
      <c r="D215" s="129">
        <v>0.90522032724362189</v>
      </c>
      <c r="E215" s="129">
        <v>0.29169356092022425</v>
      </c>
      <c r="F215" s="129">
        <v>2.0296659452208488E-2</v>
      </c>
      <c r="G215" s="129">
        <v>2.2633369742832699E-3</v>
      </c>
      <c r="H215" s="129">
        <v>0.78187179759000247</v>
      </c>
      <c r="I215" s="129">
        <v>0.11067338931602699</v>
      </c>
      <c r="J215" s="129">
        <v>0.75979636188497679</v>
      </c>
      <c r="K215" s="104">
        <v>0.73432008528390891</v>
      </c>
      <c r="L215" s="105"/>
      <c r="M215" s="106">
        <v>214</v>
      </c>
      <c r="N215" s="140">
        <v>-1.6563156512731276</v>
      </c>
      <c r="O215" s="140">
        <v>2.7438353483481381</v>
      </c>
      <c r="P215" s="140">
        <v>1.3118837964458954</v>
      </c>
      <c r="Q215" s="140">
        <v>-0.54844392626812555</v>
      </c>
      <c r="R215" s="140">
        <v>-2.0476600704827166</v>
      </c>
      <c r="S215" s="140">
        <v>-2.8389183409771221</v>
      </c>
      <c r="T215" s="140">
        <v>0.77853037854122098</v>
      </c>
      <c r="U215" s="129">
        <v>-1.2229547739531899</v>
      </c>
      <c r="V215" s="129">
        <v>0.70564766225572861</v>
      </c>
      <c r="W215" s="98">
        <v>0.62593156524816473</v>
      </c>
      <c r="X215" s="60"/>
      <c r="Y215" s="99">
        <v>214</v>
      </c>
      <c r="Z215" s="129">
        <f>(幕後結果!$AB$2+幕後結果!$AB$4*幕後結果_最佳化!$N1216)*12/3</f>
        <v>-0.20739686646133815</v>
      </c>
      <c r="AA215" s="129">
        <f>(幕後結果!$AC$2+幕後結果!$AC$4*幕後結果_最佳化!$O1216)*12/3</f>
        <v>2.0493043173366763</v>
      </c>
      <c r="AB215" s="129">
        <f>(幕後結果!$AD$2+幕後結果!$AD$4*幕後結果_最佳化!$P1216)*12/3</f>
        <v>-0.13694976055562846</v>
      </c>
      <c r="AC215" s="129">
        <f>(幕後結果!$AE$2+幕後結果!$AE$4*幕後結果_最佳化!$Q1216)*12/3</f>
        <v>0.23332937802763165</v>
      </c>
      <c r="AD215" s="129">
        <f>(幕後結果!$AF$2+幕後結果!$AF$4*幕後結果_最佳化!$R1216)*12/3</f>
        <v>-2.7603120485972354</v>
      </c>
      <c r="AE215" s="129">
        <f>(幕後結果!$AG$2+幕後結果!$AG$4*幕後結果_最佳化!$S1216)*12/3</f>
        <v>-0.77351077390180956</v>
      </c>
      <c r="AF215" s="129">
        <f>(幕後結果!$AH$2+幕後結果!$AH$4*幕後結果_最佳化!$T1216)*12/3</f>
        <v>9.6002001363099596E-2</v>
      </c>
      <c r="AG215" s="129">
        <f>(幕後結果!$AI$2+幕後結果!$AI$4*幕後結果_最佳化!$U1216)*12/3</f>
        <v>-1.1695732414942497</v>
      </c>
      <c r="AH215" s="129">
        <f>(幕後結果!$AJ$2+幕後結果!$AJ$4*幕後結果_最佳化!$V1216)*12/3</f>
        <v>-0.54158434979637082</v>
      </c>
      <c r="AI215" s="100">
        <f>(幕後結果!$AK$2+幕後結果!$AK$4*幕後結果_最佳化!$W1216)*12/3</f>
        <v>0.24542090219669199</v>
      </c>
      <c r="AJ215" s="60"/>
      <c r="AK215" s="60"/>
      <c r="AL215" s="60"/>
      <c r="AM215" s="108">
        <v>214</v>
      </c>
      <c r="AN215" s="129">
        <f t="shared" si="40"/>
        <v>6.777289681968636E-2</v>
      </c>
      <c r="AO215" s="129">
        <f t="shared" si="41"/>
        <v>9.6343402491847571E-2</v>
      </c>
      <c r="AP215" s="129">
        <f t="shared" si="42"/>
        <v>9.5780692592328937E-3</v>
      </c>
      <c r="AQ215" s="129">
        <f t="shared" si="43"/>
        <v>0.11029917262564803</v>
      </c>
      <c r="AR215" s="129">
        <f t="shared" si="44"/>
        <v>0.18974631307701864</v>
      </c>
      <c r="AS215" s="129">
        <f t="shared" si="45"/>
        <v>8.7665730707645412E-2</v>
      </c>
      <c r="AT215" s="129">
        <f t="shared" si="46"/>
        <v>0.15366075344315372</v>
      </c>
      <c r="AU215" s="129">
        <f t="shared" si="47"/>
        <v>8.4724093742906681E-2</v>
      </c>
      <c r="AV215" s="129">
        <f t="shared" si="48"/>
        <v>8.5861559899320053E-2</v>
      </c>
      <c r="AW215" s="129">
        <f t="shared" si="49"/>
        <v>0.11434800793354088</v>
      </c>
      <c r="AX215" s="129">
        <f t="shared" si="50"/>
        <v>1.0000000000000002</v>
      </c>
      <c r="AY215" s="129">
        <f>SUMPRODUCT(AN215:AW215,幕後結果_最佳化!$Z$1005:$AI$1005)</f>
        <v>7.0940213562820917E-2</v>
      </c>
      <c r="AZ215" s="129">
        <f>(SUMPRODUCT(AN215:AW215,MMULT(AN215:AW215,幕後結果!$AB$9:$AK$18)))*252</f>
        <v>5.1525261913259367E-2</v>
      </c>
      <c r="BA215" s="129">
        <f t="shared" si="51"/>
        <v>0.22699176617943517</v>
      </c>
      <c r="BB215" s="102">
        <f t="shared" si="52"/>
        <v>0.12352965058941985</v>
      </c>
      <c r="BC215" s="60"/>
      <c r="BD215" s="60"/>
    </row>
    <row r="216" spans="1:56" ht="16.5">
      <c r="A216" s="95">
        <v>215</v>
      </c>
      <c r="B216" s="129">
        <v>0.40131756618833414</v>
      </c>
      <c r="C216" s="129">
        <v>0.43604177179548054</v>
      </c>
      <c r="D216" s="129">
        <v>0.52808024714990731</v>
      </c>
      <c r="E216" s="129">
        <v>0.98665021792393781</v>
      </c>
      <c r="F216" s="129">
        <v>0.80802219619020943</v>
      </c>
      <c r="G216" s="129">
        <v>0.73920833548714415</v>
      </c>
      <c r="H216" s="129">
        <v>0.99622189711117648</v>
      </c>
      <c r="I216" s="129">
        <v>0.24425942557377245</v>
      </c>
      <c r="J216" s="129">
        <v>0.63501830726782282</v>
      </c>
      <c r="K216" s="104">
        <v>0.48652529316795112</v>
      </c>
      <c r="L216" s="105"/>
      <c r="M216" s="106">
        <v>215</v>
      </c>
      <c r="N216" s="140">
        <v>-0.2499382113867045</v>
      </c>
      <c r="O216" s="140">
        <v>-0.16101251514841608</v>
      </c>
      <c r="P216" s="140">
        <v>7.0444961887828644E-2</v>
      </c>
      <c r="Q216" s="140">
        <v>2.2158822985087627</v>
      </c>
      <c r="R216" s="140">
        <v>0.87063110394481824</v>
      </c>
      <c r="S216" s="140">
        <v>0.64090665925884727</v>
      </c>
      <c r="T216" s="140">
        <v>2.6712823492776017</v>
      </c>
      <c r="U216" s="129">
        <v>-0.69266652522106253</v>
      </c>
      <c r="V216" s="129">
        <v>0.3451742374051413</v>
      </c>
      <c r="W216" s="98">
        <v>-3.3782505795174854E-2</v>
      </c>
      <c r="X216" s="60"/>
      <c r="Y216" s="99">
        <v>215</v>
      </c>
      <c r="Z216" s="129">
        <f>(幕後結果!$AB$2+幕後結果!$AB$4*幕後結果_最佳化!$N1217)*12/3</f>
        <v>0.72258562278151928</v>
      </c>
      <c r="AA216" s="129">
        <f>(幕後結果!$AC$2+幕後結果!$AC$4*幕後結果_最佳化!$O1217)*12/3</f>
        <v>0.2797845467649307</v>
      </c>
      <c r="AB216" s="129">
        <f>(幕後結果!$AD$2+幕後結果!$AD$4*幕後結果_最佳化!$P1217)*12/3</f>
        <v>-1.374727912234935</v>
      </c>
      <c r="AC216" s="129">
        <f>(幕後結果!$AE$2+幕後結果!$AE$4*幕後結果_最佳化!$Q1217)*12/3</f>
        <v>2.0704737315228536</v>
      </c>
      <c r="AD216" s="129">
        <f>(幕後結果!$AF$2+幕後結果!$AF$4*幕後結果_最佳化!$R1217)*12/3</f>
        <v>0.89012576330794391</v>
      </c>
      <c r="AE216" s="129">
        <f>(幕後結果!$AG$2+幕後結果!$AG$4*幕後結果_最佳化!$S1217)*12/3</f>
        <v>2.056172138027021</v>
      </c>
      <c r="AF216" s="129">
        <f>(幕後結果!$AH$2+幕後結果!$AH$4*幕後結果_最佳化!$T1217)*12/3</f>
        <v>2.1541677048422674</v>
      </c>
      <c r="AG216" s="129">
        <f>(幕後結果!$AI$2+幕後結果!$AI$4*幕後結果_最佳化!$U1217)*12/3</f>
        <v>-0.26447046246066558</v>
      </c>
      <c r="AH216" s="129">
        <f>(幕後結果!$AJ$2+幕後結果!$AJ$4*幕後結果_最佳化!$V1217)*12/3</f>
        <v>0.2943878833057057</v>
      </c>
      <c r="AI216" s="100">
        <f>(幕後結果!$AK$2+幕後結果!$AK$4*幕後結果_最佳化!$W1217)*12/3</f>
        <v>0.52900722021884228</v>
      </c>
      <c r="AJ216" s="60"/>
      <c r="AK216" s="60"/>
      <c r="AL216" s="60"/>
      <c r="AM216" s="108">
        <v>215</v>
      </c>
      <c r="AN216" s="129">
        <f t="shared" si="40"/>
        <v>0.1445688953091325</v>
      </c>
      <c r="AO216" s="129">
        <f t="shared" si="41"/>
        <v>0.16868501463625471</v>
      </c>
      <c r="AP216" s="129">
        <f t="shared" si="42"/>
        <v>0.11250193331940175</v>
      </c>
      <c r="AQ216" s="129">
        <f t="shared" si="43"/>
        <v>2.2807206045545723E-2</v>
      </c>
      <c r="AR216" s="129">
        <f t="shared" si="44"/>
        <v>8.7887179066504353E-2</v>
      </c>
      <c r="AS216" s="129">
        <f t="shared" si="45"/>
        <v>7.1434146806561891E-2</v>
      </c>
      <c r="AT216" s="129">
        <f t="shared" si="46"/>
        <v>0.17990311403486156</v>
      </c>
      <c r="AU216" s="129">
        <f t="shared" si="47"/>
        <v>8.525102985208842E-2</v>
      </c>
      <c r="AV216" s="129">
        <f t="shared" si="48"/>
        <v>9.3623726846967278E-2</v>
      </c>
      <c r="AW216" s="129">
        <f t="shared" si="49"/>
        <v>3.3337754082681866E-2</v>
      </c>
      <c r="AX216" s="129">
        <f t="shared" si="50"/>
        <v>1.0000000000000002</v>
      </c>
      <c r="AY216" s="129">
        <f>SUMPRODUCT(AN216:AW216,幕後結果_最佳化!$Z$1005:$AI$1005)</f>
        <v>8.1552985572820563E-2</v>
      </c>
      <c r="AZ216" s="129">
        <f>(SUMPRODUCT(AN216:AW216,MMULT(AN216:AW216,幕後結果!$AB$9:$AK$18)))*252</f>
        <v>4.7408883615778052E-2</v>
      </c>
      <c r="BA216" s="129">
        <f t="shared" si="51"/>
        <v>0.21773581151427079</v>
      </c>
      <c r="BB216" s="102">
        <f t="shared" si="52"/>
        <v>0.17752240802284</v>
      </c>
      <c r="BC216" s="60"/>
      <c r="BD216" s="60"/>
    </row>
    <row r="217" spans="1:56" ht="16.5">
      <c r="A217" s="95">
        <v>216</v>
      </c>
      <c r="B217" s="129">
        <v>1.6552002920052988E-2</v>
      </c>
      <c r="C217" s="129">
        <v>0.74424758475184505</v>
      </c>
      <c r="D217" s="129">
        <v>0.71856994175489985</v>
      </c>
      <c r="E217" s="129">
        <v>0.34176589487813613</v>
      </c>
      <c r="F217" s="129">
        <v>0.14960638863289977</v>
      </c>
      <c r="G217" s="129">
        <v>0.61677258046443906</v>
      </c>
      <c r="H217" s="129">
        <v>0.32355398929066004</v>
      </c>
      <c r="I217" s="129">
        <v>0.12656605417160005</v>
      </c>
      <c r="J217" s="129">
        <v>0.83099100651865476</v>
      </c>
      <c r="K217" s="104">
        <v>0.80858307378069871</v>
      </c>
      <c r="L217" s="105"/>
      <c r="M217" s="106">
        <v>216</v>
      </c>
      <c r="N217" s="140">
        <v>-2.1308196140437214</v>
      </c>
      <c r="O217" s="140">
        <v>0.65649632632628963</v>
      </c>
      <c r="P217" s="140">
        <v>0.57859850090671383</v>
      </c>
      <c r="Q217" s="140">
        <v>-0.40764844846570641</v>
      </c>
      <c r="R217" s="140">
        <v>-1.0381230376843034</v>
      </c>
      <c r="S217" s="140">
        <v>0.29701528581296655</v>
      </c>
      <c r="T217" s="140">
        <v>-0.45778351755762126</v>
      </c>
      <c r="U217" s="129">
        <v>-1.1427747899708858</v>
      </c>
      <c r="V217" s="129">
        <v>0.9580887914013263</v>
      </c>
      <c r="W217" s="98">
        <v>0.87268673033321065</v>
      </c>
      <c r="X217" s="60"/>
      <c r="Y217" s="99">
        <v>216</v>
      </c>
      <c r="Z217" s="129">
        <f>(幕後結果!$AB$2+幕後結果!$AB$4*幕後結果_最佳化!$N1218)*12/3</f>
        <v>-0.52116781011970192</v>
      </c>
      <c r="AA217" s="129">
        <f>(幕後結果!$AC$2+幕後結果!$AC$4*幕後結果_最佳化!$O1218)*12/3</f>
        <v>0.39505003773925979</v>
      </c>
      <c r="AB217" s="129">
        <f>(幕後結果!$AD$2+幕後結果!$AD$4*幕後結果_最佳化!$P1218)*12/3</f>
        <v>-1.2356383004036513</v>
      </c>
      <c r="AC217" s="129">
        <f>(幕後結果!$AE$2+幕後結果!$AE$4*幕後結果_最佳化!$Q1218)*12/3</f>
        <v>-0.38443478720465302</v>
      </c>
      <c r="AD217" s="129">
        <f>(幕後結果!$AF$2+幕後結果!$AF$4*幕後結果_最佳化!$R1218)*12/3</f>
        <v>-1.9765368049609269</v>
      </c>
      <c r="AE217" s="129">
        <f>(幕後結果!$AG$2+幕後結果!$AG$4*幕後結果_最佳化!$S1218)*12/3</f>
        <v>1.5097382419647223</v>
      </c>
      <c r="AF217" s="129">
        <f>(幕後結果!$AH$2+幕後結果!$AH$4*幕後結果_最佳化!$T1218)*12/3</f>
        <v>-1.0938273064620765</v>
      </c>
      <c r="AG217" s="129">
        <f>(幕後結果!$AI$2+幕後結果!$AI$4*幕後結果_最佳化!$U1218)*12/3</f>
        <v>-0.91512647703510608</v>
      </c>
      <c r="AH217" s="129">
        <f>(幕後結果!$AJ$2+幕後結果!$AJ$4*幕後結果_最佳化!$V1218)*12/3</f>
        <v>-0.44849891200409253</v>
      </c>
      <c r="AI217" s="100">
        <f>(幕後結果!$AK$2+幕後結果!$AK$4*幕後結果_最佳化!$W1218)*12/3</f>
        <v>0.5392474973046123</v>
      </c>
      <c r="AJ217" s="60"/>
      <c r="AK217" s="60"/>
      <c r="AL217" s="60"/>
      <c r="AM217" s="108">
        <v>216</v>
      </c>
      <c r="AN217" s="129">
        <f t="shared" si="40"/>
        <v>0.17220295066775487</v>
      </c>
      <c r="AO217" s="129">
        <f t="shared" si="41"/>
        <v>2.2211299051351788E-2</v>
      </c>
      <c r="AP217" s="129">
        <f t="shared" si="42"/>
        <v>2.2690275075969459E-2</v>
      </c>
      <c r="AQ217" s="129">
        <f t="shared" si="43"/>
        <v>0.12108260593341294</v>
      </c>
      <c r="AR217" s="129">
        <f t="shared" si="44"/>
        <v>4.5243699739376975E-2</v>
      </c>
      <c r="AS217" s="129">
        <f t="shared" si="45"/>
        <v>8.2484800045974846E-2</v>
      </c>
      <c r="AT217" s="129">
        <f t="shared" si="46"/>
        <v>0.17896159522989999</v>
      </c>
      <c r="AU217" s="129">
        <f t="shared" si="47"/>
        <v>0.18265975483614391</v>
      </c>
      <c r="AV217" s="129">
        <f t="shared" si="48"/>
        <v>9.1081612448343771E-2</v>
      </c>
      <c r="AW217" s="129">
        <f t="shared" si="49"/>
        <v>8.1381406971771458E-2</v>
      </c>
      <c r="AX217" s="129">
        <f t="shared" si="50"/>
        <v>1</v>
      </c>
      <c r="AY217" s="129">
        <f>SUMPRODUCT(AN217:AW217,幕後結果_最佳化!$Z$1005:$AI$1005)</f>
        <v>0.21724966813661536</v>
      </c>
      <c r="AZ217" s="129">
        <f>(SUMPRODUCT(AN217:AW217,MMULT(AN217:AW217,幕後結果!$AB$9:$AK$18)))*252</f>
        <v>4.3204501100044278E-2</v>
      </c>
      <c r="BA217" s="129">
        <f t="shared" si="51"/>
        <v>0.20785692459007538</v>
      </c>
      <c r="BB217" s="102">
        <f t="shared" si="52"/>
        <v>0.83879653507074026</v>
      </c>
      <c r="BC217" s="60"/>
      <c r="BD217" s="60"/>
    </row>
    <row r="218" spans="1:56" ht="16.5">
      <c r="A218" s="95">
        <v>217</v>
      </c>
      <c r="B218" s="129">
        <v>8.0388939945569726E-2</v>
      </c>
      <c r="C218" s="129">
        <v>0.33413957257666849</v>
      </c>
      <c r="D218" s="129">
        <v>2.5604796008740438E-2</v>
      </c>
      <c r="E218" s="129">
        <v>0.80214948918181572</v>
      </c>
      <c r="F218" s="129">
        <v>0.420209848060076</v>
      </c>
      <c r="G218" s="129">
        <v>0.67547959263669966</v>
      </c>
      <c r="H218" s="129">
        <v>0.80363409107993444</v>
      </c>
      <c r="I218" s="129">
        <v>1.4547798172128479E-2</v>
      </c>
      <c r="J218" s="129">
        <v>0.54847412576166543</v>
      </c>
      <c r="K218" s="104">
        <v>0.60324997846799122</v>
      </c>
      <c r="L218" s="105"/>
      <c r="M218" s="106">
        <v>217</v>
      </c>
      <c r="N218" s="140">
        <v>-1.4024601583602154</v>
      </c>
      <c r="O218" s="140">
        <v>-0.42851097467181665</v>
      </c>
      <c r="P218" s="140">
        <v>-1.9497192383794753</v>
      </c>
      <c r="Q218" s="140">
        <v>0.84932401464107277</v>
      </c>
      <c r="R218" s="140">
        <v>-0.20135666677411065</v>
      </c>
      <c r="S218" s="140">
        <v>0.45509511158007226</v>
      </c>
      <c r="T218" s="140">
        <v>0.85467369352802514</v>
      </c>
      <c r="U218" s="129">
        <v>-2.182188870657491</v>
      </c>
      <c r="V218" s="129">
        <v>0.12180715348787291</v>
      </c>
      <c r="W218" s="98">
        <v>0.26176834792186499</v>
      </c>
      <c r="X218" s="60"/>
      <c r="Y218" s="99">
        <v>217</v>
      </c>
      <c r="Z218" s="129">
        <f>(幕後結果!$AB$2+幕後結果!$AB$4*幕後結果_最佳化!$N1219)*12/3</f>
        <v>-3.9532140740063615E-2</v>
      </c>
      <c r="AA218" s="129">
        <f>(幕後結果!$AC$2+幕後結果!$AC$4*幕後結果_最佳化!$O1219)*12/3</f>
        <v>-0.21356369525167629</v>
      </c>
      <c r="AB218" s="129">
        <f>(幕後結果!$AD$2+幕後結果!$AD$4*幕後結果_最佳化!$P1219)*12/3</f>
        <v>-3.9828463908923339</v>
      </c>
      <c r="AC218" s="129">
        <f>(幕後結果!$AE$2+幕後結果!$AE$4*幕後結果_最佳化!$Q1219)*12/3</f>
        <v>0.47997179047947053</v>
      </c>
      <c r="AD218" s="129">
        <f>(幕後結果!$AF$2+幕後結果!$AF$4*幕後結果_最佳化!$R1219)*12/3</f>
        <v>-0.713326041666968</v>
      </c>
      <c r="AE218" s="129">
        <f>(幕後結果!$AG$2+幕後結果!$AG$4*幕後結果_最佳化!$S1219)*12/3</f>
        <v>1.6551088822613467</v>
      </c>
      <c r="AF218" s="129">
        <f>(幕後結果!$AH$2+幕後結果!$AH$4*幕後結果_最佳化!$T1219)*12/3</f>
        <v>-2.970722845175594E-2</v>
      </c>
      <c r="AG218" s="129">
        <f>(幕後結果!$AI$2+幕後結果!$AI$4*幕後結果_最佳化!$U1219)*12/3</f>
        <v>-1.5008368442868389</v>
      </c>
      <c r="AH218" s="129">
        <f>(幕後結果!$AJ$2+幕後結果!$AJ$4*幕後結果_最佳化!$V1219)*12/3</f>
        <v>-0.76072488729896703</v>
      </c>
      <c r="AI218" s="100">
        <f>(幕後結果!$AK$2+幕後結果!$AK$4*幕後結果_最佳化!$W1219)*12/3</f>
        <v>-0.31812815365361063</v>
      </c>
      <c r="AJ218" s="60"/>
      <c r="AK218" s="60"/>
      <c r="AL218" s="60"/>
      <c r="AM218" s="108">
        <v>217</v>
      </c>
      <c r="AN218" s="129">
        <f t="shared" si="40"/>
        <v>0.19879229018730174</v>
      </c>
      <c r="AO218" s="129">
        <f t="shared" si="41"/>
        <v>4.9391670084609873E-2</v>
      </c>
      <c r="AP218" s="129">
        <f t="shared" si="42"/>
        <v>0.1205120291506022</v>
      </c>
      <c r="AQ218" s="129">
        <f t="shared" si="43"/>
        <v>0.21655689739377526</v>
      </c>
      <c r="AR218" s="129">
        <f t="shared" si="44"/>
        <v>2.2772529708814715E-2</v>
      </c>
      <c r="AS218" s="129">
        <f t="shared" si="45"/>
        <v>0.12739372536640975</v>
      </c>
      <c r="AT218" s="129">
        <f t="shared" si="46"/>
        <v>6.0161946069388107E-2</v>
      </c>
      <c r="AU218" s="129">
        <f t="shared" si="47"/>
        <v>7.3743680576072723E-2</v>
      </c>
      <c r="AV218" s="129">
        <f t="shared" si="48"/>
        <v>2.622248523022155E-2</v>
      </c>
      <c r="AW218" s="129">
        <f t="shared" si="49"/>
        <v>0.10445274623280403</v>
      </c>
      <c r="AX218" s="129">
        <f t="shared" si="50"/>
        <v>0.99999999999999978</v>
      </c>
      <c r="AY218" s="129">
        <f>SUMPRODUCT(AN218:AW218,幕後結果_最佳化!$Z$1005:$AI$1005)</f>
        <v>0.17018665029726335</v>
      </c>
      <c r="AZ218" s="129">
        <f>(SUMPRODUCT(AN218:AW218,MMULT(AN218:AW218,幕後結果!$AB$9:$AK$18)))*252</f>
        <v>5.2062272487197414E-2</v>
      </c>
      <c r="BA218" s="129">
        <f t="shared" si="51"/>
        <v>0.22817158562625062</v>
      </c>
      <c r="BB218" s="102">
        <f t="shared" si="52"/>
        <v>0.55785495791645723</v>
      </c>
      <c r="BC218" s="60"/>
      <c r="BD218" s="60"/>
    </row>
    <row r="219" spans="1:56" ht="16.5">
      <c r="A219" s="95">
        <v>218</v>
      </c>
      <c r="B219" s="129">
        <v>0.52883326648986162</v>
      </c>
      <c r="C219" s="129">
        <v>9.8751310440792883E-2</v>
      </c>
      <c r="D219" s="129">
        <v>0.72671516712529227</v>
      </c>
      <c r="E219" s="129">
        <v>0.63969358683341282</v>
      </c>
      <c r="F219" s="129">
        <v>0.66622994347906284</v>
      </c>
      <c r="G219" s="129">
        <v>0.29752117541991785</v>
      </c>
      <c r="H219" s="129">
        <v>0.64046612548906912</v>
      </c>
      <c r="I219" s="129">
        <v>0.36051496565089369</v>
      </c>
      <c r="J219" s="129">
        <v>0.93019910879427514</v>
      </c>
      <c r="K219" s="104">
        <v>0.87355151185269131</v>
      </c>
      <c r="L219" s="105"/>
      <c r="M219" s="106">
        <v>218</v>
      </c>
      <c r="N219" s="140">
        <v>7.2337317978350357E-2</v>
      </c>
      <c r="O219" s="140">
        <v>-1.2886993720720556</v>
      </c>
      <c r="P219" s="140">
        <v>0.60290834262999748</v>
      </c>
      <c r="Q219" s="140">
        <v>0.35763988452604517</v>
      </c>
      <c r="R219" s="140">
        <v>0.42952649997612274</v>
      </c>
      <c r="S219" s="140">
        <v>-0.53154329029865566</v>
      </c>
      <c r="T219" s="140">
        <v>0.35970500469418798</v>
      </c>
      <c r="U219" s="129">
        <v>-0.35708265188796506</v>
      </c>
      <c r="V219" s="129">
        <v>1.4772755753966857</v>
      </c>
      <c r="W219" s="98">
        <v>1.1433411496630728</v>
      </c>
      <c r="X219" s="60"/>
      <c r="Y219" s="99">
        <v>218</v>
      </c>
      <c r="Z219" s="129">
        <f>(幕後結果!$AB$2+幕後結果!$AB$4*幕後結果_最佳化!$N1220)*12/3</f>
        <v>0.93569384716058612</v>
      </c>
      <c r="AA219" s="129">
        <f>(幕後結果!$AC$2+幕後結果!$AC$4*幕後結果_最佳化!$O1220)*12/3</f>
        <v>-0.46480706363896357</v>
      </c>
      <c r="AB219" s="129">
        <f>(幕後結果!$AD$2+幕後結果!$AD$4*幕後結果_最佳化!$P1220)*12/3</f>
        <v>-0.76509144718743161</v>
      </c>
      <c r="AC219" s="129">
        <f>(幕後結果!$AE$2+幕後結果!$AE$4*幕後結果_最佳化!$Q1220)*12/3</f>
        <v>-0.1024486482586095</v>
      </c>
      <c r="AD219" s="129">
        <f>(幕後結果!$AF$2+幕後結果!$AF$4*幕後結果_最佳化!$R1220)*12/3</f>
        <v>-0.46720222571931364</v>
      </c>
      <c r="AE219" s="129">
        <f>(幕後結果!$AG$2+幕後結果!$AG$4*幕後結果_最佳化!$S1220)*12/3</f>
        <v>0.6323439158468247</v>
      </c>
      <c r="AF219" s="129">
        <f>(幕後結果!$AH$2+幕後結果!$AH$4*幕後結果_最佳化!$T1220)*12/3</f>
        <v>0.65450723325017335</v>
      </c>
      <c r="AG219" s="129">
        <f>(幕後結果!$AI$2+幕後結果!$AI$4*幕後結果_最佳化!$U1220)*12/3</f>
        <v>-0.31183422671815464</v>
      </c>
      <c r="AH219" s="129">
        <f>(幕後結果!$AJ$2+幕後結果!$AJ$4*幕後結果_最佳化!$V1220)*12/3</f>
        <v>0.14492105478442546</v>
      </c>
      <c r="AI219" s="100">
        <f>(幕後結果!$AK$2+幕後結果!$AK$4*幕後結果_最佳化!$W1220)*12/3</f>
        <v>0.83767511275857787</v>
      </c>
      <c r="AJ219" s="60"/>
      <c r="AK219" s="60"/>
      <c r="AL219" s="60"/>
      <c r="AM219" s="108">
        <v>218</v>
      </c>
      <c r="AN219" s="129">
        <f t="shared" si="40"/>
        <v>6.1343134787595795E-2</v>
      </c>
      <c r="AO219" s="129">
        <f t="shared" si="41"/>
        <v>8.2594530133158053E-2</v>
      </c>
      <c r="AP219" s="129">
        <f t="shared" si="42"/>
        <v>0.1228025131366467</v>
      </c>
      <c r="AQ219" s="129">
        <f t="shared" si="43"/>
        <v>0.13067999892588403</v>
      </c>
      <c r="AR219" s="129">
        <f t="shared" si="44"/>
        <v>0.16826398945610643</v>
      </c>
      <c r="AS219" s="129">
        <f t="shared" si="45"/>
        <v>0.15435583835950023</v>
      </c>
      <c r="AT219" s="129">
        <f t="shared" si="46"/>
        <v>3.351980207239745E-2</v>
      </c>
      <c r="AU219" s="129">
        <f t="shared" si="47"/>
        <v>0.15677822693223364</v>
      </c>
      <c r="AV219" s="129">
        <f t="shared" si="48"/>
        <v>4.7749530009246616E-2</v>
      </c>
      <c r="AW219" s="129">
        <f t="shared" si="49"/>
        <v>4.1912436187231089E-2</v>
      </c>
      <c r="AX219" s="129">
        <f t="shared" si="50"/>
        <v>1.0000000000000002</v>
      </c>
      <c r="AY219" s="129">
        <f>SUMPRODUCT(AN219:AW219,幕後結果_最佳化!$Z$1005:$AI$1005)</f>
        <v>-5.0690848089590235E-2</v>
      </c>
      <c r="AZ219" s="129">
        <f>(SUMPRODUCT(AN219:AW219,MMULT(AN219:AW219,幕後結果!$AB$9:$AK$18)))*252</f>
        <v>4.9430669664667332E-2</v>
      </c>
      <c r="BA219" s="129">
        <f t="shared" si="51"/>
        <v>0.22233009167601972</v>
      </c>
      <c r="BB219" s="102">
        <f t="shared" si="52"/>
        <v>-0.42095447981900347</v>
      </c>
      <c r="BC219" s="60"/>
      <c r="BD219" s="60"/>
    </row>
    <row r="220" spans="1:56" ht="16.5">
      <c r="A220" s="95">
        <v>219</v>
      </c>
      <c r="B220" s="129">
        <v>2.0765646676341731E-3</v>
      </c>
      <c r="C220" s="129">
        <v>0.25045033754619928</v>
      </c>
      <c r="D220" s="129">
        <v>0.31424155014665489</v>
      </c>
      <c r="E220" s="129">
        <v>0.82235576241799713</v>
      </c>
      <c r="F220" s="129">
        <v>4.8147823482898477E-2</v>
      </c>
      <c r="G220" s="129">
        <v>0.51514521473583019</v>
      </c>
      <c r="H220" s="129">
        <v>0.75572450158986948</v>
      </c>
      <c r="I220" s="129">
        <v>0.79834415482713572</v>
      </c>
      <c r="J220" s="129">
        <v>0.63463321288227426</v>
      </c>
      <c r="K220" s="104">
        <v>0.19363755992520626</v>
      </c>
      <c r="L220" s="105"/>
      <c r="M220" s="106">
        <v>219</v>
      </c>
      <c r="N220" s="140">
        <v>-2.8662905087946786</v>
      </c>
      <c r="O220" s="140">
        <v>-0.67307327508771531</v>
      </c>
      <c r="P220" s="140">
        <v>-0.48386300046092456</v>
      </c>
      <c r="Q220" s="140">
        <v>0.92438005530673406</v>
      </c>
      <c r="R220" s="140">
        <v>-1.6630838761564555</v>
      </c>
      <c r="S220" s="140">
        <v>3.7972547035403752E-2</v>
      </c>
      <c r="T220" s="140">
        <v>0.69261531470413817</v>
      </c>
      <c r="U220" s="129">
        <v>0.83572133428090412</v>
      </c>
      <c r="V220" s="129">
        <v>0.34414987771870953</v>
      </c>
      <c r="W220" s="98">
        <v>-0.864569498280091</v>
      </c>
      <c r="X220" s="60"/>
      <c r="Y220" s="99">
        <v>219</v>
      </c>
      <c r="Z220" s="129">
        <f>(幕後結果!$AB$2+幕後結果!$AB$4*幕後結果_最佳化!$N1221)*12/3</f>
        <v>-1.0075059964897874</v>
      </c>
      <c r="AA220" s="129">
        <f>(幕後結果!$AC$2+幕後結果!$AC$4*幕後結果_最佳化!$O1221)*12/3</f>
        <v>-0.77030718375882501</v>
      </c>
      <c r="AB220" s="129">
        <f>(幕後結果!$AD$2+幕後結果!$AD$4*幕後結果_最佳化!$P1221)*12/3</f>
        <v>-2.7232040038996321</v>
      </c>
      <c r="AC220" s="129">
        <f>(幕後結果!$AE$2+幕後結果!$AE$4*幕後結果_最佳化!$Q1221)*12/3</f>
        <v>0.3984461542265656</v>
      </c>
      <c r="AD220" s="129">
        <f>(幕後結果!$AF$2+幕後結果!$AF$4*幕後結果_最佳化!$R1221)*12/3</f>
        <v>-2.2043092888701303</v>
      </c>
      <c r="AE220" s="129">
        <f>(幕後結果!$AG$2+幕後結果!$AG$4*幕後結果_最佳化!$S1221)*12/3</f>
        <v>1.3221399265887592</v>
      </c>
      <c r="AF220" s="129">
        <f>(幕後結果!$AH$2+幕後結果!$AH$4*幕後結果_最佳化!$T1221)*12/3</f>
        <v>-0.81377852291066655</v>
      </c>
      <c r="AG220" s="129">
        <f>(幕後結果!$AI$2+幕後結果!$AI$4*幕後結果_最佳化!$U1221)*12/3</f>
        <v>-0.13400739462271549</v>
      </c>
      <c r="AH220" s="129">
        <f>(幕後結果!$AJ$2+幕後結果!$AJ$4*幕後結果_最佳化!$V1221)*12/3</f>
        <v>-0.4189254809435996</v>
      </c>
      <c r="AI220" s="100">
        <f>(幕後結果!$AK$2+幕後結果!$AK$4*幕後結果_最佳化!$W1221)*12/3</f>
        <v>-0.9734583860180881</v>
      </c>
      <c r="AJ220" s="60"/>
      <c r="AK220" s="60"/>
      <c r="AL220" s="60"/>
      <c r="AM220" s="108">
        <v>219</v>
      </c>
      <c r="AN220" s="129">
        <f t="shared" si="40"/>
        <v>6.7636533809865729E-2</v>
      </c>
      <c r="AO220" s="129">
        <f t="shared" si="41"/>
        <v>5.3963908464701622E-2</v>
      </c>
      <c r="AP220" s="129">
        <f t="shared" si="42"/>
        <v>0.1601529239111201</v>
      </c>
      <c r="AQ220" s="129">
        <f t="shared" si="43"/>
        <v>0.15585212396909065</v>
      </c>
      <c r="AR220" s="129">
        <f t="shared" si="44"/>
        <v>0.16991930505465297</v>
      </c>
      <c r="AS220" s="129">
        <f t="shared" si="45"/>
        <v>8.9136992322970884E-2</v>
      </c>
      <c r="AT220" s="129">
        <f t="shared" si="46"/>
        <v>0.15294385968763255</v>
      </c>
      <c r="AU220" s="129">
        <f t="shared" si="47"/>
        <v>5.2810717907488633E-2</v>
      </c>
      <c r="AV220" s="129">
        <f t="shared" si="48"/>
        <v>2.0343004379141508E-2</v>
      </c>
      <c r="AW220" s="129">
        <f t="shared" si="49"/>
        <v>7.7240630493335405E-2</v>
      </c>
      <c r="AX220" s="129">
        <f t="shared" si="50"/>
        <v>1</v>
      </c>
      <c r="AY220" s="129">
        <f>SUMPRODUCT(AN220:AW220,幕後結果_最佳化!$Z$1005:$AI$1005)</f>
        <v>-0.1273911787212153</v>
      </c>
      <c r="AZ220" s="129">
        <f>(SUMPRODUCT(AN220:AW220,MMULT(AN220:AW220,幕後結果!$AB$9:$AK$18)))*252</f>
        <v>6.0004736348789972E-2</v>
      </c>
      <c r="BA220" s="129">
        <f t="shared" si="51"/>
        <v>0.24495864211901153</v>
      </c>
      <c r="BB220" s="102">
        <f t="shared" si="52"/>
        <v>-0.69518338788994616</v>
      </c>
      <c r="BC220" s="60"/>
      <c r="BD220" s="60"/>
    </row>
    <row r="221" spans="1:56" ht="16.5">
      <c r="A221" s="95">
        <v>220</v>
      </c>
      <c r="B221" s="129">
        <v>0.35626157066745834</v>
      </c>
      <c r="C221" s="129">
        <v>0.32263609998946485</v>
      </c>
      <c r="D221" s="129">
        <v>0.18523007551362936</v>
      </c>
      <c r="E221" s="129">
        <v>0.58923731945040214</v>
      </c>
      <c r="F221" s="129">
        <v>0.40154688941043148</v>
      </c>
      <c r="G221" s="129">
        <v>0.49718776546555166</v>
      </c>
      <c r="H221" s="129">
        <v>0.52187002576222818</v>
      </c>
      <c r="I221" s="129">
        <v>0.41012140199852798</v>
      </c>
      <c r="J221" s="129">
        <v>0.50732070307858979</v>
      </c>
      <c r="K221" s="104">
        <v>0.24418439288885119</v>
      </c>
      <c r="L221" s="105"/>
      <c r="M221" s="106">
        <v>220</v>
      </c>
      <c r="N221" s="140">
        <v>-0.36846955629966532</v>
      </c>
      <c r="O221" s="140">
        <v>-0.46033999193488073</v>
      </c>
      <c r="P221" s="140">
        <v>-0.89561176303137247</v>
      </c>
      <c r="Q221" s="140">
        <v>0.22558351809596611</v>
      </c>
      <c r="R221" s="140">
        <v>-0.24934518938846653</v>
      </c>
      <c r="S221" s="140">
        <v>-7.0492849811769828E-3</v>
      </c>
      <c r="T221" s="140">
        <v>5.484751170527729E-2</v>
      </c>
      <c r="U221" s="129">
        <v>-0.22723269711013036</v>
      </c>
      <c r="V221" s="129">
        <v>1.8351311305375477E-2</v>
      </c>
      <c r="W221" s="98">
        <v>-0.69290561487948432</v>
      </c>
      <c r="X221" s="60"/>
      <c r="Y221" s="99">
        <v>220</v>
      </c>
      <c r="Z221" s="129">
        <f>(幕後結果!$AB$2+幕後結果!$AB$4*幕後結果_最佳化!$N1222)*12/3</f>
        <v>0.64420547242560833</v>
      </c>
      <c r="AA221" s="129">
        <f>(幕後結果!$AC$2+幕後結果!$AC$4*幕後結果_最佳化!$O1222)*12/3</f>
        <v>2.9550854703662088E-2</v>
      </c>
      <c r="AB221" s="129">
        <f>(幕後結果!$AD$2+幕後結果!$AD$4*幕後結果_最佳化!$P1222)*12/3</f>
        <v>-2.5204350372959308</v>
      </c>
      <c r="AC221" s="129">
        <f>(幕後結果!$AE$2+幕後結果!$AE$4*幕後結果_最佳化!$Q1222)*12/3</f>
        <v>-3.4477444689543946E-2</v>
      </c>
      <c r="AD221" s="129">
        <f>(幕後結果!$AF$2+幕後結果!$AF$4*幕後結果_最佳化!$R1222)*12/3</f>
        <v>-1.0398310686022612</v>
      </c>
      <c r="AE221" s="129">
        <f>(幕後結果!$AG$2+幕後結果!$AG$4*幕後結果_最佳化!$S1222)*12/3</f>
        <v>1.1412701187080041</v>
      </c>
      <c r="AF221" s="129">
        <f>(幕後結果!$AH$2+幕後結果!$AH$4*幕後結果_最佳化!$T1222)*12/3</f>
        <v>6.6413558668935502E-2</v>
      </c>
      <c r="AG221" s="129">
        <f>(幕後結果!$AI$2+幕後結果!$AI$4*幕後結果_最佳化!$U1222)*12/3</f>
        <v>-0.35191036070524784</v>
      </c>
      <c r="AH221" s="129">
        <f>(幕後結果!$AJ$2+幕後結果!$AJ$4*幕後結果_最佳化!$V1222)*12/3</f>
        <v>-0.57960047109840895</v>
      </c>
      <c r="AI221" s="100">
        <f>(幕後結果!$AK$2+幕後結果!$AK$4*幕後結果_最佳化!$W1222)*12/3</f>
        <v>-0.61408982093112718</v>
      </c>
      <c r="AJ221" s="60"/>
      <c r="AK221" s="60"/>
      <c r="AL221" s="60"/>
      <c r="AM221" s="108">
        <v>220</v>
      </c>
      <c r="AN221" s="129">
        <f t="shared" si="40"/>
        <v>0.14773870565291711</v>
      </c>
      <c r="AO221" s="129">
        <f t="shared" si="41"/>
        <v>0.15495083879955512</v>
      </c>
      <c r="AP221" s="129">
        <f t="shared" si="42"/>
        <v>0.17429024221495207</v>
      </c>
      <c r="AQ221" s="129">
        <f t="shared" si="43"/>
        <v>4.8746797209269124E-2</v>
      </c>
      <c r="AR221" s="129">
        <f t="shared" si="44"/>
        <v>2.7883276868061448E-2</v>
      </c>
      <c r="AS221" s="129">
        <f t="shared" si="45"/>
        <v>0.13314880333355797</v>
      </c>
      <c r="AT221" s="129">
        <f t="shared" si="46"/>
        <v>0.13656729943641596</v>
      </c>
      <c r="AU221" s="129">
        <f t="shared" si="47"/>
        <v>5.0326520838824849E-2</v>
      </c>
      <c r="AV221" s="129">
        <f t="shared" si="48"/>
        <v>2.6621342383866944E-2</v>
      </c>
      <c r="AW221" s="129">
        <f t="shared" si="49"/>
        <v>9.9726173262579446E-2</v>
      </c>
      <c r="AX221" s="129">
        <f t="shared" si="50"/>
        <v>1</v>
      </c>
      <c r="AY221" s="129">
        <f>SUMPRODUCT(AN221:AW221,幕後結果_最佳化!$Z$1005:$AI$1005)</f>
        <v>0.13238358790292928</v>
      </c>
      <c r="AZ221" s="129">
        <f>(SUMPRODUCT(AN221:AW221,MMULT(AN221:AW221,幕後結果!$AB$9:$AK$18)))*252</f>
        <v>5.2451260738733692E-2</v>
      </c>
      <c r="BA221" s="129">
        <f t="shared" si="51"/>
        <v>0.22902240226391324</v>
      </c>
      <c r="BB221" s="102">
        <f t="shared" si="52"/>
        <v>0.39071980303399823</v>
      </c>
      <c r="BC221" s="60"/>
      <c r="BD221" s="60"/>
    </row>
    <row r="222" spans="1:56" ht="16.5">
      <c r="A222" s="95">
        <v>221</v>
      </c>
      <c r="B222" s="129">
        <v>0.35162885540965449</v>
      </c>
      <c r="C222" s="129">
        <v>0.19876727926505966</v>
      </c>
      <c r="D222" s="129">
        <v>0.62138514767172737</v>
      </c>
      <c r="E222" s="129">
        <v>0.63489222011582491</v>
      </c>
      <c r="F222" s="129">
        <v>0.99998228248199905</v>
      </c>
      <c r="G222" s="129">
        <v>0.8473530316155391</v>
      </c>
      <c r="H222" s="129">
        <v>0.48394961237305156</v>
      </c>
      <c r="I222" s="129">
        <v>0.20758787409204871</v>
      </c>
      <c r="J222" s="129">
        <v>0.46968465398288339</v>
      </c>
      <c r="K222" s="104">
        <v>0.83445565583109871</v>
      </c>
      <c r="L222" s="105"/>
      <c r="M222" s="106">
        <v>221</v>
      </c>
      <c r="N222" s="140">
        <v>-0.38092660423316604</v>
      </c>
      <c r="O222" s="140">
        <v>-0.84603259963204747</v>
      </c>
      <c r="P222" s="140">
        <v>0.30912071159845994</v>
      </c>
      <c r="Q222" s="140">
        <v>0.34483880292834229</v>
      </c>
      <c r="R222" s="140">
        <v>4.1353912717841732</v>
      </c>
      <c r="S222" s="140">
        <v>1.0251467771104905</v>
      </c>
      <c r="T222" s="140">
        <v>-4.0243215230546012E-2</v>
      </c>
      <c r="U222" s="129">
        <v>-0.81481930625106114</v>
      </c>
      <c r="V222" s="129">
        <v>-7.6062583432480971E-2</v>
      </c>
      <c r="W222" s="98">
        <v>0.97192333817275167</v>
      </c>
      <c r="X222" s="60"/>
      <c r="Y222" s="99">
        <v>221</v>
      </c>
      <c r="Z222" s="129">
        <f>(幕後結果!$AB$2+幕後結果!$AB$4*幕後結果_最佳化!$N1223)*12/3</f>
        <v>0.63596811301037892</v>
      </c>
      <c r="AA222" s="129">
        <f>(幕後結果!$AC$2+幕後結果!$AC$4*幕後結果_最佳化!$O1223)*12/3</f>
        <v>-0.25673213592955935</v>
      </c>
      <c r="AB222" s="129">
        <f>(幕後結果!$AD$2+幕後結果!$AD$4*幕後結果_最佳化!$P1223)*12/3</f>
        <v>-1.1860045995261841</v>
      </c>
      <c r="AC222" s="129">
        <f>(幕後結果!$AE$2+幕後結果!$AE$4*幕後結果_最佳化!$Q1223)*12/3</f>
        <v>-1.1643733418613827E-2</v>
      </c>
      <c r="AD222" s="129">
        <f>(幕後結果!$AF$2+幕後結果!$AF$4*幕後結果_最佳化!$R1223)*12/3</f>
        <v>3.2365542665614133</v>
      </c>
      <c r="AE222" s="129">
        <f>(幕後結果!$AG$2+幕後結果!$AG$4*幕後結果_最佳化!$S1223)*12/3</f>
        <v>2.0831283103046498</v>
      </c>
      <c r="AF222" s="129">
        <f>(幕後結果!$AH$2+幕後結果!$AH$4*幕後結果_最佳化!$T1223)*12/3</f>
        <v>0.27177979499879901</v>
      </c>
      <c r="AG222" s="129">
        <f>(幕後結果!$AI$2+幕後結果!$AI$4*幕後結果_最佳化!$U1223)*12/3</f>
        <v>-0.12416779631842016</v>
      </c>
      <c r="AH222" s="129">
        <f>(幕後結果!$AJ$2+幕後結果!$AJ$4*幕後結果_最佳化!$V1223)*12/3</f>
        <v>-0.26019950301293387</v>
      </c>
      <c r="AI222" s="100">
        <f>(幕後結果!$AK$2+幕後結果!$AK$4*幕後結果_最佳化!$W1223)*12/3</f>
        <v>1.2443959043455788</v>
      </c>
      <c r="AJ222" s="60"/>
      <c r="AK222" s="60"/>
      <c r="AL222" s="60"/>
      <c r="AM222" s="108">
        <v>221</v>
      </c>
      <c r="AN222" s="129">
        <f t="shared" si="40"/>
        <v>0.1939375926431062</v>
      </c>
      <c r="AO222" s="129">
        <f t="shared" si="41"/>
        <v>8.7239752311699587E-2</v>
      </c>
      <c r="AP222" s="129">
        <f t="shared" si="42"/>
        <v>0.11520250632412782</v>
      </c>
      <c r="AQ222" s="129">
        <f t="shared" si="43"/>
        <v>6.8496948215860623E-2</v>
      </c>
      <c r="AR222" s="129">
        <f t="shared" si="44"/>
        <v>3.6233436422189715E-2</v>
      </c>
      <c r="AS222" s="129">
        <f t="shared" si="45"/>
        <v>0.13703134530683661</v>
      </c>
      <c r="AT222" s="129">
        <f t="shared" si="46"/>
        <v>0.10652771254016738</v>
      </c>
      <c r="AU222" s="129">
        <f t="shared" si="47"/>
        <v>6.8106840731597743E-2</v>
      </c>
      <c r="AV222" s="129">
        <f t="shared" si="48"/>
        <v>7.544869609961162E-2</v>
      </c>
      <c r="AW222" s="129">
        <f t="shared" si="49"/>
        <v>0.11177516940480264</v>
      </c>
      <c r="AX222" s="129">
        <f t="shared" si="50"/>
        <v>0.99999999999999978</v>
      </c>
      <c r="AY222" s="129">
        <f>SUMPRODUCT(AN222:AW222,幕後結果_最佳化!$Z$1005:$AI$1005)</f>
        <v>0.19555023229643759</v>
      </c>
      <c r="AZ222" s="129">
        <f>(SUMPRODUCT(AN222:AW222,MMULT(AN222:AW222,幕後結果!$AB$9:$AK$18)))*252</f>
        <v>4.4607523453554253E-2</v>
      </c>
      <c r="BA222" s="129">
        <f t="shared" si="51"/>
        <v>0.21120493236085716</v>
      </c>
      <c r="BB222" s="102">
        <f t="shared" si="52"/>
        <v>0.72275884180405825</v>
      </c>
      <c r="BC222" s="60"/>
      <c r="BD222" s="60"/>
    </row>
    <row r="223" spans="1:56" ht="16.5">
      <c r="A223" s="95">
        <v>222</v>
      </c>
      <c r="B223" s="129">
        <v>0.38448595125236795</v>
      </c>
      <c r="C223" s="129">
        <v>0.8808874688318642</v>
      </c>
      <c r="D223" s="129">
        <v>0.40479312591980832</v>
      </c>
      <c r="E223" s="129">
        <v>0.7350172245693658</v>
      </c>
      <c r="F223" s="129">
        <v>0.55326971474446718</v>
      </c>
      <c r="G223" s="129">
        <v>8.4063253657571391E-2</v>
      </c>
      <c r="H223" s="129">
        <v>0.11727270366511933</v>
      </c>
      <c r="I223" s="129">
        <v>0.6923036337229207</v>
      </c>
      <c r="J223" s="129">
        <v>0.85426646365193792</v>
      </c>
      <c r="K223" s="104">
        <v>0.593925291465911</v>
      </c>
      <c r="L223" s="105"/>
      <c r="M223" s="106">
        <v>222</v>
      </c>
      <c r="N223" s="140">
        <v>-0.29371995784001936</v>
      </c>
      <c r="O223" s="140">
        <v>1.1794348563099306</v>
      </c>
      <c r="P223" s="140">
        <v>-0.24095982801986052</v>
      </c>
      <c r="Q223" s="140">
        <v>0.62805860242088385</v>
      </c>
      <c r="R223" s="140">
        <v>0.13392665753356667</v>
      </c>
      <c r="S223" s="140">
        <v>-1.3782487279423239</v>
      </c>
      <c r="T223" s="140">
        <v>-1.1887313312609309</v>
      </c>
      <c r="U223" s="129">
        <v>0.50239068158792988</v>
      </c>
      <c r="V223" s="129">
        <v>1.054908722340234</v>
      </c>
      <c r="W223" s="98">
        <v>0.23765406074915554</v>
      </c>
      <c r="X223" s="60"/>
      <c r="Y223" s="99">
        <v>222</v>
      </c>
      <c r="Z223" s="129">
        <f>(幕後結果!$AB$2+幕後結果!$AB$4*幕後結果_最佳化!$N1224)*12/3</f>
        <v>0.6936344633023529</v>
      </c>
      <c r="AA223" s="129">
        <f>(幕後結果!$AC$2+幕後結果!$AC$4*幕後結果_最佳化!$O1224)*12/3</f>
        <v>1.2523002040402478</v>
      </c>
      <c r="AB223" s="129">
        <f>(幕後結果!$AD$2+幕後結果!$AD$4*幕後結果_最佳化!$P1224)*12/3</f>
        <v>-1.6463924148593001</v>
      </c>
      <c r="AC223" s="129">
        <f>(幕後結果!$AE$2+幕後結果!$AE$4*幕後結果_最佳化!$Q1224)*12/3</f>
        <v>0.93659379084974903</v>
      </c>
      <c r="AD223" s="129">
        <f>(幕後結果!$AF$2+幕後結果!$AF$4*幕後結果_最佳化!$R1224)*12/3</f>
        <v>-0.29349188256232905</v>
      </c>
      <c r="AE223" s="129">
        <f>(幕後結果!$AG$2+幕後結果!$AG$4*幕後結果_最佳化!$S1224)*12/3</f>
        <v>0.35708318781460124</v>
      </c>
      <c r="AF223" s="129">
        <f>(幕後結果!$AH$2+幕後結果!$AH$4*幕後結果_最佳化!$T1224)*12/3</f>
        <v>-0.42726647209559648</v>
      </c>
      <c r="AG223" s="129">
        <f>(幕後結果!$AI$2+幕後結果!$AI$4*幕後結果_最佳化!$U1224)*12/3</f>
        <v>-9.9982815915668863E-2</v>
      </c>
      <c r="AH223" s="129">
        <f>(幕後結果!$AJ$2+幕後結果!$AJ$4*幕後結果_最佳化!$V1224)*12/3</f>
        <v>-5.8261995319453419E-2</v>
      </c>
      <c r="AI223" s="100">
        <f>(幕後結果!$AK$2+幕後結果!$AK$4*幕後結果_最佳化!$W1224)*12/3</f>
        <v>0.24358477409238363</v>
      </c>
      <c r="AJ223" s="60"/>
      <c r="AK223" s="60"/>
      <c r="AL223" s="60"/>
      <c r="AM223" s="108">
        <v>222</v>
      </c>
      <c r="AN223" s="129">
        <f t="shared" si="40"/>
        <v>0.14507796993432026</v>
      </c>
      <c r="AO223" s="129">
        <f t="shared" si="41"/>
        <v>0.1502179680920333</v>
      </c>
      <c r="AP223" s="129">
        <f t="shared" si="42"/>
        <v>0.14612745989600606</v>
      </c>
      <c r="AQ223" s="129">
        <f t="shared" si="43"/>
        <v>5.9249425992230473E-2</v>
      </c>
      <c r="AR223" s="129">
        <f t="shared" si="44"/>
        <v>0.11251935905817881</v>
      </c>
      <c r="AS223" s="129">
        <f t="shared" si="45"/>
        <v>8.6881398560951395E-2</v>
      </c>
      <c r="AT223" s="129">
        <f t="shared" si="46"/>
        <v>5.0836799855889271E-2</v>
      </c>
      <c r="AU223" s="129">
        <f t="shared" si="47"/>
        <v>4.3246561605261294E-3</v>
      </c>
      <c r="AV223" s="129">
        <f t="shared" si="48"/>
        <v>0.1330729114904288</v>
      </c>
      <c r="AW223" s="129">
        <f t="shared" si="49"/>
        <v>0.11169205095943539</v>
      </c>
      <c r="AX223" s="129">
        <f t="shared" si="50"/>
        <v>0.99999999999999978</v>
      </c>
      <c r="AY223" s="129">
        <f>SUMPRODUCT(AN223:AW223,幕後結果_最佳化!$Z$1005:$AI$1005)</f>
        <v>-2.4462214811878089E-2</v>
      </c>
      <c r="AZ223" s="129">
        <f>(SUMPRODUCT(AN223:AW223,MMULT(AN223:AW223,幕後結果!$AB$9:$AK$18)))*252</f>
        <v>4.796353808588593E-2</v>
      </c>
      <c r="BA223" s="129">
        <f t="shared" si="51"/>
        <v>0.21900579463997277</v>
      </c>
      <c r="BB223" s="102">
        <f t="shared" si="52"/>
        <v>-0.30758188349589538</v>
      </c>
      <c r="BC223" s="60"/>
      <c r="BD223" s="60"/>
    </row>
    <row r="224" spans="1:56" ht="16.5">
      <c r="A224" s="95">
        <v>223</v>
      </c>
      <c r="B224" s="129">
        <v>0.68599855933734433</v>
      </c>
      <c r="C224" s="129">
        <v>0.26332382735095261</v>
      </c>
      <c r="D224" s="129">
        <v>0.2172526944330222</v>
      </c>
      <c r="E224" s="129">
        <v>0.91743474667636637</v>
      </c>
      <c r="F224" s="129">
        <v>0.67335967369042082</v>
      </c>
      <c r="G224" s="129">
        <v>0.78343645719677424</v>
      </c>
      <c r="H224" s="129">
        <v>0.25159921528975859</v>
      </c>
      <c r="I224" s="129">
        <v>0.58983148963575238</v>
      </c>
      <c r="J224" s="129">
        <v>0.95044580813045987</v>
      </c>
      <c r="K224" s="104">
        <v>2.0678852431796013E-2</v>
      </c>
      <c r="L224" s="105"/>
      <c r="M224" s="106">
        <v>223</v>
      </c>
      <c r="N224" s="140">
        <v>0.48453972142960894</v>
      </c>
      <c r="O224" s="140">
        <v>-0.63313168182279378</v>
      </c>
      <c r="P224" s="140">
        <v>-0.78150525216224309</v>
      </c>
      <c r="Q224" s="140">
        <v>1.3880214726677174</v>
      </c>
      <c r="R224" s="140">
        <v>0.44920933698745696</v>
      </c>
      <c r="S224" s="140">
        <v>0.78385178181375437</v>
      </c>
      <c r="T224" s="140">
        <v>-0.66946573618138372</v>
      </c>
      <c r="U224" s="129">
        <v>0.22711152732809012</v>
      </c>
      <c r="V224" s="129">
        <v>1.6491916222690479</v>
      </c>
      <c r="W224" s="98">
        <v>-2.0399259180634539</v>
      </c>
      <c r="X224" s="60"/>
      <c r="Y224" s="99">
        <v>223</v>
      </c>
      <c r="Z224" s="129">
        <f>(幕後結果!$AB$2+幕後結果!$AB$4*幕後結果_最佳化!$N1225)*12/3</f>
        <v>1.2082672021942449</v>
      </c>
      <c r="AA224" s="129">
        <f>(幕後結果!$AC$2+幕後結果!$AC$4*幕後結果_最佳化!$O1225)*12/3</f>
        <v>0.12256660655257962</v>
      </c>
      <c r="AB224" s="129">
        <f>(幕後結果!$AD$2+幕後結果!$AD$4*幕後結果_最佳化!$P1225)*12/3</f>
        <v>-2.1796617491273835</v>
      </c>
      <c r="AC224" s="129">
        <f>(幕後結果!$AE$2+幕後結果!$AE$4*幕後結果_最佳化!$Q1225)*12/3</f>
        <v>1.1279792576286349</v>
      </c>
      <c r="AD224" s="129">
        <f>(幕後結果!$AF$2+幕後結果!$AF$4*幕後結果_最佳化!$R1225)*12/3</f>
        <v>0.10226193897991243</v>
      </c>
      <c r="AE224" s="129">
        <f>(幕後結果!$AG$2+幕後結果!$AG$4*幕後結果_最佳化!$S1225)*12/3</f>
        <v>1.9202293830301584</v>
      </c>
      <c r="AF224" s="129">
        <f>(幕後結果!$AH$2+幕後結果!$AH$4*幕後結果_最佳化!$T1225)*12/3</f>
        <v>0.24268259423417871</v>
      </c>
      <c r="AG224" s="129">
        <f>(幕後結果!$AI$2+幕後結果!$AI$4*幕後結果_最佳化!$U1225)*12/3</f>
        <v>2.5865088618156298E-2</v>
      </c>
      <c r="AH224" s="129">
        <f>(幕後結果!$AJ$2+幕後結果!$AJ$4*幕後結果_最佳化!$V1225)*12/3</f>
        <v>0.41151359820980832</v>
      </c>
      <c r="AI224" s="100">
        <f>(幕後結果!$AK$2+幕後結果!$AK$4*幕後結果_最佳化!$W1225)*12/3</f>
        <v>-0.84390536188688758</v>
      </c>
      <c r="AJ224" s="60"/>
      <c r="AK224" s="60"/>
      <c r="AL224" s="60"/>
      <c r="AM224" s="108">
        <v>223</v>
      </c>
      <c r="AN224" s="129">
        <f t="shared" si="40"/>
        <v>8.5892374475041403E-2</v>
      </c>
      <c r="AO224" s="129">
        <f t="shared" si="41"/>
        <v>4.7951314480048123E-3</v>
      </c>
      <c r="AP224" s="129">
        <f t="shared" si="42"/>
        <v>0.17329474607619</v>
      </c>
      <c r="AQ224" s="129">
        <f t="shared" si="43"/>
        <v>4.9663701521957343E-2</v>
      </c>
      <c r="AR224" s="129">
        <f t="shared" si="44"/>
        <v>2.2506170131811828E-2</v>
      </c>
      <c r="AS224" s="129">
        <f t="shared" si="45"/>
        <v>0.11089032729786774</v>
      </c>
      <c r="AT224" s="129">
        <f t="shared" si="46"/>
        <v>0.20416330167790941</v>
      </c>
      <c r="AU224" s="129">
        <f t="shared" si="47"/>
        <v>0.10564809547798105</v>
      </c>
      <c r="AV224" s="129">
        <f t="shared" si="48"/>
        <v>0.1299349003231573</v>
      </c>
      <c r="AW224" s="129">
        <f t="shared" si="49"/>
        <v>0.11321125157007911</v>
      </c>
      <c r="AX224" s="129">
        <f t="shared" si="50"/>
        <v>1</v>
      </c>
      <c r="AY224" s="129">
        <f>SUMPRODUCT(AN224:AW224,幕後結果_最佳化!$Z$1005:$AI$1005)</f>
        <v>-2.8718468508320837E-2</v>
      </c>
      <c r="AZ224" s="129">
        <f>(SUMPRODUCT(AN224:AW224,MMULT(AN224:AW224,幕後結果!$AB$9:$AK$18)))*252</f>
        <v>5.1843062094387285E-2</v>
      </c>
      <c r="BA224" s="129">
        <f t="shared" si="51"/>
        <v>0.22769071587218326</v>
      </c>
      <c r="BB224" s="102">
        <f t="shared" si="52"/>
        <v>-0.31454277015196641</v>
      </c>
      <c r="BC224" s="60"/>
      <c r="BD224" s="60"/>
    </row>
    <row r="225" spans="1:56" ht="16.5">
      <c r="A225" s="95">
        <v>224</v>
      </c>
      <c r="B225" s="129">
        <v>0.88830681432247527</v>
      </c>
      <c r="C225" s="129">
        <v>0.28393312299695417</v>
      </c>
      <c r="D225" s="129">
        <v>0.34501962237537387</v>
      </c>
      <c r="E225" s="129">
        <v>4.9894934909988642E-2</v>
      </c>
      <c r="F225" s="129">
        <v>0.66986959966427628</v>
      </c>
      <c r="G225" s="129">
        <v>0.18497963719310939</v>
      </c>
      <c r="H225" s="129">
        <v>0.84207225270944486</v>
      </c>
      <c r="I225" s="129">
        <v>0.39225265563324418</v>
      </c>
      <c r="J225" s="129">
        <v>0.52886108512855823</v>
      </c>
      <c r="K225" s="104">
        <v>0.85346764877927583</v>
      </c>
      <c r="L225" s="105"/>
      <c r="M225" s="106">
        <v>224</v>
      </c>
      <c r="N225" s="140">
        <v>1.2175727595151964</v>
      </c>
      <c r="O225" s="140">
        <v>-0.57119680168792308</v>
      </c>
      <c r="P225" s="140">
        <v>-0.39880180801077009</v>
      </c>
      <c r="Q225" s="140">
        <v>-1.6458731894535681</v>
      </c>
      <c r="R225" s="140">
        <v>0.43955312018484116</v>
      </c>
      <c r="S225" s="140">
        <v>-0.89654965195373204</v>
      </c>
      <c r="T225" s="140">
        <v>1.003011122928988</v>
      </c>
      <c r="U225" s="129">
        <v>-0.2734526164742313</v>
      </c>
      <c r="V225" s="129">
        <v>7.2407231820620324E-2</v>
      </c>
      <c r="W225" s="98">
        <v>1.0514222473710289</v>
      </c>
      <c r="X225" s="60"/>
      <c r="Y225" s="99">
        <v>224</v>
      </c>
      <c r="Z225" s="129">
        <f>(幕後結果!$AB$2+幕後結果!$AB$4*幕後結果_最佳化!$N1226)*12/3</f>
        <v>1.6929933291371959</v>
      </c>
      <c r="AA225" s="129">
        <f>(幕後結果!$AC$2+幕後結果!$AC$4*幕後結果_最佳化!$O1226)*12/3</f>
        <v>0.35693630784407054</v>
      </c>
      <c r="AB225" s="129">
        <f>(幕後結果!$AD$2+幕後結果!$AD$4*幕後結果_最佳化!$P1226)*12/3</f>
        <v>-1.549958052763718</v>
      </c>
      <c r="AC225" s="129">
        <f>(幕後結果!$AE$2+幕後結果!$AE$4*幕後結果_最佳化!$Q1226)*12/3</f>
        <v>-1.780985183682134</v>
      </c>
      <c r="AD225" s="129">
        <f>(幕後結果!$AF$2+幕後結果!$AF$4*幕後結果_最佳化!$R1226)*12/3</f>
        <v>-1.1426400910657155</v>
      </c>
      <c r="AE225" s="129">
        <f>(幕後結果!$AG$2+幕後結果!$AG$4*幕後結果_最佳化!$S1226)*12/3</f>
        <v>7.2523625079799814E-2</v>
      </c>
      <c r="AF225" s="129">
        <f>(幕後結果!$AH$2+幕後結果!$AH$4*幕後結果_最佳化!$T1226)*12/3</f>
        <v>1.3532302638851286</v>
      </c>
      <c r="AG225" s="129">
        <f>(幕後結果!$AI$2+幕後結果!$AI$4*幕後結果_最佳化!$U1226)*12/3</f>
        <v>-5.9618326741847416E-2</v>
      </c>
      <c r="AH225" s="129">
        <f>(幕後結果!$AJ$2+幕後結果!$AJ$4*幕後結果_最佳化!$V1226)*12/3</f>
        <v>-0.66010627465504557</v>
      </c>
      <c r="AI225" s="100">
        <f>(幕後結果!$AK$2+幕後結果!$AK$4*幕後結果_最佳化!$W1226)*12/3</f>
        <v>0.40834976838164111</v>
      </c>
      <c r="AJ225" s="60"/>
      <c r="AK225" s="60"/>
      <c r="AL225" s="60"/>
      <c r="AM225" s="108">
        <v>224</v>
      </c>
      <c r="AN225" s="129">
        <f t="shared" si="40"/>
        <v>0.10401972220297942</v>
      </c>
      <c r="AO225" s="129">
        <f t="shared" si="41"/>
        <v>0.16387515675327308</v>
      </c>
      <c r="AP225" s="129">
        <f t="shared" si="42"/>
        <v>8.0510674980250829E-2</v>
      </c>
      <c r="AQ225" s="129">
        <f t="shared" si="43"/>
        <v>5.3748379596263149E-2</v>
      </c>
      <c r="AR225" s="129">
        <f t="shared" si="44"/>
        <v>8.3978300007727102E-2</v>
      </c>
      <c r="AS225" s="129">
        <f t="shared" si="45"/>
        <v>0.11620119346190054</v>
      </c>
      <c r="AT225" s="129">
        <f t="shared" si="46"/>
        <v>9.1509050506567047E-2</v>
      </c>
      <c r="AU225" s="129">
        <f t="shared" si="47"/>
        <v>0.16065836088970245</v>
      </c>
      <c r="AV225" s="129">
        <f t="shared" si="48"/>
        <v>6.8587167941099689E-2</v>
      </c>
      <c r="AW225" s="129">
        <f t="shared" si="49"/>
        <v>7.691199366023678E-2</v>
      </c>
      <c r="AX225" s="129">
        <f t="shared" si="50"/>
        <v>1</v>
      </c>
      <c r="AY225" s="129">
        <f>SUMPRODUCT(AN225:AW225,幕後結果_最佳化!$Z$1005:$AI$1005)</f>
        <v>0.12723988727355387</v>
      </c>
      <c r="AZ225" s="129">
        <f>(SUMPRODUCT(AN225:AW225,MMULT(AN225:AW225,幕後結果!$AB$9:$AK$18)))*252</f>
        <v>4.0936360496605741E-2</v>
      </c>
      <c r="BA225" s="129">
        <f t="shared" si="51"/>
        <v>0.2023273597331951</v>
      </c>
      <c r="BB225" s="102">
        <f t="shared" si="52"/>
        <v>0.41684865252416253</v>
      </c>
      <c r="BC225" s="60"/>
      <c r="BD225" s="60"/>
    </row>
    <row r="226" spans="1:56" ht="16.5">
      <c r="A226" s="95">
        <v>225</v>
      </c>
      <c r="B226" s="129">
        <v>0.87881553818507441</v>
      </c>
      <c r="C226" s="129">
        <v>0.7124965307923401</v>
      </c>
      <c r="D226" s="129">
        <v>0.90353461134524315</v>
      </c>
      <c r="E226" s="129">
        <v>0.2966856625030132</v>
      </c>
      <c r="F226" s="129">
        <v>0.46639171759841092</v>
      </c>
      <c r="G226" s="129">
        <v>0.99458315766320493</v>
      </c>
      <c r="H226" s="129">
        <v>0.89566521314992498</v>
      </c>
      <c r="I226" s="129">
        <v>0.61959559937418041</v>
      </c>
      <c r="J226" s="129">
        <v>0.73340695865896022</v>
      </c>
      <c r="K226" s="104">
        <v>0.39310434915896675</v>
      </c>
      <c r="L226" s="105"/>
      <c r="M226" s="106">
        <v>225</v>
      </c>
      <c r="N226" s="140">
        <v>1.169086149571444</v>
      </c>
      <c r="O226" s="140">
        <v>0.56069285563241877</v>
      </c>
      <c r="P226" s="140">
        <v>1.3019579012528604</v>
      </c>
      <c r="Q226" s="140">
        <v>-0.53395694139553351</v>
      </c>
      <c r="R226" s="140">
        <v>-8.4343364661536024E-2</v>
      </c>
      <c r="S226" s="140">
        <v>2.548018110351733</v>
      </c>
      <c r="T226" s="140">
        <v>1.2572321804817181</v>
      </c>
      <c r="U226" s="129">
        <v>0.30441885966916382</v>
      </c>
      <c r="V226" s="129">
        <v>0.62314980601028436</v>
      </c>
      <c r="W226" s="98">
        <v>-0.27123707672740571</v>
      </c>
      <c r="X226" s="60"/>
      <c r="Y226" s="99">
        <v>225</v>
      </c>
      <c r="Z226" s="129">
        <f>(幕後結果!$AB$2+幕後結果!$AB$4*幕後結果_最佳化!$N1227)*12/3</f>
        <v>1.6609310271323519</v>
      </c>
      <c r="AA226" s="129">
        <f>(幕後結果!$AC$2+幕後結果!$AC$4*幕後結果_最佳化!$O1227)*12/3</f>
        <v>1.1751720138828132</v>
      </c>
      <c r="AB226" s="129">
        <f>(幕後結果!$AD$2+幕後結果!$AD$4*幕後結果_最佳化!$P1227)*12/3</f>
        <v>0.44143085657107606</v>
      </c>
      <c r="AC226" s="129">
        <f>(幕後結果!$AE$2+幕後結果!$AE$4*幕後結果_最佳化!$Q1227)*12/3</f>
        <v>-0.25793549717624586</v>
      </c>
      <c r="AD226" s="129">
        <f>(幕後結果!$AF$2+幕後結果!$AF$4*幕後結果_最佳化!$R1227)*12/3</f>
        <v>-1.0965746593569428</v>
      </c>
      <c r="AE226" s="129">
        <f>(幕後結果!$AG$2+幕後結果!$AG$4*幕後結果_最佳化!$S1227)*12/3</f>
        <v>3.1744711751783243</v>
      </c>
      <c r="AF226" s="129">
        <f>(幕後結果!$AH$2+幕後結果!$AH$4*幕後結果_最佳化!$T1227)*12/3</f>
        <v>1.8110964148228537</v>
      </c>
      <c r="AG226" s="129">
        <f>(幕後結果!$AI$2+幕後結果!$AI$4*幕後結果_最佳化!$U1227)*12/3</f>
        <v>0.77389693116513347</v>
      </c>
      <c r="AH226" s="129">
        <f>(幕後結果!$AJ$2+幕後結果!$AJ$4*幕後結果_最佳化!$V1227)*12/3</f>
        <v>0.32080313024014234</v>
      </c>
      <c r="AI226" s="100">
        <f>(幕後結果!$AK$2+幕後結果!$AK$4*幕後結果_最佳化!$W1227)*12/3</f>
        <v>0.92647773825279123</v>
      </c>
      <c r="AJ226" s="60"/>
      <c r="AK226" s="60"/>
      <c r="AL226" s="60"/>
      <c r="AM226" s="108">
        <v>225</v>
      </c>
      <c r="AN226" s="129">
        <f t="shared" si="40"/>
        <v>0.17104703361489601</v>
      </c>
      <c r="AO226" s="129">
        <f t="shared" si="41"/>
        <v>4.9565423694959289E-2</v>
      </c>
      <c r="AP226" s="129">
        <f t="shared" si="42"/>
        <v>2.6162443590984137E-2</v>
      </c>
      <c r="AQ226" s="129">
        <f t="shared" si="43"/>
        <v>6.7822243759033909E-2</v>
      </c>
      <c r="AR226" s="129">
        <f t="shared" si="44"/>
        <v>0.14973405452958111</v>
      </c>
      <c r="AS226" s="129">
        <f t="shared" si="45"/>
        <v>0.16837733011724618</v>
      </c>
      <c r="AT226" s="129">
        <f t="shared" si="46"/>
        <v>0.20514807249297631</v>
      </c>
      <c r="AU226" s="129">
        <f t="shared" si="47"/>
        <v>4.3273298515299471E-2</v>
      </c>
      <c r="AV226" s="129">
        <f t="shared" si="48"/>
        <v>2.7498465951330136E-2</v>
      </c>
      <c r="AW226" s="129">
        <f t="shared" si="49"/>
        <v>9.137163373369353E-2</v>
      </c>
      <c r="AX226" s="129">
        <f t="shared" si="50"/>
        <v>1</v>
      </c>
      <c r="AY226" s="129">
        <f>SUMPRODUCT(AN226:AW226,幕後結果_最佳化!$Z$1005:$AI$1005)</f>
        <v>0.28633420009607946</v>
      </c>
      <c r="AZ226" s="129">
        <f>(SUMPRODUCT(AN226:AW226,MMULT(AN226:AW226,幕後結果!$AB$9:$AK$18)))*252</f>
        <v>4.9777503944891076E-2</v>
      </c>
      <c r="BA226" s="129">
        <f t="shared" si="51"/>
        <v>0.22310872673405466</v>
      </c>
      <c r="BB226" s="102">
        <f t="shared" si="52"/>
        <v>1.0911012028061671</v>
      </c>
      <c r="BC226" s="60"/>
      <c r="BD226" s="60"/>
    </row>
    <row r="227" spans="1:56" ht="16.5">
      <c r="A227" s="95">
        <v>226</v>
      </c>
      <c r="B227" s="129">
        <v>0.53351554868690099</v>
      </c>
      <c r="C227" s="129">
        <v>0.67699395139795171</v>
      </c>
      <c r="D227" s="129">
        <v>0.26999348386395883</v>
      </c>
      <c r="E227" s="129">
        <v>0.85560936308069424</v>
      </c>
      <c r="F227" s="129">
        <v>0.63639543377748886</v>
      </c>
      <c r="G227" s="129">
        <v>0.54967105843112996</v>
      </c>
      <c r="H227" s="129">
        <v>0.37904530488580956</v>
      </c>
      <c r="I227" s="129">
        <v>0.88771806552634214</v>
      </c>
      <c r="J227" s="129">
        <v>0.2676943873271822</v>
      </c>
      <c r="K227" s="104">
        <v>0.34613412041639613</v>
      </c>
      <c r="L227" s="105"/>
      <c r="M227" s="106">
        <v>226</v>
      </c>
      <c r="N227" s="140">
        <v>8.4110089732844354E-2</v>
      </c>
      <c r="O227" s="140">
        <v>0.45930926249658671</v>
      </c>
      <c r="P227" s="140">
        <v>-0.6128326984525253</v>
      </c>
      <c r="Q227" s="140">
        <v>1.0607989624722161</v>
      </c>
      <c r="R227" s="140">
        <v>0.34884039872992356</v>
      </c>
      <c r="S227" s="140">
        <v>0.12483032013063976</v>
      </c>
      <c r="T227" s="140">
        <v>-0.30798912186768285</v>
      </c>
      <c r="U227" s="129">
        <v>1.2144816078770149</v>
      </c>
      <c r="V227" s="129">
        <v>-0.61980105403877528</v>
      </c>
      <c r="W227" s="98">
        <v>-0.39577876858817851</v>
      </c>
      <c r="X227" s="60"/>
      <c r="Y227" s="99">
        <v>226</v>
      </c>
      <c r="Z227" s="129">
        <f>(幕後結果!$AB$2+幕後結果!$AB$4*幕後結果_最佳化!$N1228)*12/3</f>
        <v>0.94347872145607858</v>
      </c>
      <c r="AA227" s="129">
        <f>(幕後結果!$AC$2+幕後結果!$AC$4*幕後結果_最佳化!$O1228)*12/3</f>
        <v>0.82114858324435447</v>
      </c>
      <c r="AB227" s="129">
        <f>(幕後結果!$AD$2+幕後結果!$AD$4*幕後結果_最佳化!$P1228)*12/3</f>
        <v>-2.0182043554491234</v>
      </c>
      <c r="AC227" s="129">
        <f>(幕後結果!$AE$2+幕後結果!$AE$4*幕後結果_最佳化!$Q1228)*12/3</f>
        <v>1.1428443545750862</v>
      </c>
      <c r="AD227" s="129">
        <f>(幕後結果!$AF$2+幕後結果!$AF$4*幕後結果_最佳化!$R1228)*12/3</f>
        <v>1.0109971409351992E-2</v>
      </c>
      <c r="AE227" s="129">
        <f>(幕後結果!$AG$2+幕後結果!$AG$4*幕後結果_最佳化!$S1228)*12/3</f>
        <v>1.5146898272192277</v>
      </c>
      <c r="AF227" s="129">
        <f>(幕後結果!$AH$2+幕後結果!$AH$4*幕後結果_最佳化!$T1228)*12/3</f>
        <v>0.28984477780766771</v>
      </c>
      <c r="AG227" s="129">
        <f>(幕後結果!$AI$2+幕後結果!$AI$4*幕後結果_最佳化!$U1228)*12/3</f>
        <v>0.52500319535329576</v>
      </c>
      <c r="AH227" s="129">
        <f>(幕後結果!$AJ$2+幕後結果!$AJ$4*幕後結果_最佳化!$V1228)*12/3</f>
        <v>-0.36687295328623276</v>
      </c>
      <c r="AI227" s="100">
        <f>(幕後結果!$AK$2+幕後結果!$AK$4*幕後結果_最佳化!$W1228)*12/3</f>
        <v>-2.2544358140461934E-2</v>
      </c>
      <c r="AJ227" s="60"/>
      <c r="AK227" s="60"/>
      <c r="AL227" s="60"/>
      <c r="AM227" s="108">
        <v>226</v>
      </c>
      <c r="AN227" s="129">
        <f t="shared" si="40"/>
        <v>0.13223441217795986</v>
      </c>
      <c r="AO227" s="129">
        <f t="shared" si="41"/>
        <v>1.3099762827657424E-2</v>
      </c>
      <c r="AP227" s="129">
        <f t="shared" si="42"/>
        <v>6.7586068372742447E-2</v>
      </c>
      <c r="AQ227" s="129">
        <f t="shared" si="43"/>
        <v>0.15825190851795159</v>
      </c>
      <c r="AR227" s="129">
        <f t="shared" si="44"/>
        <v>0.19069068112966486</v>
      </c>
      <c r="AS227" s="129">
        <f t="shared" si="45"/>
        <v>0.15775475302559008</v>
      </c>
      <c r="AT227" s="129">
        <f t="shared" si="46"/>
        <v>5.923682940421137E-2</v>
      </c>
      <c r="AU227" s="129">
        <f t="shared" si="47"/>
        <v>8.8229170673300134E-2</v>
      </c>
      <c r="AV227" s="129">
        <f t="shared" si="48"/>
        <v>3.7853273465592144E-4</v>
      </c>
      <c r="AW227" s="129">
        <f t="shared" si="49"/>
        <v>0.13253788113626641</v>
      </c>
      <c r="AX227" s="129">
        <f t="shared" si="50"/>
        <v>1.0000000000000002</v>
      </c>
      <c r="AY227" s="129">
        <f>SUMPRODUCT(AN227:AW227,幕後結果_最佳化!$Z$1005:$AI$1005)</f>
        <v>9.1877968412073505E-2</v>
      </c>
      <c r="AZ227" s="129">
        <f>(SUMPRODUCT(AN227:AW227,MMULT(AN227:AW227,幕後結果!$AB$9:$AK$18)))*252</f>
        <v>5.4271568461324513E-2</v>
      </c>
      <c r="BA227" s="129">
        <f t="shared" si="51"/>
        <v>0.23296259026145058</v>
      </c>
      <c r="BB227" s="102">
        <f t="shared" si="52"/>
        <v>0.21023962841890723</v>
      </c>
      <c r="BC227" s="60"/>
      <c r="BD227" s="60"/>
    </row>
    <row r="228" spans="1:56" ht="16.5">
      <c r="A228" s="95">
        <v>227</v>
      </c>
      <c r="B228" s="129">
        <v>0.85738079963481928</v>
      </c>
      <c r="C228" s="129">
        <v>0.18622409724539435</v>
      </c>
      <c r="D228" s="129">
        <v>0.59928997706712028</v>
      </c>
      <c r="E228" s="129">
        <v>4.7471867411604363E-2</v>
      </c>
      <c r="F228" s="129">
        <v>0.8396684343742844</v>
      </c>
      <c r="G228" s="129">
        <v>0.84882285833976079</v>
      </c>
      <c r="H228" s="129">
        <v>0.93683908315662379</v>
      </c>
      <c r="I228" s="129">
        <v>9.4304274351066697E-2</v>
      </c>
      <c r="J228" s="129">
        <v>2.4722020380179011E-2</v>
      </c>
      <c r="K228" s="104">
        <v>0.23876511355423258</v>
      </c>
      <c r="L228" s="105"/>
      <c r="M228" s="106">
        <v>227</v>
      </c>
      <c r="N228" s="140">
        <v>1.0686256169742345</v>
      </c>
      <c r="O228" s="140">
        <v>-0.8918969035847738</v>
      </c>
      <c r="P228" s="140">
        <v>0.25150972301952401</v>
      </c>
      <c r="Q228" s="140">
        <v>-1.6698768329792342</v>
      </c>
      <c r="R228" s="140">
        <v>0.99309608592703402</v>
      </c>
      <c r="S228" s="140">
        <v>1.0313978614329546</v>
      </c>
      <c r="T228" s="140">
        <v>1.5287685414228738</v>
      </c>
      <c r="U228" s="129">
        <v>-1.3147065372003879</v>
      </c>
      <c r="V228" s="129">
        <v>-1.9647425650135282</v>
      </c>
      <c r="W228" s="98">
        <v>-0.71028047189299348</v>
      </c>
      <c r="X228" s="60"/>
      <c r="Y228" s="99">
        <v>227</v>
      </c>
      <c r="Z228" s="129">
        <f>(幕後結果!$AB$2+幕後結果!$AB$4*幕後結果_最佳化!$N1229)*12/3</f>
        <v>1.5945003993892322</v>
      </c>
      <c r="AA228" s="129">
        <f>(幕後結果!$AC$2+幕後結果!$AC$4*幕後結果_最佳化!$O1229)*12/3</f>
        <v>8.3177927632130944E-2</v>
      </c>
      <c r="AB228" s="129">
        <f>(幕後結果!$AD$2+幕後結果!$AD$4*幕後結果_最佳化!$P1229)*12/3</f>
        <v>-0.87465526821382589</v>
      </c>
      <c r="AC228" s="129">
        <f>(幕後結果!$AE$2+幕後結果!$AE$4*幕後結果_最佳化!$Q1229)*12/3</f>
        <v>-1.9049517878646764</v>
      </c>
      <c r="AD228" s="129">
        <f>(幕後結果!$AF$2+幕後結果!$AF$4*幕後結果_最佳化!$R1229)*12/3</f>
        <v>-0.67011300200596935</v>
      </c>
      <c r="AE228" s="129">
        <f>(幕後結果!$AG$2+幕後結果!$AG$4*幕後結果_最佳化!$S1229)*12/3</f>
        <v>1.5982594824429901</v>
      </c>
      <c r="AF228" s="129">
        <f>(幕後結果!$AH$2+幕後結果!$AH$4*幕後結果_最佳化!$T1229)*12/3</f>
        <v>1.6477422330979625</v>
      </c>
      <c r="AG228" s="129">
        <f>(幕後結果!$AI$2+幕後結果!$AI$4*幕後結果_最佳化!$U1229)*12/3</f>
        <v>-0.26869175552866847</v>
      </c>
      <c r="AH228" s="129">
        <f>(幕後結果!$AJ$2+幕後結果!$AJ$4*幕後結果_最佳化!$V1229)*12/3</f>
        <v>-1.2918994752296244</v>
      </c>
      <c r="AI228" s="100">
        <f>(幕後結果!$AK$2+幕後結果!$AK$4*幕後結果_最佳化!$W1229)*12/3</f>
        <v>-0.24855698742099686</v>
      </c>
      <c r="AJ228" s="60"/>
      <c r="AK228" s="60"/>
      <c r="AL228" s="60"/>
      <c r="AM228" s="108">
        <v>227</v>
      </c>
      <c r="AN228" s="129">
        <f t="shared" si="40"/>
        <v>0.1474393506818466</v>
      </c>
      <c r="AO228" s="129">
        <f t="shared" si="41"/>
        <v>9.3924959853425083E-2</v>
      </c>
      <c r="AP228" s="129">
        <f t="shared" si="42"/>
        <v>0.10550229548878272</v>
      </c>
      <c r="AQ228" s="129">
        <f t="shared" si="43"/>
        <v>3.2426910114286131E-3</v>
      </c>
      <c r="AR228" s="129">
        <f t="shared" si="44"/>
        <v>2.7079339953968086E-2</v>
      </c>
      <c r="AS228" s="129">
        <f t="shared" si="45"/>
        <v>9.3671989608508602E-2</v>
      </c>
      <c r="AT228" s="129">
        <f t="shared" si="46"/>
        <v>0.15754122132603121</v>
      </c>
      <c r="AU228" s="129">
        <f t="shared" si="47"/>
        <v>4.3007163938919526E-2</v>
      </c>
      <c r="AV228" s="129">
        <f t="shared" si="48"/>
        <v>0.1759600255429086</v>
      </c>
      <c r="AW228" s="129">
        <f t="shared" si="49"/>
        <v>0.15263096259418091</v>
      </c>
      <c r="AX228" s="129">
        <f t="shared" si="50"/>
        <v>1</v>
      </c>
      <c r="AY228" s="129">
        <f>SUMPRODUCT(AN228:AW228,幕後結果_最佳化!$Z$1005:$AI$1005)</f>
        <v>0.11437208138195434</v>
      </c>
      <c r="AZ228" s="129">
        <f>(SUMPRODUCT(AN228:AW228,MMULT(AN228:AW228,幕後結果!$AB$9:$AK$18)))*252</f>
        <v>4.49699547485201E-2</v>
      </c>
      <c r="BA228" s="129">
        <f t="shared" si="51"/>
        <v>0.21206120519444405</v>
      </c>
      <c r="BB228" s="102">
        <f t="shared" si="52"/>
        <v>0.33703515603629558</v>
      </c>
      <c r="BC228" s="60"/>
      <c r="BD228" s="60"/>
    </row>
    <row r="229" spans="1:56" ht="16.5">
      <c r="A229" s="95">
        <v>228</v>
      </c>
      <c r="B229" s="129">
        <v>0.49288525812544837</v>
      </c>
      <c r="C229" s="129">
        <v>6.4459917128994793E-2</v>
      </c>
      <c r="D229" s="129">
        <v>6.0924584265683368E-2</v>
      </c>
      <c r="E229" s="129">
        <v>0.33094926679793057</v>
      </c>
      <c r="F229" s="129">
        <v>0.17915379297724443</v>
      </c>
      <c r="G229" s="129">
        <v>0.54071721545152629</v>
      </c>
      <c r="H229" s="129">
        <v>0.66502425462955239</v>
      </c>
      <c r="I229" s="129">
        <v>0.51096574044220877</v>
      </c>
      <c r="J229" s="129">
        <v>0.182799184689316</v>
      </c>
      <c r="K229" s="104">
        <v>0.19622112630270094</v>
      </c>
      <c r="L229" s="105"/>
      <c r="M229" s="106">
        <v>228</v>
      </c>
      <c r="N229" s="140">
        <v>-1.7834958612034959E-2</v>
      </c>
      <c r="O229" s="140">
        <v>-1.5183752225490814</v>
      </c>
      <c r="P229" s="140">
        <v>-1.5470583810616338</v>
      </c>
      <c r="Q229" s="140">
        <v>-0.43729346565495336</v>
      </c>
      <c r="R229" s="140">
        <v>-0.91859473677175307</v>
      </c>
      <c r="S229" s="140">
        <v>0.1022407680028483</v>
      </c>
      <c r="T229" s="140">
        <v>0.42621458498229148</v>
      </c>
      <c r="U229" s="129">
        <v>2.7490497206059332E-2</v>
      </c>
      <c r="V229" s="129">
        <v>-0.9047490119134487</v>
      </c>
      <c r="W229" s="98">
        <v>-0.85519671842463951</v>
      </c>
      <c r="X229" s="60"/>
      <c r="Y229" s="99">
        <v>228</v>
      </c>
      <c r="Z229" s="129">
        <f>(幕後結果!$AB$2+幕後結果!$AB$4*幕後結果_最佳化!$N1230)*12/3</f>
        <v>0.87606644141167545</v>
      </c>
      <c r="AA229" s="129">
        <f>(幕後結果!$AC$2+幕後結果!$AC$4*幕後結果_最佳化!$O1230)*12/3</f>
        <v>-0.65661255422875719</v>
      </c>
      <c r="AB229" s="129">
        <f>(幕後結果!$AD$2+幕後結果!$AD$4*幕後結果_最佳化!$P1230)*12/3</f>
        <v>-3.239281017091372</v>
      </c>
      <c r="AC229" s="129">
        <f>(幕後結果!$AE$2+幕後結果!$AE$4*幕後結果_最佳化!$Q1230)*12/3</f>
        <v>-1.0345168489561993</v>
      </c>
      <c r="AD229" s="129">
        <f>(幕後結果!$AF$2+幕後結果!$AF$4*幕後結果_最佳化!$R1230)*12/3</f>
        <v>-2.0917774140391545</v>
      </c>
      <c r="AE229" s="129">
        <f>(幕後結果!$AG$2+幕後結果!$AG$4*幕後結果_最佳化!$S1230)*12/3</f>
        <v>0.92861229211708574</v>
      </c>
      <c r="AF229" s="129">
        <f>(幕後結果!$AH$2+幕後結果!$AH$4*幕後結果_最佳化!$T1230)*12/3</f>
        <v>0.25025588190400716</v>
      </c>
      <c r="AG229" s="129">
        <f>(幕後結果!$AI$2+幕後結果!$AI$4*幕後結果_最佳化!$U1230)*12/3</f>
        <v>-0.23951957153709066</v>
      </c>
      <c r="AH229" s="129">
        <f>(幕後結果!$AJ$2+幕後結果!$AJ$4*幕後結果_最佳化!$V1230)*12/3</f>
        <v>-1.103649509553885</v>
      </c>
      <c r="AI229" s="100">
        <f>(幕後結果!$AK$2+幕後結果!$AK$4*幕後結果_最佳化!$W1230)*12/3</f>
        <v>-1.1512645446585574</v>
      </c>
      <c r="AJ229" s="60"/>
      <c r="AK229" s="60"/>
      <c r="AL229" s="60"/>
      <c r="AM229" s="108">
        <v>228</v>
      </c>
      <c r="AN229" s="129">
        <f t="shared" si="40"/>
        <v>0.22771237224947674</v>
      </c>
      <c r="AO229" s="129">
        <f t="shared" si="41"/>
        <v>6.1810785580318035E-3</v>
      </c>
      <c r="AP229" s="129">
        <f t="shared" si="42"/>
        <v>4.0569567504581051E-4</v>
      </c>
      <c r="AQ229" s="129">
        <f t="shared" si="43"/>
        <v>5.0380132928882049E-2</v>
      </c>
      <c r="AR229" s="129">
        <f t="shared" si="44"/>
        <v>7.0405915531796273E-2</v>
      </c>
      <c r="AS229" s="129">
        <f t="shared" si="45"/>
        <v>0.22588042333838163</v>
      </c>
      <c r="AT229" s="129">
        <f t="shared" si="46"/>
        <v>2.3265023456672435E-2</v>
      </c>
      <c r="AU229" s="129">
        <f t="shared" si="47"/>
        <v>0.13915178106235623</v>
      </c>
      <c r="AV229" s="129">
        <f t="shared" si="48"/>
        <v>8.4293804354366855E-2</v>
      </c>
      <c r="AW229" s="129">
        <f t="shared" si="49"/>
        <v>0.17232377284499001</v>
      </c>
      <c r="AX229" s="129">
        <f t="shared" si="50"/>
        <v>0.99999999999999989</v>
      </c>
      <c r="AY229" s="129">
        <f>SUMPRODUCT(AN229:AW229,幕後結果_最佳化!$Z$1005:$AI$1005)</f>
        <v>0.40699216592181581</v>
      </c>
      <c r="AZ229" s="129">
        <f>(SUMPRODUCT(AN229:AW229,MMULT(AN229:AW229,幕後結果!$AB$9:$AK$18)))*252</f>
        <v>3.9807189319729736E-2</v>
      </c>
      <c r="BA229" s="129">
        <f t="shared" si="51"/>
        <v>0.19951739102075722</v>
      </c>
      <c r="BB229" s="102">
        <f t="shared" si="52"/>
        <v>1.8248643091164756</v>
      </c>
      <c r="BC229" s="60"/>
      <c r="BD229" s="60"/>
    </row>
    <row r="230" spans="1:56" ht="16.5">
      <c r="A230" s="95">
        <v>229</v>
      </c>
      <c r="B230" s="129">
        <v>0.34178486463529412</v>
      </c>
      <c r="C230" s="129">
        <v>0.31263876872803587</v>
      </c>
      <c r="D230" s="129">
        <v>0.6924815610664361</v>
      </c>
      <c r="E230" s="129">
        <v>0.35452956650767642</v>
      </c>
      <c r="F230" s="129">
        <v>0.89406474652275802</v>
      </c>
      <c r="G230" s="129">
        <v>0.8870651087680308</v>
      </c>
      <c r="H230" s="129">
        <v>0.90077879950025541</v>
      </c>
      <c r="I230" s="129">
        <v>0.17654150253905398</v>
      </c>
      <c r="J230" s="129">
        <v>0.30003883495591377</v>
      </c>
      <c r="K230" s="104">
        <v>0.52597045925293529</v>
      </c>
      <c r="L230" s="105"/>
      <c r="M230" s="106">
        <v>229</v>
      </c>
      <c r="N230" s="140">
        <v>-0.40759677922674048</v>
      </c>
      <c r="O230" s="140">
        <v>-0.48838447349927144</v>
      </c>
      <c r="P230" s="140">
        <v>0.50289673345797314</v>
      </c>
      <c r="Q230" s="140">
        <v>-0.37312000126395778</v>
      </c>
      <c r="R230" s="140">
        <v>1.2484385281156603</v>
      </c>
      <c r="S230" s="140">
        <v>1.2110668567914049</v>
      </c>
      <c r="T230" s="140">
        <v>1.2860018930784527</v>
      </c>
      <c r="U230" s="129">
        <v>-0.92862587972631638</v>
      </c>
      <c r="V230" s="129">
        <v>-0.52428882261992471</v>
      </c>
      <c r="W230" s="98">
        <v>6.5144334570284582E-2</v>
      </c>
      <c r="X230" s="60"/>
      <c r="Y230" s="99">
        <v>229</v>
      </c>
      <c r="Z230" s="129">
        <f>(幕後結果!$AB$2+幕後結果!$AB$4*幕後結果_最佳化!$N1231)*12/3</f>
        <v>0.61833216761931098</v>
      </c>
      <c r="AA230" s="129">
        <f>(幕後結果!$AC$2+幕後結果!$AC$4*幕後結果_最佳化!$O1231)*12/3</f>
        <v>-1.1155958869109583E-3</v>
      </c>
      <c r="AB230" s="129">
        <f>(幕後結果!$AD$2+幕後結果!$AD$4*幕後結果_最佳化!$P1231)*12/3</f>
        <v>-0.94888229659578271</v>
      </c>
      <c r="AC230" s="129">
        <f>(幕後結果!$AE$2+幕後結果!$AE$4*幕後結果_最佳化!$Q1231)*12/3</f>
        <v>-0.59827561933836315</v>
      </c>
      <c r="AD230" s="129">
        <f>(幕後結果!$AF$2+幕後結果!$AF$4*幕後結果_最佳化!$R1231)*12/3</f>
        <v>0.14697367376724035</v>
      </c>
      <c r="AE230" s="129">
        <f>(幕後結果!$AG$2+幕後結果!$AG$4*幕後結果_最佳化!$S1231)*12/3</f>
        <v>2.0801471065386954</v>
      </c>
      <c r="AF230" s="129">
        <f>(幕後結果!$AH$2+幕後結果!$AH$4*幕後結果_最佳化!$T1231)*12/3</f>
        <v>0.92191775995125591</v>
      </c>
      <c r="AG230" s="129">
        <f>(幕後結果!$AI$2+幕後結果!$AI$4*幕後結果_最佳化!$U1231)*12/3</f>
        <v>-0.23459846395022801</v>
      </c>
      <c r="AH230" s="129">
        <f>(幕後結果!$AJ$2+幕後結果!$AJ$4*幕後結果_最佳化!$V1231)*12/3</f>
        <v>-0.5534434004384492</v>
      </c>
      <c r="AI230" s="100">
        <f>(幕後結果!$AK$2+幕後結果!$AK$4*幕後結果_最佳化!$W1231)*12/3</f>
        <v>0.43000635442244778</v>
      </c>
      <c r="AJ230" s="60"/>
      <c r="AK230" s="60"/>
      <c r="AL230" s="60"/>
      <c r="AM230" s="108">
        <v>229</v>
      </c>
      <c r="AN230" s="129">
        <f t="shared" si="40"/>
        <v>9.2378053495679388E-2</v>
      </c>
      <c r="AO230" s="129">
        <f t="shared" si="41"/>
        <v>0.20603934061523213</v>
      </c>
      <c r="AP230" s="129">
        <f t="shared" si="42"/>
        <v>3.1511390304367309E-2</v>
      </c>
      <c r="AQ230" s="129">
        <f t="shared" si="43"/>
        <v>4.2763908738979846E-2</v>
      </c>
      <c r="AR230" s="129">
        <f t="shared" si="44"/>
        <v>0.18551506341996654</v>
      </c>
      <c r="AS230" s="129">
        <f t="shared" si="45"/>
        <v>3.9661284990508611E-2</v>
      </c>
      <c r="AT230" s="129">
        <f t="shared" si="46"/>
        <v>3.9589067613032297E-2</v>
      </c>
      <c r="AU230" s="129">
        <f t="shared" si="47"/>
        <v>9.6712294064734361E-2</v>
      </c>
      <c r="AV230" s="129">
        <f t="shared" si="48"/>
        <v>9.4668626681769008E-2</v>
      </c>
      <c r="AW230" s="129">
        <f t="shared" si="49"/>
        <v>0.17116097007573056</v>
      </c>
      <c r="AX230" s="129">
        <f t="shared" si="50"/>
        <v>1</v>
      </c>
      <c r="AY230" s="129">
        <f>SUMPRODUCT(AN230:AW230,幕後結果_最佳化!$Z$1005:$AI$1005)</f>
        <v>2.5445316390663747E-2</v>
      </c>
      <c r="AZ230" s="129">
        <f>(SUMPRODUCT(AN230:AW230,MMULT(AN230:AW230,幕後結果!$AB$9:$AK$18)))*252</f>
        <v>4.729316964220158E-2</v>
      </c>
      <c r="BA230" s="129">
        <f t="shared" si="51"/>
        <v>0.21746992813306759</v>
      </c>
      <c r="BB230" s="102">
        <f t="shared" si="52"/>
        <v>-8.0262516105932186E-2</v>
      </c>
      <c r="BC230" s="60"/>
      <c r="BD230" s="60"/>
    </row>
    <row r="231" spans="1:56" ht="16.5">
      <c r="A231" s="95">
        <v>230</v>
      </c>
      <c r="B231" s="129">
        <v>0.57810781069754369</v>
      </c>
      <c r="C231" s="129">
        <v>0.55377351230564265</v>
      </c>
      <c r="D231" s="129">
        <v>0.60579517702214103</v>
      </c>
      <c r="E231" s="129">
        <v>4.7006208177142739E-3</v>
      </c>
      <c r="F231" s="129">
        <v>0.85197375423490329</v>
      </c>
      <c r="G231" s="129">
        <v>1.1950587578130722E-2</v>
      </c>
      <c r="H231" s="129">
        <v>0.68852398759181477</v>
      </c>
      <c r="I231" s="129">
        <v>0.39438915831921162</v>
      </c>
      <c r="J231" s="129">
        <v>0.88366456504561497</v>
      </c>
      <c r="K231" s="104">
        <v>0.32646148039474254</v>
      </c>
      <c r="L231" s="105"/>
      <c r="M231" s="106">
        <v>230</v>
      </c>
      <c r="N231" s="140">
        <v>0.19705515218515277</v>
      </c>
      <c r="O231" s="140">
        <v>0.13520097606950054</v>
      </c>
      <c r="P231" s="140">
        <v>0.26837634479798617</v>
      </c>
      <c r="Q231" s="140">
        <v>-2.5971077919848824</v>
      </c>
      <c r="R231" s="140">
        <v>1.0449361263776749</v>
      </c>
      <c r="S231" s="140">
        <v>-2.2587140945495561</v>
      </c>
      <c r="T231" s="140">
        <v>0.49167088342950738</v>
      </c>
      <c r="U231" s="129">
        <v>-0.26789737198607438</v>
      </c>
      <c r="V231" s="129">
        <v>1.1935070061987978</v>
      </c>
      <c r="W231" s="98">
        <v>-0.44970528400548326</v>
      </c>
      <c r="X231" s="60"/>
      <c r="Y231" s="99">
        <v>230</v>
      </c>
      <c r="Z231" s="129">
        <f>(幕後結果!$AB$2+幕後結果!$AB$4*幕後結果_最佳化!$N1232)*12/3</f>
        <v>1.0181648813361535</v>
      </c>
      <c r="AA231" s="129">
        <f>(幕後結果!$AC$2+幕後結果!$AC$4*幕後結果_最佳化!$O1232)*12/3</f>
        <v>0.61238238173493675</v>
      </c>
      <c r="AB231" s="129">
        <f>(幕後結果!$AD$2+幕後結果!$AD$4*幕後結果_最佳化!$P1232)*12/3</f>
        <v>-1.0130466990427243</v>
      </c>
      <c r="AC231" s="129">
        <f>(幕後結果!$AE$2+幕後結果!$AE$4*幕後結果_最佳化!$Q1232)*12/3</f>
        <v>-2.5469221140196092</v>
      </c>
      <c r="AD231" s="129">
        <f>(幕後結果!$AF$2+幕後結果!$AF$4*幕後結果_最佳化!$R1232)*12/3</f>
        <v>-0.86612180722736432</v>
      </c>
      <c r="AE231" s="129">
        <f>(幕後結果!$AG$2+幕後結果!$AG$4*幕後結果_最佳化!$S1232)*12/3</f>
        <v>-0.99900750391796633</v>
      </c>
      <c r="AF231" s="129">
        <f>(幕後結果!$AH$2+幕後結果!$AH$4*幕後結果_最佳化!$T1232)*12/3</f>
        <v>0.51303922180386929</v>
      </c>
      <c r="AG231" s="129">
        <f>(幕後結果!$AI$2+幕後結果!$AI$4*幕後結果_最佳化!$U1232)*12/3</f>
        <v>-0.20307589335390164</v>
      </c>
      <c r="AH231" s="129">
        <f>(幕後結果!$AJ$2+幕後結果!$AJ$4*幕後結果_最佳化!$V1232)*12/3</f>
        <v>-0.50850632210842628</v>
      </c>
      <c r="AI231" s="100">
        <f>(幕後結果!$AK$2+幕後結果!$AK$4*幕後結果_最佳化!$W1232)*12/3</f>
        <v>-0.52871470722434688</v>
      </c>
      <c r="AJ231" s="60"/>
      <c r="AK231" s="60"/>
      <c r="AL231" s="60"/>
      <c r="AM231" s="108">
        <v>230</v>
      </c>
      <c r="AN231" s="129">
        <f t="shared" si="40"/>
        <v>0.12545884201172475</v>
      </c>
      <c r="AO231" s="129">
        <f t="shared" si="41"/>
        <v>4.3520032472847366E-2</v>
      </c>
      <c r="AP231" s="129">
        <f t="shared" si="42"/>
        <v>0.17844486709730062</v>
      </c>
      <c r="AQ231" s="129">
        <f t="shared" si="43"/>
        <v>0.14157993992888829</v>
      </c>
      <c r="AR231" s="129">
        <f t="shared" si="44"/>
        <v>5.638935664323641E-2</v>
      </c>
      <c r="AS231" s="129">
        <f t="shared" si="45"/>
        <v>0.15736682010147865</v>
      </c>
      <c r="AT231" s="129">
        <f t="shared" si="46"/>
        <v>2.5891399412925519E-2</v>
      </c>
      <c r="AU231" s="129">
        <f t="shared" si="47"/>
        <v>0.1462444006556658</v>
      </c>
      <c r="AV231" s="129">
        <f t="shared" si="48"/>
        <v>8.286728392375764E-2</v>
      </c>
      <c r="AW231" s="129">
        <f t="shared" si="49"/>
        <v>4.2237057752174893E-2</v>
      </c>
      <c r="AX231" s="129">
        <f t="shared" si="50"/>
        <v>0.99999999999999989</v>
      </c>
      <c r="AY231" s="129">
        <f>SUMPRODUCT(AN231:AW231,幕後結果_最佳化!$Z$1005:$AI$1005)</f>
        <v>-1.7097945485781859E-2</v>
      </c>
      <c r="AZ231" s="129">
        <f>(SUMPRODUCT(AN231:AW231,MMULT(AN231:AW231,幕後結果!$AB$9:$AK$18)))*252</f>
        <v>4.7242813576678581E-2</v>
      </c>
      <c r="BA231" s="129">
        <f t="shared" si="51"/>
        <v>0.21735412022015727</v>
      </c>
      <c r="BB231" s="102">
        <f t="shared" si="52"/>
        <v>-0.27603776466261665</v>
      </c>
      <c r="BC231" s="60"/>
      <c r="BD231" s="60"/>
    </row>
    <row r="232" spans="1:56" ht="16.5">
      <c r="A232" s="95">
        <v>231</v>
      </c>
      <c r="B232" s="129">
        <v>5.3520304669860685E-2</v>
      </c>
      <c r="C232" s="129">
        <v>0.39415106109949227</v>
      </c>
      <c r="D232" s="129">
        <v>0.29159830587238722</v>
      </c>
      <c r="E232" s="129">
        <v>0.82405679881611316</v>
      </c>
      <c r="F232" s="129">
        <v>0.69247128453395757</v>
      </c>
      <c r="G232" s="129">
        <v>0.39645516397713942</v>
      </c>
      <c r="H232" s="129">
        <v>0.51460454369597386</v>
      </c>
      <c r="I232" s="129">
        <v>0.94910000202180012</v>
      </c>
      <c r="J232" s="129">
        <v>0.82432672601352142</v>
      </c>
      <c r="K232" s="104">
        <v>0.22016021686068643</v>
      </c>
      <c r="L232" s="105"/>
      <c r="M232" s="106">
        <v>231</v>
      </c>
      <c r="N232" s="140">
        <v>-1.6116385842203997</v>
      </c>
      <c r="O232" s="140">
        <v>-0.26851605004851559</v>
      </c>
      <c r="P232" s="140">
        <v>-0.54872146709084446</v>
      </c>
      <c r="Q232" s="140">
        <v>0.93093651937249</v>
      </c>
      <c r="R232" s="140">
        <v>0.50286750196539709</v>
      </c>
      <c r="S232" s="140">
        <v>-0.2625332841404529</v>
      </c>
      <c r="T232" s="140">
        <v>3.6616342788071431E-2</v>
      </c>
      <c r="U232" s="129">
        <v>1.6361892004521097</v>
      </c>
      <c r="V232" s="129">
        <v>0.93198060663520244</v>
      </c>
      <c r="W232" s="98">
        <v>-0.77165222507422337</v>
      </c>
      <c r="X232" s="60"/>
      <c r="Y232" s="99">
        <v>231</v>
      </c>
      <c r="Z232" s="129">
        <f>(幕後結果!$AB$2+幕後結果!$AB$4*幕後結果_最佳化!$N1233)*12/3</f>
        <v>-0.17785366642741174</v>
      </c>
      <c r="AA232" s="129">
        <f>(幕後結果!$AC$2+幕後結果!$AC$4*幕後結果_最佳化!$O1233)*12/3</f>
        <v>-0.15004652832385768</v>
      </c>
      <c r="AB232" s="129">
        <f>(幕後結果!$AD$2+幕後結果!$AD$4*幕後結果_最佳化!$P1233)*12/3</f>
        <v>-2.440055050363874</v>
      </c>
      <c r="AC232" s="129">
        <f>(幕後結果!$AE$2+幕後結果!$AE$4*幕後結果_最佳化!$Q1233)*12/3</f>
        <v>0.63810275594930488</v>
      </c>
      <c r="AD232" s="129">
        <f>(幕後結果!$AF$2+幕後結果!$AF$4*幕後結果_最佳化!$R1233)*12/3</f>
        <v>-5.0414969851821922E-3</v>
      </c>
      <c r="AE232" s="129">
        <f>(幕後結果!$AG$2+幕後結果!$AG$4*幕後結果_最佳化!$S1233)*12/3</f>
        <v>1.1563001347972313</v>
      </c>
      <c r="AF232" s="129">
        <f>(幕後結果!$AH$2+幕後結果!$AH$4*幕後結果_最佳化!$T1233)*12/3</f>
        <v>-0.44782471148318531</v>
      </c>
      <c r="AG232" s="129">
        <f>(幕後結果!$AI$2+幕後結果!$AI$4*幕後結果_最佳化!$U1233)*12/3</f>
        <v>0.5373705146233092</v>
      </c>
      <c r="AH232" s="129">
        <f>(幕後結果!$AJ$2+幕後結果!$AJ$4*幕後結果_最佳化!$V1233)*12/3</f>
        <v>6.2278272371829924E-2</v>
      </c>
      <c r="AI232" s="100">
        <f>(幕後結果!$AK$2+幕後結果!$AK$4*幕後結果_最佳化!$W1233)*12/3</f>
        <v>-0.50069061443556906</v>
      </c>
      <c r="AJ232" s="60"/>
      <c r="AK232" s="60"/>
      <c r="AL232" s="60"/>
      <c r="AM232" s="108">
        <v>231</v>
      </c>
      <c r="AN232" s="129">
        <f t="shared" si="40"/>
        <v>0.12797420236199034</v>
      </c>
      <c r="AO232" s="129">
        <f t="shared" si="41"/>
        <v>0.13695291029779563</v>
      </c>
      <c r="AP232" s="129">
        <f t="shared" si="42"/>
        <v>3.0813075823364114E-3</v>
      </c>
      <c r="AQ232" s="129">
        <f t="shared" si="43"/>
        <v>0.16531284141765867</v>
      </c>
      <c r="AR232" s="129">
        <f t="shared" si="44"/>
        <v>6.5124125347298653E-2</v>
      </c>
      <c r="AS232" s="129">
        <f t="shared" si="45"/>
        <v>2.9787589762395351E-2</v>
      </c>
      <c r="AT232" s="129">
        <f t="shared" si="46"/>
        <v>0.11234074968631659</v>
      </c>
      <c r="AU232" s="129">
        <f t="shared" si="47"/>
        <v>0.10710153594841784</v>
      </c>
      <c r="AV232" s="129">
        <f t="shared" si="48"/>
        <v>0.10231411041885413</v>
      </c>
      <c r="AW232" s="129">
        <f t="shared" si="49"/>
        <v>0.15001062717693636</v>
      </c>
      <c r="AX232" s="129">
        <f t="shared" si="50"/>
        <v>1</v>
      </c>
      <c r="AY232" s="129">
        <f>SUMPRODUCT(AN232:AW232,幕後結果_最佳化!$Z$1005:$AI$1005)</f>
        <v>0.16315529818751381</v>
      </c>
      <c r="AZ232" s="129">
        <f>(SUMPRODUCT(AN232:AW232,MMULT(AN232:AW232,幕後結果!$AB$9:$AK$18)))*252</f>
        <v>4.7365946432393329E-2</v>
      </c>
      <c r="BA232" s="129">
        <f t="shared" si="51"/>
        <v>0.21763718991108419</v>
      </c>
      <c r="BB232" s="102">
        <f t="shared" si="52"/>
        <v>0.55254939763118704</v>
      </c>
      <c r="BC232" s="60"/>
      <c r="BD232" s="60"/>
    </row>
    <row r="233" spans="1:56" ht="16.5">
      <c r="A233" s="95">
        <v>232</v>
      </c>
      <c r="B233" s="129">
        <v>0.99038095930254033</v>
      </c>
      <c r="C233" s="129">
        <v>0.9456228625510199</v>
      </c>
      <c r="D233" s="129">
        <v>0.24537064278448883</v>
      </c>
      <c r="E233" s="129">
        <v>0.83775500511727441</v>
      </c>
      <c r="F233" s="129">
        <v>0.66268613399839027</v>
      </c>
      <c r="G233" s="129">
        <v>0.38106936244735445</v>
      </c>
      <c r="H233" s="129">
        <v>0.29166439127163901</v>
      </c>
      <c r="I233" s="129">
        <v>0.36970053397214753</v>
      </c>
      <c r="J233" s="129">
        <v>0.95384045281345631</v>
      </c>
      <c r="K233" s="104">
        <v>0.33349834542435897</v>
      </c>
      <c r="L233" s="105"/>
      <c r="M233" s="106">
        <v>232</v>
      </c>
      <c r="N233" s="140">
        <v>2.3408852027267897</v>
      </c>
      <c r="O233" s="140">
        <v>1.6038175503035719</v>
      </c>
      <c r="P233" s="140">
        <v>-0.68913028135830157</v>
      </c>
      <c r="Q233" s="140">
        <v>0.98527300330201917</v>
      </c>
      <c r="R233" s="140">
        <v>0.41980524633445127</v>
      </c>
      <c r="S233" s="140">
        <v>-0.30267346075622353</v>
      </c>
      <c r="T233" s="140">
        <v>-0.54852891221790712</v>
      </c>
      <c r="U233" s="129">
        <v>-0.33264659336606944</v>
      </c>
      <c r="V233" s="129">
        <v>1.6832893330220471</v>
      </c>
      <c r="W233" s="98">
        <v>-0.43027351471612557</v>
      </c>
      <c r="X233" s="60"/>
      <c r="Y233" s="99">
        <v>232</v>
      </c>
      <c r="Z233" s="129">
        <f>(幕後結果!$AB$2+幕後結果!$AB$4*幕後結果_最佳化!$N1234)*12/3</f>
        <v>2.43579598830084</v>
      </c>
      <c r="AA233" s="129">
        <f>(幕後結果!$AC$2+幕後結果!$AC$4*幕後結果_最佳化!$O1234)*12/3</f>
        <v>2.2427461255101622</v>
      </c>
      <c r="AB233" s="129">
        <f>(幕後結果!$AD$2+幕後結果!$AD$4*幕後結果_最佳化!$P1234)*12/3</f>
        <v>-1.434436176689398</v>
      </c>
      <c r="AC233" s="129">
        <f>(幕後結果!$AE$2+幕後結果!$AE$4*幕後結果_最佳化!$Q1234)*12/3</f>
        <v>1.6281496013555514</v>
      </c>
      <c r="AD233" s="129">
        <f>(幕後結果!$AF$2+幕後結果!$AF$4*幕後結果_最佳化!$R1234)*12/3</f>
        <v>0.22379711441233541</v>
      </c>
      <c r="AE233" s="129">
        <f>(幕後結果!$AG$2+幕後結果!$AG$4*幕後結果_最佳化!$S1234)*12/3</f>
        <v>1.2302324607527959</v>
      </c>
      <c r="AF233" s="129">
        <f>(幕後結果!$AH$2+幕後結果!$AH$4*幕後結果_最佳化!$T1234)*12/3</f>
        <v>1.4057617450754858</v>
      </c>
      <c r="AG233" s="129">
        <f>(幕後結果!$AI$2+幕後結果!$AI$4*幕後結果_最佳化!$U1234)*12/3</f>
        <v>-8.7631683009538761E-2</v>
      </c>
      <c r="AH233" s="129">
        <f>(幕後結果!$AJ$2+幕後結果!$AJ$4*幕後結果_最佳化!$V1234)*12/3</f>
        <v>0.5126650167160256</v>
      </c>
      <c r="AI233" s="100">
        <f>(幕後結果!$AK$2+幕後結果!$AK$4*幕後結果_最佳化!$W1234)*12/3</f>
        <v>0.40145682687254025</v>
      </c>
      <c r="AJ233" s="60"/>
      <c r="AK233" s="60"/>
      <c r="AL233" s="60"/>
      <c r="AM233" s="108">
        <v>232</v>
      </c>
      <c r="AN233" s="129">
        <f t="shared" si="40"/>
        <v>6.7103614058070277E-2</v>
      </c>
      <c r="AO233" s="129">
        <f t="shared" si="41"/>
        <v>0.18619308476165564</v>
      </c>
      <c r="AP233" s="129">
        <f t="shared" si="42"/>
        <v>3.1741985619512213E-2</v>
      </c>
      <c r="AQ233" s="129">
        <f t="shared" si="43"/>
        <v>6.2079144027864151E-2</v>
      </c>
      <c r="AR233" s="129">
        <f t="shared" si="44"/>
        <v>0.17275021288654641</v>
      </c>
      <c r="AS233" s="129">
        <f t="shared" si="45"/>
        <v>0.19657079979567293</v>
      </c>
      <c r="AT233" s="129">
        <f t="shared" si="46"/>
        <v>3.9936544325748904E-2</v>
      </c>
      <c r="AU233" s="129">
        <f t="shared" si="47"/>
        <v>4.4919073660130357E-3</v>
      </c>
      <c r="AV233" s="129">
        <f t="shared" si="48"/>
        <v>0.17129646539272803</v>
      </c>
      <c r="AW233" s="129">
        <f t="shared" si="49"/>
        <v>6.7836241766188493E-2</v>
      </c>
      <c r="AX233" s="129">
        <f t="shared" si="50"/>
        <v>1</v>
      </c>
      <c r="AY233" s="129">
        <f>SUMPRODUCT(AN233:AW233,幕後結果_最佳化!$Z$1005:$AI$1005)</f>
        <v>0.14039716612948971</v>
      </c>
      <c r="AZ233" s="129">
        <f>(SUMPRODUCT(AN233:AW233,MMULT(AN233:AW233,幕後結果!$AB$9:$AK$18)))*252</f>
        <v>4.9023764626385913E-2</v>
      </c>
      <c r="BA233" s="129">
        <f t="shared" si="51"/>
        <v>0.22141310852428298</v>
      </c>
      <c r="BB233" s="102">
        <f t="shared" si="52"/>
        <v>0.44034053258773947</v>
      </c>
      <c r="BC233" s="60"/>
      <c r="BD233" s="60"/>
    </row>
    <row r="234" spans="1:56" ht="16.5">
      <c r="A234" s="95">
        <v>233</v>
      </c>
      <c r="B234" s="129">
        <v>0.52257009932349585</v>
      </c>
      <c r="C234" s="129">
        <v>0.22638989204699844</v>
      </c>
      <c r="D234" s="129">
        <v>0.77617243364746491</v>
      </c>
      <c r="E234" s="129">
        <v>0.54061908907572809</v>
      </c>
      <c r="F234" s="129">
        <v>0.11697911053603627</v>
      </c>
      <c r="G234" s="129">
        <v>0.73013081560193815</v>
      </c>
      <c r="H234" s="129">
        <v>0.51826421665737543</v>
      </c>
      <c r="I234" s="129">
        <v>0.27828088525546524</v>
      </c>
      <c r="J234" s="129">
        <v>7.2074924291749332E-2</v>
      </c>
      <c r="K234" s="104">
        <v>0.7411792237981647</v>
      </c>
      <c r="L234" s="105"/>
      <c r="M234" s="106">
        <v>233</v>
      </c>
      <c r="N234" s="140">
        <v>5.6605062962502145E-2</v>
      </c>
      <c r="O234" s="140">
        <v>-0.75078877806234368</v>
      </c>
      <c r="P234" s="140">
        <v>0.7593300721440891</v>
      </c>
      <c r="Q234" s="140">
        <v>0.10199351584745245</v>
      </c>
      <c r="R234" s="140">
        <v>-1.1902243601716918</v>
      </c>
      <c r="S234" s="140">
        <v>0.61320867599719542</v>
      </c>
      <c r="T234" s="140">
        <v>4.5797606326762608E-2</v>
      </c>
      <c r="U234" s="129">
        <v>-0.5879560837670289</v>
      </c>
      <c r="V234" s="129">
        <v>-1.460510410207855</v>
      </c>
      <c r="W234" s="98">
        <v>0.64698515320957717</v>
      </c>
      <c r="X234" s="60"/>
      <c r="Y234" s="99">
        <v>233</v>
      </c>
      <c r="Z234" s="129">
        <f>(幕後結果!$AB$2+幕後結果!$AB$4*幕後結果_最佳化!$N1235)*12/3</f>
        <v>0.92529072118167155</v>
      </c>
      <c r="AA234" s="129">
        <f>(幕後結果!$AC$2+幕後結果!$AC$4*幕後結果_最佳化!$O1235)*12/3</f>
        <v>-7.4071041529979009E-2</v>
      </c>
      <c r="AB234" s="129">
        <f>(幕後結果!$AD$2+幕後結果!$AD$4*幕後結果_最佳化!$P1235)*12/3</f>
        <v>-0.55497210810688846</v>
      </c>
      <c r="AC234" s="129">
        <f>(幕後結果!$AE$2+幕後結果!$AE$4*幕後結果_最佳化!$Q1235)*12/3</f>
        <v>-0.17201304431246575</v>
      </c>
      <c r="AD234" s="129">
        <f>(幕後結果!$AF$2+幕後結果!$AF$4*幕後結果_最佳化!$R1235)*12/3</f>
        <v>-2.0961529241826637</v>
      </c>
      <c r="AE234" s="129">
        <f>(幕後結果!$AG$2+幕後結果!$AG$4*幕後結果_最佳化!$S1235)*12/3</f>
        <v>1.5387618026367695</v>
      </c>
      <c r="AF234" s="129">
        <f>(幕後結果!$AH$2+幕後結果!$AH$4*幕後結果_最佳化!$T1235)*12/3</f>
        <v>0.39410896329385975</v>
      </c>
      <c r="AG234" s="129">
        <f>(幕後結果!$AI$2+幕後結果!$AI$4*幕後結果_最佳化!$U1235)*12/3</f>
        <v>-0.39401329642256339</v>
      </c>
      <c r="AH234" s="129">
        <f>(幕後結果!$AJ$2+幕後結果!$AJ$4*幕後結果_最佳化!$V1235)*12/3</f>
        <v>-1.0060548932415043</v>
      </c>
      <c r="AI234" s="100">
        <f>(幕後結果!$AK$2+幕後結果!$AK$4*幕後結果_最佳化!$W1235)*12/3</f>
        <v>0.48974710866863908</v>
      </c>
      <c r="AJ234" s="60"/>
      <c r="AK234" s="60"/>
      <c r="AL234" s="60"/>
      <c r="AM234" s="108">
        <v>233</v>
      </c>
      <c r="AN234" s="129">
        <f t="shared" si="40"/>
        <v>6.3807322658690463E-2</v>
      </c>
      <c r="AO234" s="129">
        <f t="shared" si="41"/>
        <v>0.10356634432226655</v>
      </c>
      <c r="AP234" s="129">
        <f t="shared" si="42"/>
        <v>0.15050398673021506</v>
      </c>
      <c r="AQ234" s="129">
        <f t="shared" si="43"/>
        <v>1.9330029365895528E-2</v>
      </c>
      <c r="AR234" s="129">
        <f t="shared" si="44"/>
        <v>0.19232158884738265</v>
      </c>
      <c r="AS234" s="129">
        <f t="shared" si="45"/>
        <v>0.11772275920800392</v>
      </c>
      <c r="AT234" s="129">
        <f t="shared" si="46"/>
        <v>0.15733488323721673</v>
      </c>
      <c r="AU234" s="129">
        <f t="shared" si="47"/>
        <v>5.1101102595872139E-3</v>
      </c>
      <c r="AV234" s="129">
        <f t="shared" si="48"/>
        <v>0.11159769036157685</v>
      </c>
      <c r="AW234" s="129">
        <f t="shared" si="49"/>
        <v>7.870528500916496E-2</v>
      </c>
      <c r="AX234" s="129">
        <f t="shared" si="50"/>
        <v>0.99999999999999989</v>
      </c>
      <c r="AY234" s="129">
        <f>SUMPRODUCT(AN234:AW234,幕後結果_最佳化!$Z$1005:$AI$1005)</f>
        <v>-0.10720845308770598</v>
      </c>
      <c r="AZ234" s="129">
        <f>(SUMPRODUCT(AN234:AW234,MMULT(AN234:AW234,幕後結果!$AB$9:$AK$18)))*252</f>
        <v>5.3018736999924716E-2</v>
      </c>
      <c r="BA234" s="129">
        <f t="shared" si="51"/>
        <v>0.23025797923182753</v>
      </c>
      <c r="BB234" s="102">
        <f t="shared" si="52"/>
        <v>-0.65191422937215271</v>
      </c>
      <c r="BC234" s="60"/>
      <c r="BD234" s="60"/>
    </row>
    <row r="235" spans="1:56" ht="16.5">
      <c r="A235" s="95">
        <v>234</v>
      </c>
      <c r="B235" s="129">
        <v>0.18060882202275153</v>
      </c>
      <c r="C235" s="129">
        <v>0.43027271038681159</v>
      </c>
      <c r="D235" s="129">
        <v>0.64791833104579943</v>
      </c>
      <c r="E235" s="129">
        <v>0.45671652006476959</v>
      </c>
      <c r="F235" s="129">
        <v>0.71717668298243975</v>
      </c>
      <c r="G235" s="129">
        <v>0.38167533893443251</v>
      </c>
      <c r="H235" s="129">
        <v>0.8762359753574418</v>
      </c>
      <c r="I235" s="129">
        <v>0.88414777608652728</v>
      </c>
      <c r="J235" s="129">
        <v>0.98713535917076856</v>
      </c>
      <c r="K235" s="104">
        <v>0.47776418328025749</v>
      </c>
      <c r="L235" s="105"/>
      <c r="M235" s="106">
        <v>234</v>
      </c>
      <c r="N235" s="140">
        <v>-0.91304734042852698</v>
      </c>
      <c r="O235" s="140">
        <v>-0.17567990814159742</v>
      </c>
      <c r="P235" s="140">
        <v>0.37970644169800677</v>
      </c>
      <c r="Q235" s="140">
        <v>-0.10870933166085556</v>
      </c>
      <c r="R235" s="140">
        <v>0.5744746736896309</v>
      </c>
      <c r="S235" s="140">
        <v>-0.30108368992875922</v>
      </c>
      <c r="T235" s="140">
        <v>1.1563743972405796</v>
      </c>
      <c r="U235" s="129">
        <v>1.1959797849824521</v>
      </c>
      <c r="V235" s="129">
        <v>2.2302736459033308</v>
      </c>
      <c r="W235" s="98">
        <v>-5.5765817089355865E-2</v>
      </c>
      <c r="X235" s="60"/>
      <c r="Y235" s="99">
        <v>234</v>
      </c>
      <c r="Z235" s="129">
        <f>(幕後結果!$AB$2+幕後結果!$AB$4*幕後結果_最佳化!$N1236)*12/3</f>
        <v>0.2840974467227656</v>
      </c>
      <c r="AA235" s="129">
        <f>(幕後結果!$AC$2+幕後結果!$AC$4*幕後結果_最佳化!$O1236)*12/3</f>
        <v>9.8126467693272101E-2</v>
      </c>
      <c r="AB235" s="129">
        <f>(幕後結果!$AD$2+幕後結果!$AD$4*幕後結果_最佳化!$P1236)*12/3</f>
        <v>-1.1992386916740025</v>
      </c>
      <c r="AC235" s="129">
        <f>(幕後結果!$AE$2+幕後結果!$AE$4*幕後結果_最佳化!$Q1236)*12/3</f>
        <v>-0.27610592393419819</v>
      </c>
      <c r="AD235" s="129">
        <f>(幕後結果!$AF$2+幕後結果!$AF$4*幕後結果_最佳化!$R1236)*12/3</f>
        <v>-0.36618811864033796</v>
      </c>
      <c r="AE235" s="129">
        <f>(幕後結果!$AG$2+幕後結果!$AG$4*幕後結果_最佳化!$S1236)*12/3</f>
        <v>0.95295906460194013</v>
      </c>
      <c r="AF235" s="129">
        <f>(幕後結果!$AH$2+幕後結果!$AH$4*幕後結果_最佳化!$T1236)*12/3</f>
        <v>0.59797316550959501</v>
      </c>
      <c r="AG235" s="129">
        <f>(幕後結果!$AI$2+幕後結果!$AI$4*幕後結果_最佳化!$U1236)*12/3</f>
        <v>0.58344287975790687</v>
      </c>
      <c r="AH235" s="129">
        <f>(幕後結果!$AJ$2+幕後結果!$AJ$4*幕後結果_最佳化!$V1236)*12/3</f>
        <v>0.57607993361023779</v>
      </c>
      <c r="AI235" s="100">
        <f>(幕後結果!$AK$2+幕後結果!$AK$4*幕後結果_最佳化!$W1236)*12/3</f>
        <v>0.1946171501635581</v>
      </c>
      <c r="AJ235" s="60"/>
      <c r="AK235" s="60"/>
      <c r="AL235" s="60"/>
      <c r="AM235" s="108">
        <v>234</v>
      </c>
      <c r="AN235" s="129">
        <f t="shared" si="40"/>
        <v>8.6643968098954666E-2</v>
      </c>
      <c r="AO235" s="129">
        <f t="shared" si="41"/>
        <v>0.13273810312576576</v>
      </c>
      <c r="AP235" s="129">
        <f t="shared" si="42"/>
        <v>0.10589331765215476</v>
      </c>
      <c r="AQ235" s="129">
        <f t="shared" si="43"/>
        <v>0.14146703376098524</v>
      </c>
      <c r="AR235" s="129">
        <f t="shared" si="44"/>
        <v>4.895103153931759E-2</v>
      </c>
      <c r="AS235" s="129">
        <f t="shared" si="45"/>
        <v>0.12741073288079285</v>
      </c>
      <c r="AT235" s="129">
        <f t="shared" si="46"/>
        <v>0.11798182366980067</v>
      </c>
      <c r="AU235" s="129">
        <f t="shared" si="47"/>
        <v>7.2614060867799007E-2</v>
      </c>
      <c r="AV235" s="129">
        <f t="shared" si="48"/>
        <v>4.9128106145441025E-2</v>
      </c>
      <c r="AW235" s="129">
        <f t="shared" si="49"/>
        <v>0.11717182225898866</v>
      </c>
      <c r="AX235" s="129">
        <f t="shared" si="50"/>
        <v>1.0000000000000002</v>
      </c>
      <c r="AY235" s="129">
        <f>SUMPRODUCT(AN235:AW235,幕後結果_最佳化!$Z$1005:$AI$1005)</f>
        <v>0.12482409048081194</v>
      </c>
      <c r="AZ235" s="129">
        <f>(SUMPRODUCT(AN235:AW235,MMULT(AN235:AW235,幕後結果!$AB$9:$AK$18)))*252</f>
        <v>4.9118024533900614E-2</v>
      </c>
      <c r="BA235" s="129">
        <f t="shared" si="51"/>
        <v>0.22162586612103879</v>
      </c>
      <c r="BB235" s="102">
        <f t="shared" si="52"/>
        <v>0.36965040188977721</v>
      </c>
      <c r="BC235" s="60"/>
      <c r="BD235" s="60"/>
    </row>
    <row r="236" spans="1:56" ht="16.5">
      <c r="A236" s="95">
        <v>235</v>
      </c>
      <c r="B236" s="129">
        <v>0.42614658803036631</v>
      </c>
      <c r="C236" s="129">
        <v>0.12333387634723136</v>
      </c>
      <c r="D236" s="129">
        <v>0.88032805277661108</v>
      </c>
      <c r="E236" s="129">
        <v>8.6896932954669159E-2</v>
      </c>
      <c r="F236" s="129">
        <v>0.24460417439606319</v>
      </c>
      <c r="G236" s="129">
        <v>0.36690515318849504</v>
      </c>
      <c r="H236" s="129">
        <v>0.69847981200309439</v>
      </c>
      <c r="I236" s="129">
        <v>0.6520160531864001</v>
      </c>
      <c r="J236" s="129">
        <v>0.84860624997999912</v>
      </c>
      <c r="K236" s="104">
        <v>0.3686444503777706</v>
      </c>
      <c r="L236" s="105"/>
      <c r="M236" s="106">
        <v>235</v>
      </c>
      <c r="N236" s="140">
        <v>-0.18619330236604423</v>
      </c>
      <c r="O236" s="140">
        <v>-1.1584811182625085</v>
      </c>
      <c r="P236" s="140">
        <v>1.176628306757064</v>
      </c>
      <c r="Q236" s="140">
        <v>-1.3601139542640295</v>
      </c>
      <c r="R236" s="140">
        <v>-0.69156850066543374</v>
      </c>
      <c r="S236" s="140">
        <v>-0.3400613777841282</v>
      </c>
      <c r="T236" s="140">
        <v>0.52003328522141135</v>
      </c>
      <c r="U236" s="129">
        <v>0.39076913181326722</v>
      </c>
      <c r="V236" s="129">
        <v>1.0304741091320799</v>
      </c>
      <c r="W236" s="98">
        <v>-0.33544569796640389</v>
      </c>
      <c r="X236" s="60"/>
      <c r="Y236" s="99">
        <v>235</v>
      </c>
      <c r="Z236" s="129">
        <f>(幕後結果!$AB$2+幕後結果!$AB$4*幕後結果_最佳化!$N1237)*12/3</f>
        <v>0.76473764220838147</v>
      </c>
      <c r="AA236" s="129">
        <f>(幕後結果!$AC$2+幕後結果!$AC$4*幕後結果_最佳化!$O1237)*12/3</f>
        <v>-0.43586278745126289</v>
      </c>
      <c r="AB236" s="129">
        <f>(幕後結果!$AD$2+幕後結果!$AD$4*幕後結果_最佳化!$P1237)*12/3</f>
        <v>-0.17413199286347991</v>
      </c>
      <c r="AC236" s="129">
        <f>(幕後結果!$AE$2+幕後結果!$AE$4*幕後結果_最佳化!$Q1237)*12/3</f>
        <v>-1.7608742172456993</v>
      </c>
      <c r="AD236" s="129">
        <f>(幕後結果!$AF$2+幕後結果!$AF$4*幕後結果_最佳化!$R1237)*12/3</f>
        <v>-2.2712819658758567</v>
      </c>
      <c r="AE236" s="129">
        <f>(幕後結果!$AG$2+幕後結果!$AG$4*幕後結果_最佳化!$S1237)*12/3</f>
        <v>0.51305915299126581</v>
      </c>
      <c r="AF236" s="129">
        <f>(幕後結果!$AH$2+幕後結果!$AH$4*幕後結果_最佳化!$T1237)*12/3</f>
        <v>0.42422194635205995</v>
      </c>
      <c r="AG236" s="129">
        <f>(幕後結果!$AI$2+幕後結果!$AI$4*幕後結果_最佳化!$U1237)*12/3</f>
        <v>0.15459307854870782</v>
      </c>
      <c r="AH236" s="129">
        <f>(幕後結果!$AJ$2+幕後結果!$AJ$4*幕後結果_最佳化!$V1237)*12/3</f>
        <v>-0.22012954714863942</v>
      </c>
      <c r="AI236" s="100">
        <f>(幕後結果!$AK$2+幕後結果!$AK$4*幕後結果_最佳化!$W1237)*12/3</f>
        <v>-0.17736716375660402</v>
      </c>
      <c r="AJ236" s="60"/>
      <c r="AK236" s="60"/>
      <c r="AL236" s="60"/>
      <c r="AM236" s="108">
        <v>235</v>
      </c>
      <c r="AN236" s="129">
        <f t="shared" si="40"/>
        <v>3.4410848916594065E-2</v>
      </c>
      <c r="AO236" s="129">
        <f t="shared" si="41"/>
        <v>0.16976921883559054</v>
      </c>
      <c r="AP236" s="129">
        <f t="shared" si="42"/>
        <v>0.14717358392761637</v>
      </c>
      <c r="AQ236" s="129">
        <f t="shared" si="43"/>
        <v>1.5191414147635486E-2</v>
      </c>
      <c r="AR236" s="129">
        <f t="shared" si="44"/>
        <v>0.11128122540306475</v>
      </c>
      <c r="AS236" s="129">
        <f t="shared" si="45"/>
        <v>0.16087157235994573</v>
      </c>
      <c r="AT236" s="129">
        <f t="shared" si="46"/>
        <v>0.12162594995450297</v>
      </c>
      <c r="AU236" s="129">
        <f t="shared" si="47"/>
        <v>1.9801948643631746E-3</v>
      </c>
      <c r="AV236" s="129">
        <f t="shared" si="48"/>
        <v>0.16737856731603004</v>
      </c>
      <c r="AW236" s="129">
        <f t="shared" si="49"/>
        <v>7.031742427465705E-2</v>
      </c>
      <c r="AX236" s="129">
        <f t="shared" si="50"/>
        <v>1.0000000000000002</v>
      </c>
      <c r="AY236" s="129">
        <f>SUMPRODUCT(AN236:AW236,幕後結果_最佳化!$Z$1005:$AI$1005)</f>
        <v>-2.1905807698833824E-2</v>
      </c>
      <c r="AZ236" s="129">
        <f>(SUMPRODUCT(AN236:AW236,MMULT(AN236:AW236,幕後結果!$AB$9:$AK$18)))*252</f>
        <v>4.8153730381556362E-2</v>
      </c>
      <c r="BA236" s="129">
        <f t="shared" si="51"/>
        <v>0.21943958253140286</v>
      </c>
      <c r="BB236" s="102">
        <f t="shared" si="52"/>
        <v>-0.2953241477733845</v>
      </c>
      <c r="BC236" s="60"/>
      <c r="BD236" s="60"/>
    </row>
    <row r="237" spans="1:56" ht="16.5">
      <c r="A237" s="95">
        <v>236</v>
      </c>
      <c r="B237" s="129">
        <v>0.37967504971513</v>
      </c>
      <c r="C237" s="129">
        <v>0.75564597653027188</v>
      </c>
      <c r="D237" s="129">
        <v>0.60977739014761179</v>
      </c>
      <c r="E237" s="129">
        <v>0.15801103171337316</v>
      </c>
      <c r="F237" s="129">
        <v>0.41897546636149752</v>
      </c>
      <c r="G237" s="129">
        <v>0.33349996289044115</v>
      </c>
      <c r="H237" s="129">
        <v>0.60568304716146071</v>
      </c>
      <c r="I237" s="129">
        <v>0.40530557770242237</v>
      </c>
      <c r="J237" s="129">
        <v>0.57197382919316642</v>
      </c>
      <c r="K237" s="104">
        <v>0.96394622376784267</v>
      </c>
      <c r="L237" s="105"/>
      <c r="M237" s="106">
        <v>236</v>
      </c>
      <c r="N237" s="140">
        <v>-0.30633433498991708</v>
      </c>
      <c r="O237" s="140">
        <v>0.69236514795321835</v>
      </c>
      <c r="P237" s="140">
        <v>0.27873888378972456</v>
      </c>
      <c r="Q237" s="140">
        <v>-1.002665951002863</v>
      </c>
      <c r="R237" s="140">
        <v>-0.2045151774828273</v>
      </c>
      <c r="S237" s="140">
        <v>-0.43026906710999613</v>
      </c>
      <c r="T237" s="140">
        <v>0.26808498175767015</v>
      </c>
      <c r="U237" s="129">
        <v>-0.239637674724727</v>
      </c>
      <c r="V237" s="129">
        <v>0.18140162736957879</v>
      </c>
      <c r="W237" s="98">
        <v>1.798438461068165</v>
      </c>
      <c r="X237" s="60"/>
      <c r="Y237" s="99">
        <v>236</v>
      </c>
      <c r="Z237" s="129">
        <f>(幕後結果!$AB$2+幕後結果!$AB$4*幕後結果_最佳化!$N1238)*12/3</f>
        <v>0.68529306821921132</v>
      </c>
      <c r="AA237" s="129">
        <f>(幕後結果!$AC$2+幕後結果!$AC$4*幕後結果_最佳化!$O1238)*12/3</f>
        <v>0.89157264417208237</v>
      </c>
      <c r="AB237" s="129">
        <f>(幕後結果!$AD$2+幕後結果!$AD$4*幕後結果_最佳化!$P1238)*12/3</f>
        <v>-1.0947603635667018</v>
      </c>
      <c r="AC237" s="129">
        <f>(幕後結果!$AE$2+幕後結果!$AE$4*幕後結果_最佳化!$Q1238)*12/3</f>
        <v>-0.82421752380639557</v>
      </c>
      <c r="AD237" s="129">
        <f>(幕後結果!$AF$2+幕後結果!$AF$4*幕後結果_最佳化!$R1238)*12/3</f>
        <v>-1.3724725438621654</v>
      </c>
      <c r="AE237" s="129">
        <f>(幕後結果!$AG$2+幕後結果!$AG$4*幕後結果_最佳化!$S1238)*12/3</f>
        <v>0.78290376488541646</v>
      </c>
      <c r="AF237" s="129">
        <f>(幕後結果!$AH$2+幕後結果!$AH$4*幕後結果_最佳化!$T1238)*12/3</f>
        <v>0.27052728668699239</v>
      </c>
      <c r="AG237" s="129">
        <f>(幕後結果!$AI$2+幕後結果!$AI$4*幕後結果_最佳化!$U1238)*12/3</f>
        <v>-0.18871749334989096</v>
      </c>
      <c r="AH237" s="129">
        <f>(幕後結果!$AJ$2+幕後結果!$AJ$4*幕後結果_最佳化!$V1238)*12/3</f>
        <v>-0.55549030200683447</v>
      </c>
      <c r="AI237" s="100">
        <f>(幕後結果!$AK$2+幕後結果!$AK$4*幕後結果_最佳化!$W1238)*12/3</f>
        <v>1.0914185894618875</v>
      </c>
      <c r="AJ237" s="60"/>
      <c r="AK237" s="60"/>
      <c r="AL237" s="60"/>
      <c r="AM237" s="108">
        <v>236</v>
      </c>
      <c r="AN237" s="129">
        <f t="shared" si="40"/>
        <v>7.7902699639997144E-2</v>
      </c>
      <c r="AO237" s="129">
        <f t="shared" si="41"/>
        <v>0.13637426976690784</v>
      </c>
      <c r="AP237" s="129">
        <f t="shared" si="42"/>
        <v>9.6446337705291638E-2</v>
      </c>
      <c r="AQ237" s="129">
        <f t="shared" si="43"/>
        <v>0.12264578307107389</v>
      </c>
      <c r="AR237" s="129">
        <f t="shared" si="44"/>
        <v>0.19006636213248726</v>
      </c>
      <c r="AS237" s="129">
        <f t="shared" si="45"/>
        <v>0.12558913177057449</v>
      </c>
      <c r="AT237" s="129">
        <f t="shared" si="46"/>
        <v>7.1694639717070172E-2</v>
      </c>
      <c r="AU237" s="129">
        <f t="shared" si="47"/>
        <v>1.9581689284534881E-2</v>
      </c>
      <c r="AV237" s="129">
        <f t="shared" si="48"/>
        <v>5.5292438733333053E-2</v>
      </c>
      <c r="AW237" s="129">
        <f t="shared" si="49"/>
        <v>0.10440664817872961</v>
      </c>
      <c r="AX237" s="129">
        <f t="shared" si="50"/>
        <v>0.99999999999999989</v>
      </c>
      <c r="AY237" s="129">
        <f>SUMPRODUCT(AN237:AW237,幕後結果_最佳化!$Z$1005:$AI$1005)</f>
        <v>5.4308115899774634E-4</v>
      </c>
      <c r="AZ237" s="129">
        <f>(SUMPRODUCT(AN237:AW237,MMULT(AN237:AW237,幕後結果!$AB$9:$AK$18)))*252</f>
        <v>5.5037425539549052E-2</v>
      </c>
      <c r="BA237" s="129">
        <f t="shared" si="51"/>
        <v>0.23460056594038525</v>
      </c>
      <c r="BB237" s="102">
        <f t="shared" si="52"/>
        <v>-0.1805490906265147</v>
      </c>
      <c r="BC237" s="60"/>
      <c r="BD237" s="60"/>
    </row>
    <row r="238" spans="1:56" ht="16.5">
      <c r="A238" s="95">
        <v>237</v>
      </c>
      <c r="B238" s="129">
        <v>0.13942192110553409</v>
      </c>
      <c r="C238" s="129">
        <v>0.91359502139518267</v>
      </c>
      <c r="D238" s="129">
        <v>0.51781185840792054</v>
      </c>
      <c r="E238" s="129">
        <v>0.61976147076686194</v>
      </c>
      <c r="F238" s="129">
        <v>0.71013174573930526</v>
      </c>
      <c r="G238" s="129">
        <v>0.87287368848976365</v>
      </c>
      <c r="H238" s="129">
        <v>0.91131588853724654</v>
      </c>
      <c r="I238" s="129">
        <v>0.99854278746543779</v>
      </c>
      <c r="J238" s="129">
        <v>0.6750429853609663</v>
      </c>
      <c r="K238" s="104">
        <v>0.80365806689006414</v>
      </c>
      <c r="L238" s="105"/>
      <c r="M238" s="106">
        <v>237</v>
      </c>
      <c r="N238" s="140">
        <v>-1.082920206196041</v>
      </c>
      <c r="O238" s="140">
        <v>1.3632302476904257</v>
      </c>
      <c r="P238" s="140">
        <v>4.466255185671681E-2</v>
      </c>
      <c r="Q238" s="140">
        <v>0.30485438502694434</v>
      </c>
      <c r="R238" s="140">
        <v>0.55376963982958038</v>
      </c>
      <c r="S238" s="140">
        <v>1.1400808410886705</v>
      </c>
      <c r="T238" s="140">
        <v>1.3489026936470838</v>
      </c>
      <c r="U238" s="129">
        <v>2.9766226233852895</v>
      </c>
      <c r="V238" s="129">
        <v>0.45388162553062783</v>
      </c>
      <c r="W238" s="98">
        <v>0.85476028960481887</v>
      </c>
      <c r="X238" s="60"/>
      <c r="Y238" s="99">
        <v>237</v>
      </c>
      <c r="Z238" s="129">
        <f>(幕後結果!$AB$2+幕後結果!$AB$4*幕後結果_最佳化!$N1239)*12/3</f>
        <v>0.17176715324618042</v>
      </c>
      <c r="AA238" s="129">
        <f>(幕後結果!$AC$2+幕後結果!$AC$4*幕後結果_最佳化!$O1239)*12/3</f>
        <v>1.1838049805838131</v>
      </c>
      <c r="AB238" s="129">
        <f>(幕後結果!$AD$2+幕後結果!$AD$4*幕後結果_最佳化!$P1239)*12/3</f>
        <v>-1.5170179983915881</v>
      </c>
      <c r="AC238" s="129">
        <f>(幕後結果!$AE$2+幕後結果!$AE$4*幕後結果_最佳化!$Q1239)*12/3</f>
        <v>0.62407020027139137</v>
      </c>
      <c r="AD238" s="129">
        <f>(幕後結果!$AF$2+幕後結果!$AF$4*幕後結果_最佳化!$R1239)*12/3</f>
        <v>-1.5958610607730295E-3</v>
      </c>
      <c r="AE238" s="129">
        <f>(幕後結果!$AG$2+幕後結果!$AG$4*幕後結果_最佳化!$S1239)*12/3</f>
        <v>2.4046785310755912</v>
      </c>
      <c r="AF238" s="129">
        <f>(幕後結果!$AH$2+幕後結果!$AH$4*幕後結果_最佳化!$T1239)*12/3</f>
        <v>0.70869009084019829</v>
      </c>
      <c r="AG238" s="129">
        <f>(幕後結果!$AI$2+幕後結果!$AI$4*幕後結果_最佳化!$U1239)*12/3</f>
        <v>1.7511039484201774</v>
      </c>
      <c r="AH238" s="129">
        <f>(幕後結果!$AJ$2+幕後結果!$AJ$4*幕後結果_最佳化!$V1239)*12/3</f>
        <v>0.36130696759280173</v>
      </c>
      <c r="AI238" s="100">
        <f>(幕後結果!$AK$2+幕後結果!$AK$4*幕後結果_最佳化!$W1239)*12/3</f>
        <v>1.0501886215135561</v>
      </c>
      <c r="AJ238" s="60"/>
      <c r="AK238" s="60"/>
      <c r="AL238" s="60"/>
      <c r="AM238" s="108">
        <v>237</v>
      </c>
      <c r="AN238" s="129">
        <f t="shared" si="40"/>
        <v>0.11816291268104313</v>
      </c>
      <c r="AO238" s="129">
        <f t="shared" si="41"/>
        <v>0.14246272827017309</v>
      </c>
      <c r="AP238" s="129">
        <f t="shared" si="42"/>
        <v>3.2232233179976637E-2</v>
      </c>
      <c r="AQ238" s="129">
        <f t="shared" si="43"/>
        <v>9.9146222981034773E-2</v>
      </c>
      <c r="AR238" s="129">
        <f t="shared" si="44"/>
        <v>8.4684736904715979E-2</v>
      </c>
      <c r="AS238" s="129">
        <f t="shared" si="45"/>
        <v>7.3305825428894078E-2</v>
      </c>
      <c r="AT238" s="129">
        <f t="shared" si="46"/>
        <v>0.16082449621591449</v>
      </c>
      <c r="AU238" s="129">
        <f t="shared" si="47"/>
        <v>0.14489618037937591</v>
      </c>
      <c r="AV238" s="129">
        <f t="shared" si="48"/>
        <v>0.10057364626277644</v>
      </c>
      <c r="AW238" s="129">
        <f t="shared" si="49"/>
        <v>4.3711017696095547E-2</v>
      </c>
      <c r="AX238" s="129">
        <f t="shared" si="50"/>
        <v>1.0000000000000002</v>
      </c>
      <c r="AY238" s="129">
        <f>SUMPRODUCT(AN238:AW238,幕後結果_最佳化!$Z$1005:$AI$1005)</f>
        <v>0.15290639913027196</v>
      </c>
      <c r="AZ238" s="129">
        <f>(SUMPRODUCT(AN238:AW238,MMULT(AN238:AW238,幕後結果!$AB$9:$AK$18)))*252</f>
        <v>4.377194648695161E-2</v>
      </c>
      <c r="BA238" s="129">
        <f t="shared" si="51"/>
        <v>0.20921746219412854</v>
      </c>
      <c r="BB238" s="102">
        <f t="shared" si="52"/>
        <v>0.5257993189316067</v>
      </c>
      <c r="BC238" s="60"/>
      <c r="BD238" s="60"/>
    </row>
    <row r="239" spans="1:56" ht="16.5">
      <c r="A239" s="95">
        <v>238</v>
      </c>
      <c r="B239" s="129">
        <v>0.79973054563320556</v>
      </c>
      <c r="C239" s="129">
        <v>0.30667079927221219</v>
      </c>
      <c r="D239" s="129">
        <v>0.91441382130479454</v>
      </c>
      <c r="E239" s="129">
        <v>0.80662568853351679</v>
      </c>
      <c r="F239" s="129">
        <v>0.66663095852292331</v>
      </c>
      <c r="G239" s="129">
        <v>0.77979096461489905</v>
      </c>
      <c r="H239" s="129">
        <v>3.8235237939276967E-2</v>
      </c>
      <c r="I239" s="129">
        <v>0.87003879754028968</v>
      </c>
      <c r="J239" s="129">
        <v>0.63087199772386593</v>
      </c>
      <c r="K239" s="104">
        <v>0.91323989402254391</v>
      </c>
      <c r="L239" s="105"/>
      <c r="M239" s="106">
        <v>238</v>
      </c>
      <c r="N239" s="140">
        <v>0.84065915511124445</v>
      </c>
      <c r="O239" s="140">
        <v>-0.50530931893249986</v>
      </c>
      <c r="P239" s="140">
        <v>1.368446500274386</v>
      </c>
      <c r="Q239" s="140">
        <v>0.86552878676540779</v>
      </c>
      <c r="R239" s="140">
        <v>0.43062909409547684</v>
      </c>
      <c r="S239" s="140">
        <v>0.77148742906980039</v>
      </c>
      <c r="T239" s="140">
        <v>-1.7715428366569925</v>
      </c>
      <c r="U239" s="129">
        <v>1.1265745487766754</v>
      </c>
      <c r="V239" s="129">
        <v>0.33416373936870863</v>
      </c>
      <c r="W239" s="98">
        <v>1.3609793607286482</v>
      </c>
      <c r="X239" s="60"/>
      <c r="Y239" s="99">
        <v>238</v>
      </c>
      <c r="Z239" s="129">
        <f>(幕後結果!$AB$2+幕後結果!$AB$4*幕後結果_最佳化!$N1240)*12/3</f>
        <v>1.443755079068713</v>
      </c>
      <c r="AA239" s="129">
        <f>(幕後結果!$AC$2+幕後結果!$AC$4*幕後結果_最佳化!$O1240)*12/3</f>
        <v>0.30815701852348398</v>
      </c>
      <c r="AB239" s="129">
        <f>(幕後結果!$AD$2+幕後結果!$AD$4*幕後結果_最佳化!$P1240)*12/3</f>
        <v>0.35715862045663971</v>
      </c>
      <c r="AC239" s="129">
        <f>(幕後結果!$AE$2+幕後結果!$AE$4*幕後結果_最佳化!$Q1240)*12/3</f>
        <v>0.74484050047485173</v>
      </c>
      <c r="AD239" s="129">
        <f>(幕後結果!$AF$2+幕後結果!$AF$4*幕後結果_最佳化!$R1240)*12/3</f>
        <v>-0.16714361068940475</v>
      </c>
      <c r="AE239" s="129">
        <f>(幕後結果!$AG$2+幕後結果!$AG$4*幕後結果_最佳化!$S1240)*12/3</f>
        <v>1.8443695014853045</v>
      </c>
      <c r="AF239" s="129">
        <f>(幕後結果!$AH$2+幕後結果!$AH$4*幕後結果_最佳化!$T1240)*12/3</f>
        <v>-7.8749189009933773E-2</v>
      </c>
      <c r="AG239" s="129">
        <f>(幕後結果!$AI$2+幕後結果!$AI$4*幕後結果_最佳化!$U1240)*12/3</f>
        <v>0.64442156827466635</v>
      </c>
      <c r="AH239" s="129">
        <f>(幕後結果!$AJ$2+幕後結果!$AJ$4*幕後結果_最佳化!$V1240)*12/3</f>
        <v>0.10192967177508533</v>
      </c>
      <c r="AI239" s="100">
        <f>(幕後結果!$AK$2+幕後結果!$AK$4*幕後結果_最佳化!$W1240)*12/3</f>
        <v>1.5988327610848849</v>
      </c>
      <c r="AJ239" s="60"/>
      <c r="AK239" s="60"/>
      <c r="AL239" s="60"/>
      <c r="AM239" s="108">
        <v>238</v>
      </c>
      <c r="AN239" s="129">
        <f t="shared" si="40"/>
        <v>0.15789204217311834</v>
      </c>
      <c r="AO239" s="129">
        <f t="shared" si="41"/>
        <v>1.4292482246927977E-2</v>
      </c>
      <c r="AP239" s="129">
        <f t="shared" si="42"/>
        <v>6.5661600531876377E-2</v>
      </c>
      <c r="AQ239" s="129">
        <f t="shared" si="43"/>
        <v>8.5805072691228043E-2</v>
      </c>
      <c r="AR239" s="129">
        <f t="shared" si="44"/>
        <v>1.8343277503050676E-2</v>
      </c>
      <c r="AS239" s="129">
        <f t="shared" si="45"/>
        <v>0.18926910357641216</v>
      </c>
      <c r="AT239" s="129">
        <f t="shared" si="46"/>
        <v>6.7473172349695867E-2</v>
      </c>
      <c r="AU239" s="129">
        <f t="shared" si="47"/>
        <v>0.13420651498825895</v>
      </c>
      <c r="AV239" s="129">
        <f t="shared" si="48"/>
        <v>9.6781155559159976E-2</v>
      </c>
      <c r="AW239" s="129">
        <f t="shared" si="49"/>
        <v>0.17027557838027171</v>
      </c>
      <c r="AX239" s="129">
        <f t="shared" si="50"/>
        <v>1</v>
      </c>
      <c r="AY239" s="129">
        <f>SUMPRODUCT(AN239:AW239,幕後結果_最佳化!$Z$1005:$AI$1005)</f>
        <v>0.26139341765485702</v>
      </c>
      <c r="AZ239" s="129">
        <f>(SUMPRODUCT(AN239:AW239,MMULT(AN239:AW239,幕後結果!$AB$9:$AK$18)))*252</f>
        <v>4.116310920068935E-2</v>
      </c>
      <c r="BA239" s="129">
        <f t="shared" si="51"/>
        <v>0.20288693698878041</v>
      </c>
      <c r="BB239" s="102">
        <f t="shared" si="52"/>
        <v>1.076922057662784</v>
      </c>
      <c r="BC239" s="60"/>
      <c r="BD239" s="60"/>
    </row>
    <row r="240" spans="1:56" ht="16.5">
      <c r="A240" s="95">
        <v>239</v>
      </c>
      <c r="B240" s="129">
        <v>0.57167112808206388</v>
      </c>
      <c r="C240" s="129">
        <v>0.68038298184631274</v>
      </c>
      <c r="D240" s="129">
        <v>0.24742039059202847</v>
      </c>
      <c r="E240" s="129">
        <v>0.30833843813505468</v>
      </c>
      <c r="F240" s="129">
        <v>0.26286269337408918</v>
      </c>
      <c r="G240" s="129">
        <v>0.94924143714150877</v>
      </c>
      <c r="H240" s="129">
        <v>0.15582066755263058</v>
      </c>
      <c r="I240" s="129">
        <v>0.73222817808160134</v>
      </c>
      <c r="J240" s="129">
        <v>0.44631207163963316</v>
      </c>
      <c r="K240" s="104">
        <v>0.89399794848125458</v>
      </c>
      <c r="L240" s="105"/>
      <c r="M240" s="106">
        <v>239</v>
      </c>
      <c r="N240" s="140">
        <v>0.18063033474810833</v>
      </c>
      <c r="O240" s="140">
        <v>0.46877001314206568</v>
      </c>
      <c r="P240" s="140">
        <v>-0.68262982778421477</v>
      </c>
      <c r="Q240" s="140">
        <v>-0.50056560172401821</v>
      </c>
      <c r="R240" s="140">
        <v>-0.63454472740428536</v>
      </c>
      <c r="S240" s="140">
        <v>1.6375426943001641</v>
      </c>
      <c r="T240" s="140">
        <v>-1.0117840138923517</v>
      </c>
      <c r="U240" s="129">
        <v>0.61956586821848592</v>
      </c>
      <c r="V240" s="129">
        <v>-0.13498448240835589</v>
      </c>
      <c r="W240" s="98">
        <v>1.2480736060193995</v>
      </c>
      <c r="X240" s="60"/>
      <c r="Y240" s="99">
        <v>239</v>
      </c>
      <c r="Z240" s="129">
        <f>(幕後結果!$AB$2+幕後結果!$AB$4*幕後結果_最佳化!$N1241)*12/3</f>
        <v>1.0073037908690767</v>
      </c>
      <c r="AA240" s="129">
        <f>(幕後結果!$AC$2+幕後結果!$AC$4*幕後結果_最佳化!$O1241)*12/3</f>
        <v>0.85296686079572537</v>
      </c>
      <c r="AB240" s="129">
        <f>(幕後結果!$AD$2+幕後結果!$AD$4*幕後結果_最佳化!$P1241)*12/3</f>
        <v>-2.0713070038702077</v>
      </c>
      <c r="AC240" s="129">
        <f>(幕後結果!$AE$2+幕後結果!$AE$4*幕後結果_最佳化!$Q1241)*12/3</f>
        <v>-0.39177508710541159</v>
      </c>
      <c r="AD240" s="129">
        <f>(幕後結果!$AF$2+幕後結果!$AF$4*幕後結果_最佳化!$R1241)*12/3</f>
        <v>-1.5909058428996878</v>
      </c>
      <c r="AE240" s="129">
        <f>(幕後結果!$AG$2+幕後結果!$AG$4*幕後結果_最佳化!$S1241)*12/3</f>
        <v>2.4478795796124588</v>
      </c>
      <c r="AF240" s="129">
        <f>(幕後結果!$AH$2+幕後結果!$AH$4*幕後結果_最佳化!$T1241)*12/3</f>
        <v>-0.34904738953039177</v>
      </c>
      <c r="AG240" s="129">
        <f>(幕後結果!$AI$2+幕後結果!$AI$4*幕後結果_最佳化!$U1241)*12/3</f>
        <v>0.37103703827662482</v>
      </c>
      <c r="AH240" s="129">
        <f>(幕後結果!$AJ$2+幕後結果!$AJ$4*幕後結果_最佳化!$V1241)*12/3</f>
        <v>-0.51492667747588483</v>
      </c>
      <c r="AI240" s="100">
        <f>(幕後結果!$AK$2+幕後結果!$AK$4*幕後結果_最佳化!$W1241)*12/3</f>
        <v>0.92321580475913612</v>
      </c>
      <c r="AJ240" s="60"/>
      <c r="AK240" s="60"/>
      <c r="AL240" s="60"/>
      <c r="AM240" s="108">
        <v>239</v>
      </c>
      <c r="AN240" s="129">
        <f t="shared" si="40"/>
        <v>4.5564914958307647E-2</v>
      </c>
      <c r="AO240" s="129">
        <f t="shared" si="41"/>
        <v>2.2136719870810666E-2</v>
      </c>
      <c r="AP240" s="129">
        <f t="shared" si="42"/>
        <v>0.14088712468061063</v>
      </c>
      <c r="AQ240" s="129">
        <f t="shared" si="43"/>
        <v>0.19765679426541172</v>
      </c>
      <c r="AR240" s="129">
        <f t="shared" si="44"/>
        <v>6.328684187855621E-2</v>
      </c>
      <c r="AS240" s="129">
        <f t="shared" si="45"/>
        <v>0.20174018575723149</v>
      </c>
      <c r="AT240" s="129">
        <f t="shared" si="46"/>
        <v>0.14416651958940396</v>
      </c>
      <c r="AU240" s="129">
        <f t="shared" si="47"/>
        <v>3.4429037409949306E-2</v>
      </c>
      <c r="AV240" s="129">
        <f t="shared" si="48"/>
        <v>3.3517875353545501E-2</v>
      </c>
      <c r="AW240" s="129">
        <f t="shared" si="49"/>
        <v>0.11661398623617289</v>
      </c>
      <c r="AX240" s="129">
        <f t="shared" si="50"/>
        <v>1</v>
      </c>
      <c r="AY240" s="129">
        <f>SUMPRODUCT(AN240:AW240,幕後結果_最佳化!$Z$1005:$AI$1005)</f>
        <v>7.8637999972897527E-2</v>
      </c>
      <c r="AZ240" s="129">
        <f>(SUMPRODUCT(AN240:AW240,MMULT(AN240:AW240,幕後結果!$AB$9:$AK$18)))*252</f>
        <v>5.9071120175002906E-2</v>
      </c>
      <c r="BA240" s="129">
        <f t="shared" si="51"/>
        <v>0.24304551050164022</v>
      </c>
      <c r="BB240" s="102">
        <f t="shared" si="52"/>
        <v>0.14704241974737625</v>
      </c>
      <c r="BC240" s="60"/>
      <c r="BD240" s="60"/>
    </row>
    <row r="241" spans="1:56" ht="16.5">
      <c r="A241" s="95">
        <v>240</v>
      </c>
      <c r="B241" s="129">
        <v>0.55612699494644913</v>
      </c>
      <c r="C241" s="129">
        <v>0.72273663021170176</v>
      </c>
      <c r="D241" s="129">
        <v>0.72915031323468837</v>
      </c>
      <c r="E241" s="129">
        <v>0.5589839886742114</v>
      </c>
      <c r="F241" s="129">
        <v>0.65171515334888031</v>
      </c>
      <c r="G241" s="129">
        <v>0.25597694340036892</v>
      </c>
      <c r="H241" s="129">
        <v>0.80594135939270029</v>
      </c>
      <c r="I241" s="129">
        <v>0.53437701781365021</v>
      </c>
      <c r="J241" s="129">
        <v>0.25134196858430191</v>
      </c>
      <c r="K241" s="104">
        <v>0.60054941472723478</v>
      </c>
      <c r="L241" s="105"/>
      <c r="M241" s="106">
        <v>240</v>
      </c>
      <c r="N241" s="140">
        <v>0.14115687947683331</v>
      </c>
      <c r="O241" s="140">
        <v>0.59099056968118546</v>
      </c>
      <c r="P241" s="140">
        <v>0.6102452279385705</v>
      </c>
      <c r="Q241" s="140">
        <v>0.14839376215428043</v>
      </c>
      <c r="R241" s="140">
        <v>0.38995517500323595</v>
      </c>
      <c r="S241" s="140">
        <v>-0.65579833665573983</v>
      </c>
      <c r="T241" s="140">
        <v>0.863036714353977</v>
      </c>
      <c r="U241" s="129">
        <v>8.6277323626490501E-2</v>
      </c>
      <c r="V241" s="129">
        <v>-0.6702727465497974</v>
      </c>
      <c r="W241" s="98">
        <v>0.25476945211643526</v>
      </c>
      <c r="X241" s="60"/>
      <c r="Y241" s="99">
        <v>240</v>
      </c>
      <c r="Z241" s="129">
        <f>(幕後結果!$AB$2+幕後結果!$AB$4*幕後結果_最佳化!$N1242)*12/3</f>
        <v>0.98120153613213956</v>
      </c>
      <c r="AA241" s="129">
        <f>(幕後結果!$AC$2+幕後結果!$AC$4*幕後結果_最佳化!$O1242)*12/3</f>
        <v>0.9324956859857817</v>
      </c>
      <c r="AB241" s="129">
        <f>(幕後結果!$AD$2+幕後結果!$AD$4*幕後結果_最佳化!$P1242)*12/3</f>
        <v>-0.60910503385131742</v>
      </c>
      <c r="AC241" s="129">
        <f>(幕後結果!$AE$2+幕後結果!$AE$4*幕後結果_最佳化!$Q1242)*12/3</f>
        <v>0.32492092321293908</v>
      </c>
      <c r="AD241" s="129">
        <f>(幕後結果!$AF$2+幕後結果!$AF$4*幕後結果_最佳化!$R1242)*12/3</f>
        <v>-0.33675802866904797</v>
      </c>
      <c r="AE241" s="129">
        <f>(幕後結果!$AG$2+幕後結果!$AG$4*幕後結果_最佳化!$S1242)*12/3</f>
        <v>0.77026032518597687</v>
      </c>
      <c r="AF241" s="129">
        <f>(幕後結果!$AH$2+幕後結果!$AH$4*幕後結果_最佳化!$T1242)*12/3</f>
        <v>1.0784160995810241</v>
      </c>
      <c r="AG241" s="129">
        <f>(幕後結果!$AI$2+幕後結果!$AI$4*幕後結果_最佳化!$U1242)*12/3</f>
        <v>4.6610440968809841E-2</v>
      </c>
      <c r="AH241" s="129">
        <f>(幕後結果!$AJ$2+幕後結果!$AJ$4*幕後結果_最佳化!$V1242)*12/3</f>
        <v>-0.50360996695120741</v>
      </c>
      <c r="AI241" s="100">
        <f>(幕後結果!$AK$2+幕後結果!$AK$4*幕後結果_最佳化!$W1242)*12/3</f>
        <v>0.43278299545508497</v>
      </c>
      <c r="AJ241" s="60"/>
      <c r="AK241" s="60"/>
      <c r="AL241" s="60"/>
      <c r="AM241" s="108">
        <v>240</v>
      </c>
      <c r="AN241" s="129">
        <f t="shared" si="40"/>
        <v>0.10376845881035121</v>
      </c>
      <c r="AO241" s="129">
        <f t="shared" si="41"/>
        <v>0.15803283909255911</v>
      </c>
      <c r="AP241" s="129">
        <f t="shared" si="42"/>
        <v>2.5952780557363434E-3</v>
      </c>
      <c r="AQ241" s="129">
        <f t="shared" si="43"/>
        <v>0.11041183386331485</v>
      </c>
      <c r="AR241" s="129">
        <f t="shared" si="44"/>
        <v>0.12226428282070272</v>
      </c>
      <c r="AS241" s="129">
        <f t="shared" si="45"/>
        <v>0.11995486833709862</v>
      </c>
      <c r="AT241" s="129">
        <f t="shared" si="46"/>
        <v>4.2279390879611002E-2</v>
      </c>
      <c r="AU241" s="129">
        <f t="shared" si="47"/>
        <v>0.1671613400228224</v>
      </c>
      <c r="AV241" s="129">
        <f t="shared" si="48"/>
        <v>0.12150173116055353</v>
      </c>
      <c r="AW241" s="129">
        <f t="shared" si="49"/>
        <v>5.2029976957250063E-2</v>
      </c>
      <c r="AX241" s="129">
        <f t="shared" si="50"/>
        <v>0.99999999999999978</v>
      </c>
      <c r="AY241" s="129">
        <f>SUMPRODUCT(AN241:AW241,幕後結果_最佳化!$Z$1005:$AI$1005)</f>
        <v>0.16394415667019252</v>
      </c>
      <c r="AZ241" s="129">
        <f>(SUMPRODUCT(AN241:AW241,MMULT(AN241:AW241,幕後結果!$AB$9:$AK$18)))*252</f>
        <v>4.2329748089473526E-2</v>
      </c>
      <c r="BA241" s="129">
        <f t="shared" si="51"/>
        <v>0.20574194538176585</v>
      </c>
      <c r="BB241" s="102">
        <f t="shared" si="52"/>
        <v>0.5883299900056268</v>
      </c>
      <c r="BC241" s="60"/>
      <c r="BD241" s="60"/>
    </row>
    <row r="242" spans="1:56" ht="16.5">
      <c r="A242" s="95">
        <v>241</v>
      </c>
      <c r="B242" s="129">
        <v>7.8300762025260706E-2</v>
      </c>
      <c r="C242" s="129">
        <v>0.95069830603412142</v>
      </c>
      <c r="D242" s="129">
        <v>0.55551514992539053</v>
      </c>
      <c r="E242" s="129">
        <v>0.55218047047269403</v>
      </c>
      <c r="F242" s="129">
        <v>0.26283284126295525</v>
      </c>
      <c r="G242" s="129">
        <v>0.75224884890470611</v>
      </c>
      <c r="H242" s="129">
        <v>0.10276444831764397</v>
      </c>
      <c r="I242" s="129">
        <v>0.92004942128846423</v>
      </c>
      <c r="J242" s="129">
        <v>0.39466748755677261</v>
      </c>
      <c r="K242" s="104">
        <v>0.56380929235675015</v>
      </c>
      <c r="L242" s="105"/>
      <c r="M242" s="106">
        <v>241</v>
      </c>
      <c r="N242" s="140">
        <v>-1.416594477571905</v>
      </c>
      <c r="O242" s="140">
        <v>1.6516624184442221</v>
      </c>
      <c r="P242" s="140">
        <v>0.13960802441918174</v>
      </c>
      <c r="Q242" s="140">
        <v>0.13117223545492696</v>
      </c>
      <c r="R242" s="140">
        <v>-0.63463624640772132</v>
      </c>
      <c r="S242" s="140">
        <v>0.68158357750059728</v>
      </c>
      <c r="T242" s="140">
        <v>-1.2659558293248814</v>
      </c>
      <c r="U242" s="129">
        <v>1.4054040691537624</v>
      </c>
      <c r="V242" s="129">
        <v>-0.26717428394706338</v>
      </c>
      <c r="W242" s="98">
        <v>0.16063432909213418</v>
      </c>
      <c r="X242" s="60"/>
      <c r="Y242" s="99">
        <v>241</v>
      </c>
      <c r="Z242" s="129">
        <f>(幕後結果!$AB$2+幕後結果!$AB$4*幕後結果_最佳化!$N1243)*12/3</f>
        <v>-4.8878614162804035E-2</v>
      </c>
      <c r="AA242" s="129">
        <f>(幕後結果!$AC$2+幕後結果!$AC$4*幕後結果_最佳化!$O1243)*12/3</f>
        <v>1.3095020595682285</v>
      </c>
      <c r="AB242" s="129">
        <f>(幕後結果!$AD$2+幕後結果!$AD$4*幕後結果_最佳化!$P1243)*12/3</f>
        <v>-1.4770192032215561</v>
      </c>
      <c r="AC242" s="129">
        <f>(幕後結果!$AE$2+幕後結果!$AE$4*幕後結果_最佳化!$Q1243)*12/3</f>
        <v>0.52504236293402462</v>
      </c>
      <c r="AD242" s="129">
        <f>(幕後結果!$AF$2+幕後結果!$AF$4*幕後結果_最佳化!$R1243)*12/3</f>
        <v>-1.2074615332455967</v>
      </c>
      <c r="AE242" s="129">
        <f>(幕後結果!$AG$2+幕後結果!$AG$4*幕後結果_最佳化!$S1243)*12/3</f>
        <v>2.0279696369091598</v>
      </c>
      <c r="AF242" s="129">
        <f>(幕後結果!$AH$2+幕後結果!$AH$4*幕後結果_最佳化!$T1243)*12/3</f>
        <v>-1.1253801857270747</v>
      </c>
      <c r="AG242" s="129">
        <f>(幕後結果!$AI$2+幕後結果!$AI$4*幕後結果_最佳化!$U1243)*12/3</f>
        <v>0.5465285753275545</v>
      </c>
      <c r="AH242" s="129">
        <f>(幕後結果!$AJ$2+幕後結果!$AJ$4*幕後結果_最佳化!$V1243)*12/3</f>
        <v>-0.45042670114782918</v>
      </c>
      <c r="AI242" s="100">
        <f>(幕後結果!$AK$2+幕後結果!$AK$4*幕後結果_最佳化!$W1243)*12/3</f>
        <v>0.38283628187798352</v>
      </c>
      <c r="AJ242" s="60"/>
      <c r="AK242" s="60"/>
      <c r="AL242" s="60"/>
      <c r="AM242" s="108">
        <v>241</v>
      </c>
      <c r="AN242" s="129">
        <f t="shared" si="40"/>
        <v>1.7585313626939436E-2</v>
      </c>
      <c r="AO242" s="129">
        <f t="shared" si="41"/>
        <v>6.0426298089012703E-2</v>
      </c>
      <c r="AP242" s="129">
        <f t="shared" si="42"/>
        <v>1.1764425282750438E-2</v>
      </c>
      <c r="AQ242" s="129">
        <f t="shared" si="43"/>
        <v>0.10789265320534154</v>
      </c>
      <c r="AR242" s="129">
        <f t="shared" si="44"/>
        <v>0.13237926919856929</v>
      </c>
      <c r="AS242" s="129">
        <f t="shared" si="45"/>
        <v>0.1307660002273307</v>
      </c>
      <c r="AT242" s="129">
        <f t="shared" si="46"/>
        <v>0.19232016385825604</v>
      </c>
      <c r="AU242" s="129">
        <f t="shared" si="47"/>
        <v>9.6991351299951858E-2</v>
      </c>
      <c r="AV242" s="129">
        <f t="shared" si="48"/>
        <v>0.18233543306493941</v>
      </c>
      <c r="AW242" s="129">
        <f t="shared" si="49"/>
        <v>6.7539092146908716E-2</v>
      </c>
      <c r="AX242" s="129">
        <f t="shared" si="50"/>
        <v>1.0000000000000002</v>
      </c>
      <c r="AY242" s="129">
        <f>SUMPRODUCT(AN242:AW242,幕後結果_最佳化!$Z$1005:$AI$1005)</f>
        <v>6.8070514963440326E-2</v>
      </c>
      <c r="AZ242" s="129">
        <f>(SUMPRODUCT(AN242:AW242,MMULT(AN242:AW242,幕後結果!$AB$9:$AK$18)))*252</f>
        <v>4.7569910957978072E-2</v>
      </c>
      <c r="BA242" s="129">
        <f t="shared" si="51"/>
        <v>0.21810527494303772</v>
      </c>
      <c r="BB242" s="102">
        <f t="shared" si="52"/>
        <v>0.11540534711970665</v>
      </c>
      <c r="BC242" s="60"/>
      <c r="BD242" s="60"/>
    </row>
    <row r="243" spans="1:56" ht="16.5">
      <c r="A243" s="95">
        <v>242</v>
      </c>
      <c r="B243" s="129">
        <v>0.77626900020735157</v>
      </c>
      <c r="C243" s="129">
        <v>0.24316532783273082</v>
      </c>
      <c r="D243" s="129">
        <v>0.98596242809212042</v>
      </c>
      <c r="E243" s="129">
        <v>0.91921779083476851</v>
      </c>
      <c r="F243" s="129">
        <v>0.98249132116074267</v>
      </c>
      <c r="G243" s="129">
        <v>9.9051208775031485E-2</v>
      </c>
      <c r="H243" s="129">
        <v>0.71517686334911112</v>
      </c>
      <c r="I243" s="129">
        <v>0.4753545378451709</v>
      </c>
      <c r="J243" s="129">
        <v>4.0851194597863794E-2</v>
      </c>
      <c r="K243" s="104">
        <v>0.23463503406707087</v>
      </c>
      <c r="L243" s="105"/>
      <c r="M243" s="106">
        <v>242</v>
      </c>
      <c r="N243" s="140">
        <v>0.75965305032228581</v>
      </c>
      <c r="O243" s="140">
        <v>-0.69615677257204955</v>
      </c>
      <c r="P243" s="140">
        <v>2.1962347709480463</v>
      </c>
      <c r="Q243" s="140">
        <v>1.3998293774624362</v>
      </c>
      <c r="R243" s="140">
        <v>2.1081576206833899</v>
      </c>
      <c r="S243" s="140">
        <v>-1.2869766767831956</v>
      </c>
      <c r="T243" s="140">
        <v>0.56857252708151329</v>
      </c>
      <c r="U243" s="129">
        <v>-6.1816359142789351E-2</v>
      </c>
      <c r="V243" s="129">
        <v>-1.7408926963255296</v>
      </c>
      <c r="W243" s="98">
        <v>-0.72366721048041416</v>
      </c>
      <c r="X243" s="60"/>
      <c r="Y243" s="99">
        <v>242</v>
      </c>
      <c r="Z243" s="129">
        <f>(幕後結果!$AB$2+幕後結果!$AB$4*幕後結果_最佳化!$N1244)*12/3</f>
        <v>1.3901889048405576</v>
      </c>
      <c r="AA243" s="129">
        <f>(幕後結果!$AC$2+幕後結果!$AC$4*幕後結果_最佳化!$O1244)*12/3</f>
        <v>0.14721123899530192</v>
      </c>
      <c r="AB243" s="129">
        <f>(幕後結果!$AD$2+幕後結果!$AD$4*幕後結果_最佳化!$P1244)*12/3</f>
        <v>1.260200097289865</v>
      </c>
      <c r="AC243" s="129">
        <f>(幕後結果!$AE$2+幕後結果!$AE$4*幕後結果_最佳化!$Q1244)*12/3</f>
        <v>1.2267328262621837</v>
      </c>
      <c r="AD243" s="129">
        <f>(幕後結果!$AF$2+幕後結果!$AF$4*幕後結果_最佳化!$R1244)*12/3</f>
        <v>1.6522163514332735</v>
      </c>
      <c r="AE243" s="129">
        <f>(幕後結果!$AG$2+幕後結果!$AG$4*幕後結果_最佳化!$S1244)*12/3</f>
        <v>0.31151576105844936</v>
      </c>
      <c r="AF243" s="129">
        <f>(幕後結果!$AH$2+幕後結果!$AH$4*幕後結果_最佳化!$T1244)*12/3</f>
        <v>1.5551097709971387</v>
      </c>
      <c r="AG243" s="129">
        <f>(幕後結果!$AI$2+幕後結果!$AI$4*幕後結果_最佳化!$U1244)*12/3</f>
        <v>4.3087342204415291E-2</v>
      </c>
      <c r="AH243" s="129">
        <f>(幕後結果!$AJ$2+幕後結果!$AJ$4*幕後結果_最佳化!$V1244)*12/3</f>
        <v>-0.54353784757785251</v>
      </c>
      <c r="AI243" s="100">
        <f>(幕後結果!$AK$2+幕後結果!$AK$4*幕後結果_最佳化!$W1244)*12/3</f>
        <v>0.31402996889831308</v>
      </c>
      <c r="AJ243" s="60"/>
      <c r="AK243" s="60"/>
      <c r="AL243" s="60"/>
      <c r="AM243" s="108">
        <v>242</v>
      </c>
      <c r="AN243" s="129">
        <f t="shared" si="40"/>
        <v>1.4257286587054416E-2</v>
      </c>
      <c r="AO243" s="129">
        <f t="shared" si="41"/>
        <v>7.6880656399667582E-2</v>
      </c>
      <c r="AP243" s="129">
        <f t="shared" si="42"/>
        <v>0.15531306256209798</v>
      </c>
      <c r="AQ243" s="129">
        <f t="shared" si="43"/>
        <v>0.16190902334266111</v>
      </c>
      <c r="AR243" s="129">
        <f t="shared" si="44"/>
        <v>1.2504065276651604E-2</v>
      </c>
      <c r="AS243" s="129">
        <f t="shared" si="45"/>
        <v>0.12538640447208793</v>
      </c>
      <c r="AT243" s="129">
        <f t="shared" si="46"/>
        <v>0.1389958101077364</v>
      </c>
      <c r="AU243" s="129">
        <f t="shared" si="47"/>
        <v>6.174843684747839E-2</v>
      </c>
      <c r="AV243" s="129">
        <f t="shared" si="48"/>
        <v>0.10483709015460534</v>
      </c>
      <c r="AW243" s="129">
        <f t="shared" si="49"/>
        <v>0.14816816424995921</v>
      </c>
      <c r="AX243" s="129">
        <f t="shared" si="50"/>
        <v>1</v>
      </c>
      <c r="AY243" s="129">
        <f>SUMPRODUCT(AN243:AW243,幕後結果_最佳化!$Z$1005:$AI$1005)</f>
        <v>-2.053941511766361E-2</v>
      </c>
      <c r="AZ243" s="129">
        <f>(SUMPRODUCT(AN243:AW243,MMULT(AN243:AW243,幕後結果!$AB$9:$AK$18)))*252</f>
        <v>5.4853387114875356E-2</v>
      </c>
      <c r="BA243" s="129">
        <f t="shared" si="51"/>
        <v>0.23420799968164058</v>
      </c>
      <c r="BB243" s="102">
        <f t="shared" si="52"/>
        <v>-0.27086784056862678</v>
      </c>
      <c r="BC243" s="60"/>
      <c r="BD243" s="60"/>
    </row>
    <row r="244" spans="1:56" ht="16.5">
      <c r="A244" s="95">
        <v>243</v>
      </c>
      <c r="B244" s="129">
        <v>0.29310118292564957</v>
      </c>
      <c r="C244" s="129">
        <v>0.98016112525598764</v>
      </c>
      <c r="D244" s="129">
        <v>0.12488954399538832</v>
      </c>
      <c r="E244" s="129">
        <v>0.74007408419512855</v>
      </c>
      <c r="F244" s="129">
        <v>0.39154343004551495</v>
      </c>
      <c r="G244" s="129">
        <v>0.38012550184740412</v>
      </c>
      <c r="H244" s="129">
        <v>0.7811215459385521</v>
      </c>
      <c r="I244" s="129">
        <v>0.25454542036148831</v>
      </c>
      <c r="J244" s="129">
        <v>0.47261763916191968</v>
      </c>
      <c r="K244" s="104">
        <v>0.75250752910691188</v>
      </c>
      <c r="L244" s="105"/>
      <c r="M244" s="106">
        <v>243</v>
      </c>
      <c r="N244" s="140">
        <v>-0.54434750012573763</v>
      </c>
      <c r="O244" s="140">
        <v>2.0570881279737572</v>
      </c>
      <c r="P244" s="140">
        <v>-1.1508861217829629</v>
      </c>
      <c r="Q244" s="140">
        <v>0.64357381964817317</v>
      </c>
      <c r="R244" s="140">
        <v>-0.27529857380682832</v>
      </c>
      <c r="S244" s="140">
        <v>-0.30515119200678881</v>
      </c>
      <c r="T244" s="140">
        <v>0.77598658262844045</v>
      </c>
      <c r="U244" s="129">
        <v>-0.66025400540963397</v>
      </c>
      <c r="V244" s="129">
        <v>-6.8691381805661117E-2</v>
      </c>
      <c r="W244" s="98">
        <v>0.68240176220183613</v>
      </c>
      <c r="X244" s="60"/>
      <c r="Y244" s="99">
        <v>243</v>
      </c>
      <c r="Z244" s="129">
        <f>(幕後結果!$AB$2+幕後結果!$AB$4*幕後結果_最佳化!$N1245)*12/3</f>
        <v>0.52790425529609064</v>
      </c>
      <c r="AA244" s="129">
        <f>(幕後結果!$AC$2+幕後結果!$AC$4*幕後結果_最佳化!$O1245)*12/3</f>
        <v>1.8318486205707469</v>
      </c>
      <c r="AB244" s="129">
        <f>(幕後結果!$AD$2+幕後結果!$AD$4*幕後結果_最佳化!$P1245)*12/3</f>
        <v>-2.6819611349999257</v>
      </c>
      <c r="AC244" s="129">
        <f>(幕後結果!$AE$2+幕後結果!$AE$4*幕後結果_最佳化!$Q1245)*12/3</f>
        <v>1.1991032269166215</v>
      </c>
      <c r="AD244" s="129">
        <f>(幕後結果!$AF$2+幕後結果!$AF$4*幕後結果_最佳化!$R1245)*12/3</f>
        <v>-0.54830367896684584</v>
      </c>
      <c r="AE244" s="129">
        <f>(幕後結果!$AG$2+幕後結果!$AG$4*幕後結果_最佳化!$S1245)*12/3</f>
        <v>1.3411229837322443</v>
      </c>
      <c r="AF244" s="129">
        <f>(幕後結果!$AH$2+幕後結果!$AH$4*幕後結果_最佳化!$T1245)*12/3</f>
        <v>0.58096403464090796</v>
      </c>
      <c r="AG244" s="129">
        <f>(幕後結果!$AI$2+幕後結果!$AI$4*幕後結果_最佳化!$U1245)*12/3</f>
        <v>-0.52624472083577756</v>
      </c>
      <c r="AH244" s="129">
        <f>(幕後結果!$AJ$2+幕後結果!$AJ$4*幕後結果_最佳化!$V1245)*12/3</f>
        <v>-0.45574136612906718</v>
      </c>
      <c r="AI244" s="100">
        <f>(幕後結果!$AK$2+幕後結果!$AK$4*幕後結果_最佳化!$W1245)*12/3</f>
        <v>0.42507137784330817</v>
      </c>
      <c r="AJ244" s="60"/>
      <c r="AK244" s="60"/>
      <c r="AL244" s="60"/>
      <c r="AM244" s="108">
        <v>243</v>
      </c>
      <c r="AN244" s="129">
        <f t="shared" si="40"/>
        <v>0.13228671637827483</v>
      </c>
      <c r="AO244" s="129">
        <f t="shared" si="41"/>
        <v>0.23574426522305406</v>
      </c>
      <c r="AP244" s="129">
        <f t="shared" si="42"/>
        <v>8.8858858299194585E-2</v>
      </c>
      <c r="AQ244" s="129">
        <f t="shared" si="43"/>
        <v>2.6178546837215967E-2</v>
      </c>
      <c r="AR244" s="129">
        <f t="shared" si="44"/>
        <v>0.10664403719603924</v>
      </c>
      <c r="AS244" s="129">
        <f t="shared" si="45"/>
        <v>4.4095115196140941E-2</v>
      </c>
      <c r="AT244" s="129">
        <f t="shared" si="46"/>
        <v>7.0524159152570279E-2</v>
      </c>
      <c r="AU244" s="129">
        <f t="shared" si="47"/>
        <v>3.0263553374055487E-2</v>
      </c>
      <c r="AV244" s="129">
        <f t="shared" si="48"/>
        <v>6.7085815356736883E-2</v>
      </c>
      <c r="AW244" s="129">
        <f t="shared" si="49"/>
        <v>0.19831893298671796</v>
      </c>
      <c r="AX244" s="129">
        <f t="shared" si="50"/>
        <v>1.0000000000000002</v>
      </c>
      <c r="AY244" s="129">
        <f>SUMPRODUCT(AN244:AW244,幕後結果_最佳化!$Z$1005:$AI$1005)</f>
        <v>8.8923568251447843E-2</v>
      </c>
      <c r="AZ244" s="129">
        <f>(SUMPRODUCT(AN244:AW244,MMULT(AN244:AW244,幕後結果!$AB$9:$AK$18)))*252</f>
        <v>4.9177905929307666E-2</v>
      </c>
      <c r="BA244" s="129">
        <f t="shared" si="51"/>
        <v>0.22176092065399544</v>
      </c>
      <c r="BB244" s="102">
        <f t="shared" si="52"/>
        <v>0.20753687401603346</v>
      </c>
      <c r="BC244" s="60"/>
      <c r="BD244" s="60"/>
    </row>
    <row r="245" spans="1:56" ht="16.5">
      <c r="A245" s="95">
        <v>244</v>
      </c>
      <c r="B245" s="129">
        <v>0.40235580436432317</v>
      </c>
      <c r="C245" s="129">
        <v>0.96319564512567468</v>
      </c>
      <c r="D245" s="129">
        <v>0.52322092382034979</v>
      </c>
      <c r="E245" s="129">
        <v>0.81056602783199416</v>
      </c>
      <c r="F245" s="129">
        <v>0.74087140859933731</v>
      </c>
      <c r="G245" s="129">
        <v>0.56304458099130228</v>
      </c>
      <c r="H245" s="129">
        <v>0.54562369149948653</v>
      </c>
      <c r="I245" s="129">
        <v>0.88820475161208901</v>
      </c>
      <c r="J245" s="129">
        <v>3.018018689146218E-2</v>
      </c>
      <c r="K245" s="104">
        <v>0.48209860137796334</v>
      </c>
      <c r="L245" s="105"/>
      <c r="M245" s="106">
        <v>244</v>
      </c>
      <c r="N245" s="140">
        <v>-0.24725406153392035</v>
      </c>
      <c r="O245" s="140">
        <v>1.7890379142089767</v>
      </c>
      <c r="P245" s="140">
        <v>5.82391300118556E-2</v>
      </c>
      <c r="Q245" s="140">
        <v>0.8799840607778654</v>
      </c>
      <c r="R245" s="140">
        <v>0.64603423738386723</v>
      </c>
      <c r="S245" s="140">
        <v>0.1586928927063512</v>
      </c>
      <c r="T245" s="140">
        <v>0.11461206404665764</v>
      </c>
      <c r="U245" s="129">
        <v>1.2170360586068438</v>
      </c>
      <c r="V245" s="129">
        <v>-1.8781520046198312</v>
      </c>
      <c r="W245" s="98">
        <v>-4.488722098403311E-2</v>
      </c>
      <c r="X245" s="60"/>
      <c r="Y245" s="99">
        <v>244</v>
      </c>
      <c r="Z245" s="129">
        <f>(幕後結果!$AB$2+幕後結果!$AB$4*幕後結果_最佳化!$N1246)*12/3</f>
        <v>0.72436054627701763</v>
      </c>
      <c r="AA245" s="129">
        <f>(幕後結果!$AC$2+幕後結果!$AC$4*幕後結果_最佳化!$O1246)*12/3</f>
        <v>1.7116831065770439</v>
      </c>
      <c r="AB245" s="129">
        <f>(幕後結果!$AD$2+幕後結果!$AD$4*幕後結果_最佳化!$P1246)*12/3</f>
        <v>-1.2533457850922067</v>
      </c>
      <c r="AC245" s="129">
        <f>(幕後結果!$AE$2+幕後結果!$AE$4*幕後結果_最佳化!$Q1246)*12/3</f>
        <v>1.4018288426457259</v>
      </c>
      <c r="AD245" s="129">
        <f>(幕後結果!$AF$2+幕後結果!$AF$4*幕後結果_最佳化!$R1246)*12/3</f>
        <v>0.38792347361393698</v>
      </c>
      <c r="AE245" s="129">
        <f>(幕後結果!$AG$2+幕後結果!$AG$4*幕後結果_最佳化!$S1246)*12/3</f>
        <v>1.7362903826012286</v>
      </c>
      <c r="AF245" s="129">
        <f>(幕後結果!$AH$2+幕後結果!$AH$4*幕後結果_最佳化!$T1246)*12/3</f>
        <v>0.50383604013509542</v>
      </c>
      <c r="AG245" s="129">
        <f>(幕後結果!$AI$2+幕後結果!$AI$4*幕後結果_最佳化!$U1246)*12/3</f>
        <v>0.6630139318171252</v>
      </c>
      <c r="AH245" s="129">
        <f>(幕後結果!$AJ$2+幕後結果!$AJ$4*幕後結果_最佳化!$V1246)*12/3</f>
        <v>-0.70331938446690023</v>
      </c>
      <c r="AI245" s="100">
        <f>(幕後結果!$AK$2+幕後結果!$AK$4*幕後結果_最佳化!$W1246)*12/3</f>
        <v>0.44032070598266221</v>
      </c>
      <c r="AJ245" s="60"/>
      <c r="AK245" s="60"/>
      <c r="AL245" s="60"/>
      <c r="AM245" s="108">
        <v>244</v>
      </c>
      <c r="AN245" s="129">
        <f t="shared" si="40"/>
        <v>0.17577743412478178</v>
      </c>
      <c r="AO245" s="129">
        <f t="shared" si="41"/>
        <v>0.16688286334153901</v>
      </c>
      <c r="AP245" s="129">
        <f t="shared" si="42"/>
        <v>6.2533269727722621E-2</v>
      </c>
      <c r="AQ245" s="129">
        <f t="shared" si="43"/>
        <v>2.4041282075488502E-3</v>
      </c>
      <c r="AR245" s="129">
        <f t="shared" si="44"/>
        <v>0.16399609911468227</v>
      </c>
      <c r="AS245" s="129">
        <f t="shared" si="45"/>
        <v>0.13015193403109962</v>
      </c>
      <c r="AT245" s="129">
        <f t="shared" si="46"/>
        <v>0.10803420348172761</v>
      </c>
      <c r="AU245" s="129">
        <f t="shared" si="47"/>
        <v>1.5281623223117166E-2</v>
      </c>
      <c r="AV245" s="129">
        <f t="shared" si="48"/>
        <v>1.4418243499866401E-2</v>
      </c>
      <c r="AW245" s="129">
        <f t="shared" si="49"/>
        <v>0.16052020124791469</v>
      </c>
      <c r="AX245" s="129">
        <f t="shared" si="50"/>
        <v>1.0000000000000002</v>
      </c>
      <c r="AY245" s="129">
        <f>SUMPRODUCT(AN245:AW245,幕後結果_最佳化!$Z$1005:$AI$1005)</f>
        <v>0.22109923394817307</v>
      </c>
      <c r="AZ245" s="129">
        <f>(SUMPRODUCT(AN245:AW245,MMULT(AN245:AW245,幕後結果!$AB$9:$AK$18)))*252</f>
        <v>4.8455217945201787E-2</v>
      </c>
      <c r="BA245" s="129">
        <f t="shared" si="51"/>
        <v>0.22012545955704849</v>
      </c>
      <c r="BB245" s="102">
        <f t="shared" si="52"/>
        <v>0.80953486392150087</v>
      </c>
      <c r="BC245" s="60"/>
      <c r="BD245" s="60"/>
    </row>
    <row r="246" spans="1:56" ht="16.5">
      <c r="A246" s="95">
        <v>245</v>
      </c>
      <c r="B246" s="129">
        <v>0.49816135912400306</v>
      </c>
      <c r="C246" s="129">
        <v>8.2686408759009788E-2</v>
      </c>
      <c r="D246" s="129">
        <v>0.26700448177476743</v>
      </c>
      <c r="E246" s="129">
        <v>2.8772450456716836E-2</v>
      </c>
      <c r="F246" s="129">
        <v>0.8688156559303235</v>
      </c>
      <c r="G246" s="129">
        <v>0.22511340812283476</v>
      </c>
      <c r="H246" s="129">
        <v>0.5910449755122742</v>
      </c>
      <c r="I246" s="129">
        <v>0.94568800430676392</v>
      </c>
      <c r="J246" s="129">
        <v>0.95820819019666303</v>
      </c>
      <c r="K246" s="104">
        <v>0.53088800562614336</v>
      </c>
      <c r="L246" s="105"/>
      <c r="M246" s="106">
        <v>245</v>
      </c>
      <c r="N246" s="140">
        <v>-4.6088055226218127E-3</v>
      </c>
      <c r="O246" s="140">
        <v>-1.3872261382060986</v>
      </c>
      <c r="P246" s="140">
        <v>-0.62189796466483893</v>
      </c>
      <c r="Q246" s="140">
        <v>-1.8991489022904842</v>
      </c>
      <c r="R246" s="140">
        <v>1.1208101373775876</v>
      </c>
      <c r="S246" s="140">
        <v>-0.75503694300122903</v>
      </c>
      <c r="T246" s="140">
        <v>0.23023386391164813</v>
      </c>
      <c r="U246" s="129">
        <v>1.60440871445682</v>
      </c>
      <c r="V246" s="129">
        <v>1.7302611932854148</v>
      </c>
      <c r="W246" s="98">
        <v>7.7502265928034747E-2</v>
      </c>
      <c r="X246" s="60"/>
      <c r="Y246" s="99">
        <v>245</v>
      </c>
      <c r="Z246" s="129">
        <f>(幕後結果!$AB$2+幕後結果!$AB$4*幕後結果_最佳化!$N1247)*12/3</f>
        <v>0.8848123800369373</v>
      </c>
      <c r="AA246" s="129">
        <f>(幕後結果!$AC$2+幕後結果!$AC$4*幕後結果_最佳化!$O1247)*12/3</f>
        <v>-0.55694930439557322</v>
      </c>
      <c r="AB246" s="129">
        <f>(幕後結果!$AD$2+幕後結果!$AD$4*幕後結果_最佳化!$P1247)*12/3</f>
        <v>-2.1790745258275632</v>
      </c>
      <c r="AC246" s="129">
        <f>(幕後結果!$AE$2+幕後結果!$AE$4*幕後結果_最佳化!$Q1247)*12/3</f>
        <v>-2.4078763223110942</v>
      </c>
      <c r="AD246" s="129">
        <f>(幕後結果!$AF$2+幕後結果!$AF$4*幕後結果_最佳化!$R1247)*12/3</f>
        <v>-0.6901688502197505</v>
      </c>
      <c r="AE246" s="129">
        <f>(幕後結果!$AG$2+幕後結果!$AG$4*幕後結果_最佳化!$S1247)*12/3</f>
        <v>0.10098344575362428</v>
      </c>
      <c r="AF246" s="129">
        <f>(幕後結果!$AH$2+幕後結果!$AH$4*幕後結果_最佳化!$T1247)*12/3</f>
        <v>0.14082056361004294</v>
      </c>
      <c r="AG246" s="129">
        <f>(幕後結果!$AI$2+幕後結果!$AI$4*幕後結果_最佳化!$U1247)*12/3</f>
        <v>0.80759808223423579</v>
      </c>
      <c r="AH246" s="129">
        <f>(幕後結果!$AJ$2+幕後結果!$AJ$4*幕後結果_最佳化!$V1247)*12/3</f>
        <v>-5.3807819801989232E-2</v>
      </c>
      <c r="AI246" s="100">
        <f>(幕後結果!$AK$2+幕後結果!$AK$4*幕後結果_最佳化!$W1247)*12/3</f>
        <v>-0.27890705094812518</v>
      </c>
      <c r="AJ246" s="60"/>
      <c r="AK246" s="60"/>
      <c r="AL246" s="60"/>
      <c r="AM246" s="108">
        <v>245</v>
      </c>
      <c r="AN246" s="129">
        <f t="shared" si="40"/>
        <v>5.046529014478026E-2</v>
      </c>
      <c r="AO246" s="129">
        <f t="shared" si="41"/>
        <v>2.4751868164084524E-2</v>
      </c>
      <c r="AP246" s="129">
        <f t="shared" si="42"/>
        <v>8.0761312082451936E-2</v>
      </c>
      <c r="AQ246" s="129">
        <f t="shared" si="43"/>
        <v>0.10944646456839661</v>
      </c>
      <c r="AR246" s="129">
        <f t="shared" si="44"/>
        <v>0.13010119518036539</v>
      </c>
      <c r="AS246" s="129">
        <f t="shared" si="45"/>
        <v>0.10441478537637133</v>
      </c>
      <c r="AT246" s="129">
        <f t="shared" si="46"/>
        <v>0.1624878526475976</v>
      </c>
      <c r="AU246" s="129">
        <f t="shared" si="47"/>
        <v>0.13278611948876731</v>
      </c>
      <c r="AV246" s="129">
        <f t="shared" si="48"/>
        <v>0.14867566947909591</v>
      </c>
      <c r="AW246" s="129">
        <f t="shared" si="49"/>
        <v>5.6109442868088985E-2</v>
      </c>
      <c r="AX246" s="129">
        <f t="shared" si="50"/>
        <v>0.99999999999999989</v>
      </c>
      <c r="AY246" s="129">
        <f>SUMPRODUCT(AN246:AW246,幕後結果_最佳化!$Z$1005:$AI$1005)</f>
        <v>-4.6437603613243172E-2</v>
      </c>
      <c r="AZ246" s="129">
        <f>(SUMPRODUCT(AN246:AW246,MMULT(AN246:AW246,幕後結果!$AB$9:$AK$18)))*252</f>
        <v>4.6185370501568242E-2</v>
      </c>
      <c r="BA246" s="129">
        <f t="shared" si="51"/>
        <v>0.21490781861432645</v>
      </c>
      <c r="BB246" s="102">
        <f t="shared" si="52"/>
        <v>-0.4157019702180702</v>
      </c>
      <c r="BC246" s="60"/>
      <c r="BD246" s="60"/>
    </row>
    <row r="247" spans="1:56" ht="16.5">
      <c r="A247" s="95">
        <v>246</v>
      </c>
      <c r="B247" s="129">
        <v>0.8623319805086056</v>
      </c>
      <c r="C247" s="129">
        <v>0.58744547430929495</v>
      </c>
      <c r="D247" s="129">
        <v>0.67328283694668234</v>
      </c>
      <c r="E247" s="129">
        <v>9.6728390386692675E-2</v>
      </c>
      <c r="F247" s="129">
        <v>0.94983725550035714</v>
      </c>
      <c r="G247" s="129">
        <v>0.77972244022272563</v>
      </c>
      <c r="H247" s="129">
        <v>0.32661453658018402</v>
      </c>
      <c r="I247" s="129">
        <v>0.29604965261015637</v>
      </c>
      <c r="J247" s="129">
        <v>0.95180810464215693</v>
      </c>
      <c r="K247" s="104">
        <v>0.69016672524093048</v>
      </c>
      <c r="L247" s="105"/>
      <c r="M247" s="106">
        <v>246</v>
      </c>
      <c r="N247" s="140">
        <v>1.0908564809702612</v>
      </c>
      <c r="O247" s="140">
        <v>0.22097865707717643</v>
      </c>
      <c r="P247" s="140">
        <v>0.44899629949626074</v>
      </c>
      <c r="Q247" s="140">
        <v>-1.3004208117820157</v>
      </c>
      <c r="R247" s="140">
        <v>1.6432777049179239</v>
      </c>
      <c r="S247" s="140">
        <v>0.7712561475835169</v>
      </c>
      <c r="T247" s="140">
        <v>-0.44928084613911545</v>
      </c>
      <c r="U247" s="129">
        <v>-0.5357963497729179</v>
      </c>
      <c r="V247" s="129">
        <v>1.662643636928965</v>
      </c>
      <c r="W247" s="98">
        <v>0.49632298863566043</v>
      </c>
      <c r="X247" s="60"/>
      <c r="Y247" s="99">
        <v>246</v>
      </c>
      <c r="Z247" s="129">
        <f>(幕後結果!$AB$2+幕後結果!$AB$4*幕後結果_最佳化!$N1248)*12/3</f>
        <v>1.609200801749721</v>
      </c>
      <c r="AA247" s="129">
        <f>(幕後結果!$AC$2+幕後結果!$AC$4*幕後結果_最佳化!$O1248)*12/3</f>
        <v>0.90568351247939594</v>
      </c>
      <c r="AB247" s="129">
        <f>(幕後結果!$AD$2+幕後結果!$AD$4*幕後結果_最佳化!$P1248)*12/3</f>
        <v>-0.5684293236664375</v>
      </c>
      <c r="AC247" s="129">
        <f>(幕後結果!$AE$2+幕後結果!$AE$4*幕後結果_最佳化!$Q1248)*12/3</f>
        <v>-1.1601266451676786</v>
      </c>
      <c r="AD247" s="129">
        <f>(幕後結果!$AF$2+幕後結果!$AF$4*幕後結果_最佳化!$R1248)*12/3</f>
        <v>0.26578839105407526</v>
      </c>
      <c r="AE247" s="129">
        <f>(幕後結果!$AG$2+幕後結果!$AG$4*幕後結果_最佳化!$S1248)*12/3</f>
        <v>1.6317931235095673</v>
      </c>
      <c r="AF247" s="129">
        <f>(幕後結果!$AH$2+幕後結果!$AH$4*幕後結果_最佳化!$T1248)*12/3</f>
        <v>0.58768723047308358</v>
      </c>
      <c r="AG247" s="129">
        <f>(幕後結果!$AI$2+幕後結果!$AI$4*幕後結果_最佳化!$U1248)*12/3</f>
        <v>6.9311075912709269E-2</v>
      </c>
      <c r="AH247" s="129">
        <f>(幕後結果!$AJ$2+幕後結果!$AJ$4*幕後結果_最佳化!$V1248)*12/3</f>
        <v>0.16481850987313135</v>
      </c>
      <c r="AI247" s="100">
        <f>(幕後結果!$AK$2+幕後結果!$AK$4*幕後結果_最佳化!$W1248)*12/3</f>
        <v>0.93849142976802857</v>
      </c>
      <c r="AJ247" s="60"/>
      <c r="AK247" s="60"/>
      <c r="AL247" s="60"/>
      <c r="AM247" s="108">
        <v>246</v>
      </c>
      <c r="AN247" s="129">
        <f t="shared" si="40"/>
        <v>6.5398590895916861E-2</v>
      </c>
      <c r="AO247" s="129">
        <f t="shared" si="41"/>
        <v>7.4544472112044999E-2</v>
      </c>
      <c r="AP247" s="129">
        <f t="shared" si="42"/>
        <v>2.9161756287196319E-2</v>
      </c>
      <c r="AQ247" s="129">
        <f t="shared" si="43"/>
        <v>4.6466498151904477E-2</v>
      </c>
      <c r="AR247" s="129">
        <f t="shared" si="44"/>
        <v>0.12766045576284366</v>
      </c>
      <c r="AS247" s="129">
        <f t="shared" si="45"/>
        <v>0.15952432376323078</v>
      </c>
      <c r="AT247" s="129">
        <f t="shared" si="46"/>
        <v>0.11997522015019157</v>
      </c>
      <c r="AU247" s="129">
        <f t="shared" si="47"/>
        <v>0.14335595887995256</v>
      </c>
      <c r="AV247" s="129">
        <f t="shared" si="48"/>
        <v>0.15391695799310168</v>
      </c>
      <c r="AW247" s="129">
        <f t="shared" si="49"/>
        <v>7.9995766003617103E-2</v>
      </c>
      <c r="AX247" s="129">
        <f t="shared" si="50"/>
        <v>1</v>
      </c>
      <c r="AY247" s="129">
        <f>SUMPRODUCT(AN247:AW247,幕後結果_最佳化!$Z$1005:$AI$1005)</f>
        <v>0.11904569945201225</v>
      </c>
      <c r="AZ247" s="129">
        <f>(SUMPRODUCT(AN247:AW247,MMULT(AN247:AW247,幕後結果!$AB$9:$AK$18)))*252</f>
        <v>4.0540572699125733E-2</v>
      </c>
      <c r="BA247" s="129">
        <f t="shared" si="51"/>
        <v>0.20134689642287942</v>
      </c>
      <c r="BB247" s="102">
        <f t="shared" si="52"/>
        <v>0.37818163977102986</v>
      </c>
      <c r="BC247" s="60"/>
      <c r="BD247" s="60"/>
    </row>
    <row r="248" spans="1:56" ht="16.5">
      <c r="A248" s="95">
        <v>247</v>
      </c>
      <c r="B248" s="129">
        <v>8.9541645213800036E-2</v>
      </c>
      <c r="C248" s="129">
        <v>0.69141439160995932</v>
      </c>
      <c r="D248" s="129">
        <v>0.40742681878752141</v>
      </c>
      <c r="E248" s="129">
        <v>2.4076310485438013E-2</v>
      </c>
      <c r="F248" s="129">
        <v>0.6245024184754886</v>
      </c>
      <c r="G248" s="129">
        <v>3.503688597873178E-2</v>
      </c>
      <c r="H248" s="129">
        <v>0.68403458568898445</v>
      </c>
      <c r="I248" s="129">
        <v>0.66554949885532988</v>
      </c>
      <c r="J248" s="129">
        <v>0.44318275418711517</v>
      </c>
      <c r="K248" s="104">
        <v>0.23693449684019918</v>
      </c>
      <c r="L248" s="105"/>
      <c r="M248" s="106">
        <v>247</v>
      </c>
      <c r="N248" s="140">
        <v>-1.3435829362895626</v>
      </c>
      <c r="O248" s="140">
        <v>0.49986346845368956</v>
      </c>
      <c r="P248" s="140">
        <v>-0.23416918398939249</v>
      </c>
      <c r="Q248" s="140">
        <v>-1.9760190384444019</v>
      </c>
      <c r="R248" s="140">
        <v>0.31732743381249451</v>
      </c>
      <c r="S248" s="140">
        <v>-1.8114335148451473</v>
      </c>
      <c r="T248" s="140">
        <v>0.47901096427531015</v>
      </c>
      <c r="U248" s="129">
        <v>0.42765680515857235</v>
      </c>
      <c r="V248" s="129">
        <v>-0.14290462179661104</v>
      </c>
      <c r="W248" s="98">
        <v>-0.71619816873575504</v>
      </c>
      <c r="X248" s="60"/>
      <c r="Y248" s="99">
        <v>247</v>
      </c>
      <c r="Z248" s="129">
        <f>(幕後結果!$AB$2+幕後結果!$AB$4*幕後結果_最佳化!$N1249)*12/3</f>
        <v>-5.9893263528043583E-4</v>
      </c>
      <c r="AA248" s="129">
        <f>(幕後結果!$AC$2+幕後結果!$AC$4*幕後結果_最佳化!$O1249)*12/3</f>
        <v>0.48297470553550781</v>
      </c>
      <c r="AB248" s="129">
        <f>(幕後結果!$AD$2+幕後結果!$AD$4*幕後結果_最佳化!$P1249)*12/3</f>
        <v>-1.9606180924598811</v>
      </c>
      <c r="AC248" s="129">
        <f>(幕後結果!$AE$2+幕後結果!$AE$4*幕後結果_最佳化!$Q1249)*12/3</f>
        <v>-1.9481135313188982</v>
      </c>
      <c r="AD248" s="129">
        <f>(幕後結果!$AF$2+幕後結果!$AF$4*幕後結果_最佳化!$R1249)*12/3</f>
        <v>-1.2772509394708043</v>
      </c>
      <c r="AE248" s="129">
        <f>(幕後結果!$AG$2+幕後結果!$AG$4*幕後結果_最佳化!$S1249)*12/3</f>
        <v>-0.44838999630047693</v>
      </c>
      <c r="AF248" s="129">
        <f>(幕後結果!$AH$2+幕後結果!$AH$4*幕後結果_最佳化!$T1249)*12/3</f>
        <v>-0.31073396504057627</v>
      </c>
      <c r="AG248" s="129">
        <f>(幕後結果!$AI$2+幕後結果!$AI$4*幕後結果_最佳化!$U1249)*12/3</f>
        <v>-4.8385543924127944E-2</v>
      </c>
      <c r="AH248" s="129">
        <f>(幕後結果!$AJ$2+幕後結果!$AJ$4*幕後結果_最佳化!$V1249)*12/3</f>
        <v>-0.99367585061879815</v>
      </c>
      <c r="AI248" s="100">
        <f>(幕後結果!$AK$2+幕後結果!$AK$4*幕後結果_最佳化!$W1249)*12/3</f>
        <v>-0.94068347706591071</v>
      </c>
      <c r="AJ248" s="60"/>
      <c r="AK248" s="60"/>
      <c r="AL248" s="60"/>
      <c r="AM248" s="108">
        <v>247</v>
      </c>
      <c r="AN248" s="129">
        <f t="shared" si="40"/>
        <v>0.24478242767067515</v>
      </c>
      <c r="AO248" s="129">
        <f t="shared" si="41"/>
        <v>2.5103397325025676E-2</v>
      </c>
      <c r="AP248" s="129">
        <f t="shared" si="42"/>
        <v>0.16117414450740955</v>
      </c>
      <c r="AQ248" s="129">
        <f t="shared" si="43"/>
        <v>3.4939831513263152E-2</v>
      </c>
      <c r="AR248" s="129">
        <f t="shared" si="44"/>
        <v>2.3760784259709806E-2</v>
      </c>
      <c r="AS248" s="129">
        <f t="shared" si="45"/>
        <v>0.1595876297216979</v>
      </c>
      <c r="AT248" s="129">
        <f t="shared" si="46"/>
        <v>4.0986117484958347E-2</v>
      </c>
      <c r="AU248" s="129">
        <f t="shared" si="47"/>
        <v>0.17637505694357813</v>
      </c>
      <c r="AV248" s="129">
        <f t="shared" si="48"/>
        <v>4.7517089222625115E-3</v>
      </c>
      <c r="AW248" s="129">
        <f t="shared" si="49"/>
        <v>0.12853890165141976</v>
      </c>
      <c r="AX248" s="129">
        <f t="shared" si="50"/>
        <v>1</v>
      </c>
      <c r="AY248" s="129">
        <f>SUMPRODUCT(AN248:AW248,幕後結果_最佳化!$Z$1005:$AI$1005)</f>
        <v>0.19051691387590963</v>
      </c>
      <c r="AZ248" s="129">
        <f>(SUMPRODUCT(AN248:AW248,MMULT(AN248:AW248,幕後結果!$AB$9:$AK$18)))*252</f>
        <v>4.5824339895554407E-2</v>
      </c>
      <c r="BA248" s="129">
        <f t="shared" si="51"/>
        <v>0.2140662044685111</v>
      </c>
      <c r="BB248" s="102">
        <f t="shared" si="52"/>
        <v>0.68958532825121366</v>
      </c>
      <c r="BC248" s="60"/>
      <c r="BD248" s="60"/>
    </row>
    <row r="249" spans="1:56" ht="16.5">
      <c r="A249" s="95">
        <v>248</v>
      </c>
      <c r="B249" s="129">
        <v>0.74962200510450105</v>
      </c>
      <c r="C249" s="129">
        <v>0.96025871582399303</v>
      </c>
      <c r="D249" s="129">
        <v>0.35279026413297321</v>
      </c>
      <c r="E249" s="129">
        <v>0.47777132910575326</v>
      </c>
      <c r="F249" s="129">
        <v>0.68595236080641953</v>
      </c>
      <c r="G249" s="129">
        <v>0.99357689242683422</v>
      </c>
      <c r="H249" s="129">
        <v>0.60312737876528733</v>
      </c>
      <c r="I249" s="129">
        <v>0.89615883991895418</v>
      </c>
      <c r="J249" s="129">
        <v>0.72013597008506225</v>
      </c>
      <c r="K249" s="104">
        <v>0.97073136755736988</v>
      </c>
      <c r="L249" s="105"/>
      <c r="M249" s="106">
        <v>248</v>
      </c>
      <c r="N249" s="140">
        <v>0.67330072789400097</v>
      </c>
      <c r="O249" s="140">
        <v>1.7536962505955684</v>
      </c>
      <c r="P249" s="140">
        <v>-0.37779817674320398</v>
      </c>
      <c r="Q249" s="140">
        <v>-5.5747877296937559E-2</v>
      </c>
      <c r="R249" s="140">
        <v>0.48440949895158814</v>
      </c>
      <c r="S249" s="140">
        <v>2.4880043784873718</v>
      </c>
      <c r="T249" s="140">
        <v>0.26145033791199845</v>
      </c>
      <c r="U249" s="129">
        <v>1.2599640806600212</v>
      </c>
      <c r="V249" s="129">
        <v>0.58324547835221419</v>
      </c>
      <c r="W249" s="98">
        <v>1.8916527333597382</v>
      </c>
      <c r="X249" s="60"/>
      <c r="Y249" s="99">
        <v>248</v>
      </c>
      <c r="Z249" s="129">
        <f>(幕後結果!$AB$2+幕後結果!$AB$4*幕後結果_最佳化!$N1250)*12/3</f>
        <v>1.3330874856296213</v>
      </c>
      <c r="AA249" s="129">
        <f>(幕後結果!$AC$2+幕後結果!$AC$4*幕後結果_最佳化!$O1250)*12/3</f>
        <v>1.9229854943016609</v>
      </c>
      <c r="AB249" s="129">
        <f>(幕後結果!$AD$2+幕後結果!$AD$4*幕後結果_最佳化!$P1250)*12/3</f>
        <v>-1.5084055796259601</v>
      </c>
      <c r="AC249" s="129">
        <f>(幕後結果!$AE$2+幕後結果!$AE$4*幕後結果_最佳化!$Q1250)*12/3</f>
        <v>0.52559957077817643</v>
      </c>
      <c r="AD249" s="129">
        <f>(幕後結果!$AF$2+幕後結果!$AF$4*幕後結果_最佳化!$R1250)*12/3</f>
        <v>-0.13907898740530678</v>
      </c>
      <c r="AE249" s="129">
        <f>(幕後結果!$AG$2+幕後結果!$AG$4*幕後結果_最佳化!$S1250)*12/3</f>
        <v>3.4054085236935627</v>
      </c>
      <c r="AF249" s="129">
        <f>(幕後結果!$AH$2+幕後結果!$AH$4*幕後結果_最佳化!$T1250)*12/3</f>
        <v>0.8937337256285226</v>
      </c>
      <c r="AG249" s="129">
        <f>(幕後結果!$AI$2+幕後結果!$AI$4*幕後結果_最佳化!$U1250)*12/3</f>
        <v>1.1169169301593977</v>
      </c>
      <c r="AH249" s="129">
        <f>(幕後結果!$AJ$2+幕後結果!$AJ$4*幕後結果_最佳化!$V1250)*12/3</f>
        <v>0.2927637359901934</v>
      </c>
      <c r="AI249" s="100">
        <f>(幕後結果!$AK$2+幕後結果!$AK$4*幕後結果_最佳化!$W1250)*12/3</f>
        <v>1.9764763669461054</v>
      </c>
      <c r="AJ249" s="60"/>
      <c r="AK249" s="60"/>
      <c r="AL249" s="60"/>
      <c r="AM249" s="108">
        <v>248</v>
      </c>
      <c r="AN249" s="129">
        <f t="shared" si="40"/>
        <v>9.0943588785852597E-2</v>
      </c>
      <c r="AO249" s="129">
        <f t="shared" si="41"/>
        <v>3.2753766587341186E-2</v>
      </c>
      <c r="AP249" s="129">
        <f t="shared" si="42"/>
        <v>6.5762982002342554E-2</v>
      </c>
      <c r="AQ249" s="129">
        <f t="shared" si="43"/>
        <v>0.16490052284974543</v>
      </c>
      <c r="AR249" s="129">
        <f t="shared" si="44"/>
        <v>0.13018900416152748</v>
      </c>
      <c r="AS249" s="129">
        <f t="shared" si="45"/>
        <v>8.969655316358667E-2</v>
      </c>
      <c r="AT249" s="129">
        <f t="shared" si="46"/>
        <v>1.9151749737058944E-2</v>
      </c>
      <c r="AU249" s="129">
        <f t="shared" si="47"/>
        <v>7.9910860388730451E-2</v>
      </c>
      <c r="AV249" s="129">
        <f t="shared" si="48"/>
        <v>0.1747586122219715</v>
      </c>
      <c r="AW249" s="129">
        <f t="shared" si="49"/>
        <v>0.15193236010184316</v>
      </c>
      <c r="AX249" s="129">
        <f t="shared" si="50"/>
        <v>1</v>
      </c>
      <c r="AY249" s="129">
        <f>SUMPRODUCT(AN249:AW249,幕後結果_最佳化!$Z$1005:$AI$1005)</f>
        <v>-4.9614656563985012E-2</v>
      </c>
      <c r="AZ249" s="129">
        <f>(SUMPRODUCT(AN249:AW249,MMULT(AN249:AW249,幕後結果!$AB$9:$AK$18)))*252</f>
        <v>4.8609308440961868E-2</v>
      </c>
      <c r="BA249" s="129">
        <f t="shared" si="51"/>
        <v>0.22047518781251071</v>
      </c>
      <c r="BB249" s="102">
        <f t="shared" si="52"/>
        <v>-0.41961482143132722</v>
      </c>
      <c r="BC249" s="60"/>
      <c r="BD249" s="60"/>
    </row>
    <row r="250" spans="1:56" ht="16.5">
      <c r="A250" s="95">
        <v>249</v>
      </c>
      <c r="B250" s="129">
        <v>0.15330260981266508</v>
      </c>
      <c r="C250" s="129">
        <v>0.40126345721401013</v>
      </c>
      <c r="D250" s="129">
        <v>0.35051448252677098</v>
      </c>
      <c r="E250" s="129">
        <v>0.4950449013239262</v>
      </c>
      <c r="F250" s="129">
        <v>0.4015409384824955</v>
      </c>
      <c r="G250" s="129">
        <v>0.99668091175598095</v>
      </c>
      <c r="H250" s="129">
        <v>4.6168139722750912E-2</v>
      </c>
      <c r="I250" s="129">
        <v>0.20784277309980648</v>
      </c>
      <c r="J250" s="129">
        <v>0.12900688663819371</v>
      </c>
      <c r="K250" s="104">
        <v>0.18802856797025735</v>
      </c>
      <c r="L250" s="105"/>
      <c r="M250" s="106">
        <v>249</v>
      </c>
      <c r="N250" s="140">
        <v>-1.0223712559451181</v>
      </c>
      <c r="O250" s="140">
        <v>-0.25007814815072954</v>
      </c>
      <c r="P250" s="140">
        <v>-0.3839318420933352</v>
      </c>
      <c r="Q250" s="140">
        <v>-1.2420909818568101E-2</v>
      </c>
      <c r="R250" s="140">
        <v>-0.24936057717521426</v>
      </c>
      <c r="S250" s="140">
        <v>2.714470736350389</v>
      </c>
      <c r="T250" s="140">
        <v>-1.6832005239132966</v>
      </c>
      <c r="U250" s="129">
        <v>-0.81392913963832614</v>
      </c>
      <c r="V250" s="129">
        <v>-1.1310981728176621</v>
      </c>
      <c r="W250" s="98">
        <v>-0.88518449034201285</v>
      </c>
      <c r="X250" s="60"/>
      <c r="Y250" s="99">
        <v>249</v>
      </c>
      <c r="Z250" s="129">
        <f>(幕後結果!$AB$2+幕後結果!$AB$4*幕後結果_最佳化!$N1251)*12/3</f>
        <v>0.21180580992425013</v>
      </c>
      <c r="AA250" s="129">
        <f>(幕後結果!$AC$2+幕後結果!$AC$4*幕後結果_最佳化!$O1251)*12/3</f>
        <v>1.5348710317676262E-2</v>
      </c>
      <c r="AB250" s="129">
        <f>(幕後結果!$AD$2+幕後結果!$AD$4*幕後結果_最佳化!$P1251)*12/3</f>
        <v>-2.097791258702645</v>
      </c>
      <c r="AC250" s="129">
        <f>(幕後結果!$AE$2+幕後結果!$AE$4*幕後結果_最佳化!$Q1251)*12/3</f>
        <v>-0.23662001107374209</v>
      </c>
      <c r="AD250" s="129">
        <f>(幕後結果!$AF$2+幕後結果!$AF$4*幕後結果_最佳化!$R1251)*12/3</f>
        <v>-1.1274958368394017</v>
      </c>
      <c r="AE250" s="129">
        <f>(幕後結果!$AG$2+幕後結果!$AG$4*幕後結果_最佳化!$S1251)*12/3</f>
        <v>3.3511717436403252</v>
      </c>
      <c r="AF250" s="129">
        <f>(幕後結果!$AH$2+幕後結果!$AH$4*幕後結果_最佳化!$T1251)*12/3</f>
        <v>-1.3548987573867299</v>
      </c>
      <c r="AG250" s="129">
        <f>(幕後結果!$AI$2+幕後結果!$AI$4*幕後結果_最佳化!$U1251)*12/3</f>
        <v>-0.44777209387152589</v>
      </c>
      <c r="AH250" s="129">
        <f>(幕後結果!$AJ$2+幕後結果!$AJ$4*幕後結果_最佳化!$V1251)*12/3</f>
        <v>-1.044520527733362</v>
      </c>
      <c r="AI250" s="100">
        <f>(幕後結果!$AK$2+幕後結果!$AK$4*幕後結果_最佳化!$W1251)*12/3</f>
        <v>-0.27465153933015374</v>
      </c>
      <c r="AJ250" s="60"/>
      <c r="AK250" s="60"/>
      <c r="AL250" s="60"/>
      <c r="AM250" s="108">
        <v>249</v>
      </c>
      <c r="AN250" s="129">
        <f t="shared" si="40"/>
        <v>0.1656596534592589</v>
      </c>
      <c r="AO250" s="129">
        <f t="shared" si="41"/>
        <v>3.0735873362256996E-2</v>
      </c>
      <c r="AP250" s="129">
        <f t="shared" si="42"/>
        <v>0.10064893346516761</v>
      </c>
      <c r="AQ250" s="129">
        <f t="shared" si="43"/>
        <v>6.0229941049384124E-2</v>
      </c>
      <c r="AR250" s="129">
        <f t="shared" si="44"/>
        <v>7.8101331756446285E-3</v>
      </c>
      <c r="AS250" s="129">
        <f t="shared" si="45"/>
        <v>0.10976076272355713</v>
      </c>
      <c r="AT250" s="129">
        <f t="shared" si="46"/>
        <v>0.13872404024658402</v>
      </c>
      <c r="AU250" s="129">
        <f t="shared" si="47"/>
        <v>7.8276321710224528E-2</v>
      </c>
      <c r="AV250" s="129">
        <f t="shared" si="48"/>
        <v>0.17073622738538186</v>
      </c>
      <c r="AW250" s="129">
        <f t="shared" si="49"/>
        <v>0.13741811342254026</v>
      </c>
      <c r="AX250" s="129">
        <f t="shared" si="50"/>
        <v>1</v>
      </c>
      <c r="AY250" s="129">
        <f>SUMPRODUCT(AN250:AW250,幕後結果_最佳化!$Z$1005:$AI$1005)</f>
        <v>0.13246291967979712</v>
      </c>
      <c r="AZ250" s="129">
        <f>(SUMPRODUCT(AN250:AW250,MMULT(AN250:AW250,幕後結果!$AB$9:$AK$18)))*252</f>
        <v>4.3615939074396273E-2</v>
      </c>
      <c r="BA250" s="129">
        <f t="shared" si="51"/>
        <v>0.20884429385165465</v>
      </c>
      <c r="BB250" s="102">
        <f t="shared" si="52"/>
        <v>0.42885021193547695</v>
      </c>
      <c r="BC250" s="60"/>
      <c r="BD250" s="60"/>
    </row>
    <row r="251" spans="1:56" ht="16.5">
      <c r="A251" s="95">
        <v>250</v>
      </c>
      <c r="B251" s="129">
        <v>0.67535008803096974</v>
      </c>
      <c r="C251" s="129">
        <v>0.57551168535021313</v>
      </c>
      <c r="D251" s="129">
        <v>0.38529745257944548</v>
      </c>
      <c r="E251" s="129">
        <v>0.89399401963709346</v>
      </c>
      <c r="F251" s="129">
        <v>0.74717551991262865</v>
      </c>
      <c r="G251" s="129">
        <v>3.2232676123051807E-3</v>
      </c>
      <c r="H251" s="129">
        <v>8.4260402810125479E-2</v>
      </c>
      <c r="I251" s="129">
        <v>0.9988024095785264</v>
      </c>
      <c r="J251" s="129">
        <v>4.9128054942951138E-2</v>
      </c>
      <c r="K251" s="104">
        <v>0.86464788640140289</v>
      </c>
      <c r="L251" s="105"/>
      <c r="M251" s="106">
        <v>250</v>
      </c>
      <c r="N251" s="140">
        <v>0.45473510264139</v>
      </c>
      <c r="O251" s="140">
        <v>0.19042433585653296</v>
      </c>
      <c r="P251" s="140">
        <v>-0.29159682253224478</v>
      </c>
      <c r="Q251" s="140">
        <v>1.2480521476600761</v>
      </c>
      <c r="R251" s="140">
        <v>0.66562791334158877</v>
      </c>
      <c r="S251" s="140">
        <v>-2.7241595667150151</v>
      </c>
      <c r="T251" s="140">
        <v>-1.376972320898896</v>
      </c>
      <c r="U251" s="129">
        <v>3.0362784172656561</v>
      </c>
      <c r="V251" s="129">
        <v>-1.653367417206518</v>
      </c>
      <c r="W251" s="98">
        <v>1.1014422465775349</v>
      </c>
      <c r="X251" s="60"/>
      <c r="Y251" s="99">
        <v>250</v>
      </c>
      <c r="Z251" s="129">
        <f>(幕後結果!$AB$2+幕後結果!$AB$4*幕後結果_最佳化!$N1252)*12/3</f>
        <v>1.1885585715055722</v>
      </c>
      <c r="AA251" s="129">
        <f>(幕後結果!$AC$2+幕後結果!$AC$4*幕後結果_最佳化!$O1252)*12/3</f>
        <v>0.7193206379287137</v>
      </c>
      <c r="AB251" s="129">
        <f>(幕後結果!$AD$2+幕後結果!$AD$4*幕後結果_最佳化!$P1252)*12/3</f>
        <v>-1.5758709661855557</v>
      </c>
      <c r="AC251" s="129">
        <f>(幕後結果!$AE$2+幕後結果!$AE$4*幕後結果_最佳化!$Q1252)*12/3</f>
        <v>1.2768205230465823</v>
      </c>
      <c r="AD251" s="129">
        <f>(幕後結果!$AF$2+幕後結果!$AF$4*幕後結果_最佳化!$R1252)*12/3</f>
        <v>0.3560285966566743</v>
      </c>
      <c r="AE251" s="129">
        <f>(幕後結果!$AG$2+幕後結果!$AG$4*幕後結果_最佳化!$S1252)*12/3</f>
        <v>-0.78608320130981613</v>
      </c>
      <c r="AF251" s="129">
        <f>(幕後結果!$AH$2+幕後結果!$AH$4*幕後結果_最佳化!$T1252)*12/3</f>
        <v>-8.8209467999709745E-2</v>
      </c>
      <c r="AG251" s="129">
        <f>(幕後結果!$AI$2+幕後結果!$AI$4*幕後結果_最佳化!$U1252)*12/3</f>
        <v>1.118141223085376</v>
      </c>
      <c r="AH251" s="129">
        <f>(幕後結果!$AJ$2+幕後結果!$AJ$4*幕後結果_最佳化!$V1252)*12/3</f>
        <v>-0.75622402937420297</v>
      </c>
      <c r="AI251" s="100">
        <f>(幕後結果!$AK$2+幕後結果!$AK$4*幕後結果_最佳化!$W1252)*12/3</f>
        <v>0.46206273960830702</v>
      </c>
      <c r="AJ251" s="60"/>
      <c r="AK251" s="60"/>
      <c r="AL251" s="60"/>
      <c r="AM251" s="108">
        <v>250</v>
      </c>
      <c r="AN251" s="129">
        <f t="shared" si="40"/>
        <v>2.5747236518237535E-3</v>
      </c>
      <c r="AO251" s="129">
        <f t="shared" si="41"/>
        <v>0.11782870147670767</v>
      </c>
      <c r="AP251" s="129">
        <f t="shared" si="42"/>
        <v>0.12790172780342873</v>
      </c>
      <c r="AQ251" s="129">
        <f t="shared" si="43"/>
        <v>3.6771968184781109E-2</v>
      </c>
      <c r="AR251" s="129">
        <f t="shared" si="44"/>
        <v>0.14848142184434235</v>
      </c>
      <c r="AS251" s="129">
        <f t="shared" si="45"/>
        <v>0.17819759182722883</v>
      </c>
      <c r="AT251" s="129">
        <f t="shared" si="46"/>
        <v>0.1785318763184307</v>
      </c>
      <c r="AU251" s="129">
        <f t="shared" si="47"/>
        <v>2.5748961014495045E-2</v>
      </c>
      <c r="AV251" s="129">
        <f t="shared" si="48"/>
        <v>3.852555442122442E-2</v>
      </c>
      <c r="AW251" s="129">
        <f t="shared" si="49"/>
        <v>0.14543747345753733</v>
      </c>
      <c r="AX251" s="129">
        <f t="shared" si="50"/>
        <v>1</v>
      </c>
      <c r="AY251" s="129">
        <f>SUMPRODUCT(AN251:AW251,幕後結果_最佳化!$Z$1005:$AI$1005)</f>
        <v>3.0166695314969422E-2</v>
      </c>
      <c r="AZ251" s="129">
        <f>(SUMPRODUCT(AN251:AW251,MMULT(AN251:AW251,幕後結果!$AB$9:$AK$18)))*252</f>
        <v>5.3556481358988689E-2</v>
      </c>
      <c r="BA251" s="129">
        <f t="shared" si="51"/>
        <v>0.23142273302117208</v>
      </c>
      <c r="BB251" s="102">
        <f t="shared" si="52"/>
        <v>-5.5021840416454033E-2</v>
      </c>
      <c r="BC251" s="60"/>
      <c r="BD251" s="60"/>
    </row>
    <row r="252" spans="1:56" ht="16.5">
      <c r="A252" s="95">
        <v>251</v>
      </c>
      <c r="B252" s="129">
        <v>0.17777992098937001</v>
      </c>
      <c r="C252" s="129">
        <v>0.29280859333680076</v>
      </c>
      <c r="D252" s="129">
        <v>0.2320150987781131</v>
      </c>
      <c r="E252" s="129">
        <v>7.9772864828560275E-2</v>
      </c>
      <c r="F252" s="129">
        <v>0.52319456709557377</v>
      </c>
      <c r="G252" s="129">
        <v>0.91294779839277185</v>
      </c>
      <c r="H252" s="129">
        <v>0.54793265067054064</v>
      </c>
      <c r="I252" s="129">
        <v>0.1941062509615723</v>
      </c>
      <c r="J252" s="129">
        <v>0.60321928345085851</v>
      </c>
      <c r="K252" s="104">
        <v>0.3038652049459889</v>
      </c>
      <c r="L252" s="105"/>
      <c r="M252" s="106">
        <v>251</v>
      </c>
      <c r="N252" s="140">
        <v>-0.92385878893927587</v>
      </c>
      <c r="O252" s="140">
        <v>-0.54519823301353609</v>
      </c>
      <c r="P252" s="140">
        <v>-0.73222672076904649</v>
      </c>
      <c r="Q252" s="140">
        <v>-1.4066010227193828</v>
      </c>
      <c r="R252" s="140">
        <v>5.8172951490655919E-2</v>
      </c>
      <c r="S252" s="140">
        <v>1.3591331396621211</v>
      </c>
      <c r="T252" s="140">
        <v>0.1204398837627931</v>
      </c>
      <c r="U252" s="129">
        <v>-0.86286353457210097</v>
      </c>
      <c r="V252" s="129">
        <v>0.26168872597414139</v>
      </c>
      <c r="W252" s="98">
        <v>-0.51331583372305289</v>
      </c>
      <c r="X252" s="60"/>
      <c r="Y252" s="99">
        <v>251</v>
      </c>
      <c r="Z252" s="129">
        <f>(幕後結果!$AB$2+幕後結果!$AB$4*幕後結果_最佳化!$N1253)*12/3</f>
        <v>0.27694825795366873</v>
      </c>
      <c r="AA252" s="129">
        <f>(幕後結果!$AC$2+幕後結果!$AC$4*幕後結果_最佳化!$O1253)*12/3</f>
        <v>-0.17586158356025272</v>
      </c>
      <c r="AB252" s="129">
        <f>(幕後結果!$AD$2+幕後結果!$AD$4*幕後結果_最佳化!$P1253)*12/3</f>
        <v>-2.4867640415809018</v>
      </c>
      <c r="AC252" s="129">
        <f>(幕後結果!$AE$2+幕後結果!$AE$4*幕後結果_最佳化!$Q1253)*12/3</f>
        <v>-1.7157305517457269</v>
      </c>
      <c r="AD252" s="129">
        <f>(幕後結果!$AF$2+幕後結果!$AF$4*幕後結果_最佳化!$R1253)*12/3</f>
        <v>-1.4243363458750047</v>
      </c>
      <c r="AE252" s="129">
        <f>(幕後結果!$AG$2+幕後結果!$AG$4*幕後結果_最佳化!$S1253)*12/3</f>
        <v>2.0038134704833834</v>
      </c>
      <c r="AF252" s="129">
        <f>(幕後結果!$AH$2+幕後結果!$AH$4*幕後結果_最佳化!$T1253)*12/3</f>
        <v>-0.38727860772684536</v>
      </c>
      <c r="AG252" s="129">
        <f>(幕後結果!$AI$2+幕後結果!$AI$4*幕後結果_最佳化!$U1253)*12/3</f>
        <v>-0.43959929744945359</v>
      </c>
      <c r="AH252" s="129">
        <f>(幕後結果!$AJ$2+幕後結果!$AJ$4*幕後結果_最佳化!$V1253)*12/3</f>
        <v>-0.75678248877160448</v>
      </c>
      <c r="AI252" s="100">
        <f>(幕後結果!$AK$2+幕後結果!$AK$4*幕後結果_最佳化!$W1253)*12/3</f>
        <v>-0.45599628500362605</v>
      </c>
      <c r="AJ252" s="60"/>
      <c r="AK252" s="60"/>
      <c r="AL252" s="60"/>
      <c r="AM252" s="108">
        <v>251</v>
      </c>
      <c r="AN252" s="129">
        <f t="shared" si="40"/>
        <v>0.14741738215615879</v>
      </c>
      <c r="AO252" s="129">
        <f t="shared" si="41"/>
        <v>7.2691156179905486E-2</v>
      </c>
      <c r="AP252" s="129">
        <f t="shared" si="42"/>
        <v>0.12998997007232255</v>
      </c>
      <c r="AQ252" s="129">
        <f t="shared" si="43"/>
        <v>0.16278311919243577</v>
      </c>
      <c r="AR252" s="129">
        <f t="shared" si="44"/>
        <v>2.96567228363411E-2</v>
      </c>
      <c r="AS252" s="129">
        <f t="shared" si="45"/>
        <v>0.12026929922221546</v>
      </c>
      <c r="AT252" s="129">
        <f t="shared" si="46"/>
        <v>8.5156304579241657E-2</v>
      </c>
      <c r="AU252" s="129">
        <f t="shared" si="47"/>
        <v>4.4140633273109492E-2</v>
      </c>
      <c r="AV252" s="129">
        <f t="shared" si="48"/>
        <v>9.8370416755771545E-2</v>
      </c>
      <c r="AW252" s="129">
        <f t="shared" si="49"/>
        <v>0.10952499573249816</v>
      </c>
      <c r="AX252" s="129">
        <f t="shared" si="50"/>
        <v>0.99999999999999989</v>
      </c>
      <c r="AY252" s="129">
        <f>SUMPRODUCT(AN252:AW252,幕後結果_最佳化!$Z$1005:$AI$1005)</f>
        <v>9.0588247694452534E-2</v>
      </c>
      <c r="AZ252" s="129">
        <f>(SUMPRODUCT(AN252:AW252,MMULT(AN252:AW252,幕後結果!$AB$9:$AK$18)))*252</f>
        <v>4.9670109366864099E-2</v>
      </c>
      <c r="BA252" s="129">
        <f t="shared" si="51"/>
        <v>0.222867919106506</v>
      </c>
      <c r="BB252" s="102">
        <f t="shared" si="52"/>
        <v>0.21397538006204864</v>
      </c>
      <c r="BC252" s="60"/>
      <c r="BD252" s="60"/>
    </row>
    <row r="253" spans="1:56" ht="16.5">
      <c r="A253" s="95">
        <v>252</v>
      </c>
      <c r="B253" s="129">
        <v>0.49285387799214986</v>
      </c>
      <c r="C253" s="129">
        <v>0.27387751885719713</v>
      </c>
      <c r="D253" s="129">
        <v>0.68775754532329936</v>
      </c>
      <c r="E253" s="129">
        <v>0.46218113629410329</v>
      </c>
      <c r="F253" s="129">
        <v>0.84827537067661551</v>
      </c>
      <c r="G253" s="129">
        <v>0.68958740933965834</v>
      </c>
      <c r="H253" s="129">
        <v>0.54454919897073584</v>
      </c>
      <c r="I253" s="129">
        <v>0.53646405010142661</v>
      </c>
      <c r="J253" s="129">
        <v>0.13241867722803002</v>
      </c>
      <c r="K253" s="104">
        <v>0.66979636541528143</v>
      </c>
      <c r="L253" s="105"/>
      <c r="M253" s="106">
        <v>252</v>
      </c>
      <c r="N253" s="140">
        <v>-1.7913629507736742E-2</v>
      </c>
      <c r="O253" s="140">
        <v>-0.60112754591059769</v>
      </c>
      <c r="P253" s="140">
        <v>0.48950401977021557</v>
      </c>
      <c r="Q253" s="140">
        <v>-9.4940266905716497E-2</v>
      </c>
      <c r="R253" s="140">
        <v>1.0290647297620776</v>
      </c>
      <c r="S253" s="140">
        <v>0.49468118990788285</v>
      </c>
      <c r="T253" s="140">
        <v>0.1119013804254044</v>
      </c>
      <c r="U253" s="129">
        <v>9.1529458722332688E-2</v>
      </c>
      <c r="V253" s="129">
        <v>-1.1150304940471529</v>
      </c>
      <c r="W253" s="98">
        <v>0.43935093970321704</v>
      </c>
      <c r="X253" s="60"/>
      <c r="Y253" s="99">
        <v>252</v>
      </c>
      <c r="Z253" s="129">
        <f>(幕後結果!$AB$2+幕後結果!$AB$4*幕後結果_最佳化!$N1254)*12/3</f>
        <v>0.87601441942003877</v>
      </c>
      <c r="AA253" s="129">
        <f>(幕後結果!$AC$2+幕後結果!$AC$4*幕後結果_最佳化!$O1254)*12/3</f>
        <v>1.6565722892349255E-2</v>
      </c>
      <c r="AB253" s="129">
        <f>(幕後結果!$AD$2+幕後結果!$AD$4*幕後結果_最佳化!$P1254)*12/3</f>
        <v>-0.86973578377674443</v>
      </c>
      <c r="AC253" s="129">
        <f>(幕後結果!$AE$2+幕後結果!$AE$4*幕後結果_最佳化!$Q1254)*12/3</f>
        <v>-0.33038630179300665</v>
      </c>
      <c r="AD253" s="129">
        <f>(幕後結果!$AF$2+幕後結果!$AF$4*幕後結果_最佳化!$R1254)*12/3</f>
        <v>3.3007009400286669E-2</v>
      </c>
      <c r="AE253" s="129">
        <f>(幕後結果!$AG$2+幕後結果!$AG$4*幕後結果_最佳化!$S1254)*12/3</f>
        <v>1.5081402249971922</v>
      </c>
      <c r="AF253" s="129">
        <f>(幕後結果!$AH$2+幕後結果!$AH$4*幕後結果_最佳化!$T1254)*12/3</f>
        <v>0.43125585127724064</v>
      </c>
      <c r="AG253" s="129">
        <f>(幕後結果!$AI$2+幕後結果!$AI$4*幕後結果_最佳化!$U1254)*12/3</f>
        <v>0.13779543716473217</v>
      </c>
      <c r="AH253" s="129">
        <f>(幕後結果!$AJ$2+幕後結果!$AJ$4*幕後結果_最佳化!$V1254)*12/3</f>
        <v>-0.74483619131120504</v>
      </c>
      <c r="AI253" s="100">
        <f>(幕後結果!$AK$2+幕後結果!$AK$4*幕後結果_最佳化!$W1254)*12/3</f>
        <v>0.54030284487753111</v>
      </c>
      <c r="AJ253" s="60"/>
      <c r="AK253" s="60"/>
      <c r="AL253" s="60"/>
      <c r="AM253" s="108">
        <v>252</v>
      </c>
      <c r="AN253" s="129">
        <f t="shared" si="40"/>
        <v>0.13035597763573548</v>
      </c>
      <c r="AO253" s="129">
        <f t="shared" si="41"/>
        <v>0.10879869482349767</v>
      </c>
      <c r="AP253" s="129">
        <f t="shared" si="42"/>
        <v>0.10411401979009302</v>
      </c>
      <c r="AQ253" s="129">
        <f t="shared" si="43"/>
        <v>0.15842976310494861</v>
      </c>
      <c r="AR253" s="129">
        <f t="shared" si="44"/>
        <v>0.11724774305814135</v>
      </c>
      <c r="AS253" s="129">
        <f t="shared" si="45"/>
        <v>9.9728618884351333E-2</v>
      </c>
      <c r="AT253" s="129">
        <f t="shared" si="46"/>
        <v>7.6404204332914338E-2</v>
      </c>
      <c r="AU253" s="129">
        <f t="shared" si="47"/>
        <v>8.6954709222175464E-2</v>
      </c>
      <c r="AV253" s="129">
        <f t="shared" si="48"/>
        <v>6.3474761979557787E-2</v>
      </c>
      <c r="AW253" s="129">
        <f t="shared" si="49"/>
        <v>5.4491507168584911E-2</v>
      </c>
      <c r="AX253" s="129">
        <f t="shared" si="50"/>
        <v>1</v>
      </c>
      <c r="AY253" s="129">
        <f>SUMPRODUCT(AN253:AW253,幕後結果_最佳化!$Z$1005:$AI$1005)</f>
        <v>3.6985779597222899E-2</v>
      </c>
      <c r="AZ253" s="129">
        <f>(SUMPRODUCT(AN253:AW253,MMULT(AN253:AW253,幕後結果!$AB$9:$AK$18)))*252</f>
        <v>4.8915786812905093E-2</v>
      </c>
      <c r="BA253" s="129">
        <f t="shared" si="51"/>
        <v>0.22116913621232301</v>
      </c>
      <c r="BB253" s="102">
        <f t="shared" si="52"/>
        <v>-2.6740713031041693E-2</v>
      </c>
      <c r="BC253" s="60"/>
      <c r="BD253" s="60"/>
    </row>
    <row r="254" spans="1:56" ht="16.5">
      <c r="A254" s="95">
        <v>253</v>
      </c>
      <c r="B254" s="129">
        <v>0.32332150436261986</v>
      </c>
      <c r="C254" s="129">
        <v>0.29655869613160202</v>
      </c>
      <c r="D254" s="129">
        <v>0.16519607482694898</v>
      </c>
      <c r="E254" s="129">
        <v>0.76209996654246104</v>
      </c>
      <c r="F254" s="129">
        <v>0.68701112128367181</v>
      </c>
      <c r="G254" s="129">
        <v>0.7406944687733219</v>
      </c>
      <c r="H254" s="129">
        <v>0.80901993969826735</v>
      </c>
      <c r="I254" s="129">
        <v>0.62149346814506212</v>
      </c>
      <c r="J254" s="129">
        <v>0.63983646478975542</v>
      </c>
      <c r="K254" s="104">
        <v>0.88976617064272934</v>
      </c>
      <c r="L254" s="105"/>
      <c r="M254" s="106">
        <v>253</v>
      </c>
      <c r="N254" s="140">
        <v>-0.45843074321961041</v>
      </c>
      <c r="O254" s="140">
        <v>-0.53432399717238832</v>
      </c>
      <c r="P254" s="140">
        <v>-0.97332429850936153</v>
      </c>
      <c r="Q254" s="140">
        <v>0.71307383895771959</v>
      </c>
      <c r="R254" s="140">
        <v>0.48739595796951557</v>
      </c>
      <c r="S254" s="140">
        <v>0.64548789168393628</v>
      </c>
      <c r="T254" s="140">
        <v>0.87429040994133034</v>
      </c>
      <c r="U254" s="129">
        <v>0.309405530787428</v>
      </c>
      <c r="V254" s="129">
        <v>0.35802170509789949</v>
      </c>
      <c r="W254" s="98">
        <v>1.2252855291803313</v>
      </c>
      <c r="X254" s="60"/>
      <c r="Y254" s="99">
        <v>253</v>
      </c>
      <c r="Z254" s="129">
        <f>(幕後結果!$AB$2+幕後結果!$AB$4*幕後結果_最佳化!$N1255)*12/3</f>
        <v>0.58471765203380155</v>
      </c>
      <c r="AA254" s="129">
        <f>(幕後結果!$AC$2+幕後結果!$AC$4*幕後結果_最佳化!$O1255)*12/3</f>
        <v>-4.7932815743009449E-2</v>
      </c>
      <c r="AB254" s="129">
        <f>(幕後結果!$AD$2+幕後結果!$AD$4*幕後結果_最佳化!$P1255)*12/3</f>
        <v>-2.6371113953575738</v>
      </c>
      <c r="AC254" s="129">
        <f>(幕後結果!$AE$2+幕後結果!$AE$4*幕後結果_最佳化!$Q1255)*12/3</f>
        <v>0.41327074361843624</v>
      </c>
      <c r="AD254" s="129">
        <f>(幕後結果!$AF$2+幕後結果!$AF$4*幕後結果_最佳化!$R1255)*12/3</f>
        <v>-0.12475454511895112</v>
      </c>
      <c r="AE254" s="129">
        <f>(幕後結果!$AG$2+幕後結果!$AG$4*幕後結果_最佳化!$S1255)*12/3</f>
        <v>1.7584681383380041</v>
      </c>
      <c r="AF254" s="129">
        <f>(幕後結果!$AH$2+幕後結果!$AH$4*幕後結果_最佳化!$T1255)*12/3</f>
        <v>0.59459571238276832</v>
      </c>
      <c r="AG254" s="129">
        <f>(幕後結果!$AI$2+幕後結果!$AI$4*幕後結果_最佳化!$U1255)*12/3</f>
        <v>9.7902584771017376E-2</v>
      </c>
      <c r="AH254" s="129">
        <f>(幕後結果!$AJ$2+幕後結果!$AJ$4*幕後結果_最佳化!$V1255)*12/3</f>
        <v>-0.16302571576375718</v>
      </c>
      <c r="AI254" s="100">
        <f>(幕後結果!$AK$2+幕後結果!$AK$4*幕後結果_最佳化!$W1255)*12/3</f>
        <v>0.72634943884927805</v>
      </c>
      <c r="AJ254" s="60"/>
      <c r="AK254" s="60"/>
      <c r="AL254" s="60"/>
      <c r="AM254" s="108">
        <v>253</v>
      </c>
      <c r="AN254" s="129">
        <f t="shared" si="40"/>
        <v>0.1673712509409456</v>
      </c>
      <c r="AO254" s="129">
        <f t="shared" si="41"/>
        <v>3.442554754925041E-2</v>
      </c>
      <c r="AP254" s="129">
        <f t="shared" si="42"/>
        <v>0.16301455987310276</v>
      </c>
      <c r="AQ254" s="129">
        <f t="shared" si="43"/>
        <v>4.8189747682841087E-2</v>
      </c>
      <c r="AR254" s="129">
        <f t="shared" si="44"/>
        <v>0.19434550055306946</v>
      </c>
      <c r="AS254" s="129">
        <f t="shared" si="45"/>
        <v>8.1260964842977297E-3</v>
      </c>
      <c r="AT254" s="129">
        <f t="shared" si="46"/>
        <v>7.4437667654500633E-2</v>
      </c>
      <c r="AU254" s="129">
        <f t="shared" si="47"/>
        <v>0.13124930151941497</v>
      </c>
      <c r="AV254" s="129">
        <f t="shared" si="48"/>
        <v>3.2877058818956709E-2</v>
      </c>
      <c r="AW254" s="129">
        <f t="shared" si="49"/>
        <v>0.14596326892362066</v>
      </c>
      <c r="AX254" s="129">
        <f t="shared" si="50"/>
        <v>1</v>
      </c>
      <c r="AY254" s="129">
        <f>SUMPRODUCT(AN254:AW254,幕後結果_最佳化!$Z$1005:$AI$1005)</f>
        <v>-0.18454615571310889</v>
      </c>
      <c r="AZ254" s="129">
        <f>(SUMPRODUCT(AN254:AW254,MMULT(AN254:AW254,幕後結果!$AB$9:$AK$18)))*252</f>
        <v>5.3138304256267567E-2</v>
      </c>
      <c r="BA254" s="129">
        <f t="shared" si="51"/>
        <v>0.23051747060964287</v>
      </c>
      <c r="BB254" s="102">
        <f t="shared" si="52"/>
        <v>-0.98667643329413879</v>
      </c>
      <c r="BC254" s="60"/>
      <c r="BD254" s="60"/>
    </row>
    <row r="255" spans="1:56" ht="16.5">
      <c r="A255" s="95">
        <v>254</v>
      </c>
      <c r="B255" s="129">
        <v>0.27675501576986883</v>
      </c>
      <c r="C255" s="129">
        <v>0.61033728194749193</v>
      </c>
      <c r="D255" s="129">
        <v>0.16307400203796862</v>
      </c>
      <c r="E255" s="129">
        <v>0.77700243170218064</v>
      </c>
      <c r="F255" s="129">
        <v>0.33885826434455302</v>
      </c>
      <c r="G255" s="129">
        <v>0.43704222471238041</v>
      </c>
      <c r="H255" s="129">
        <v>0.89587689118362435</v>
      </c>
      <c r="I255" s="129">
        <v>0.60043561118249666</v>
      </c>
      <c r="J255" s="129">
        <v>5.9181889322150294E-2</v>
      </c>
      <c r="K255" s="104">
        <v>3.357638057637935E-2</v>
      </c>
      <c r="L255" s="105"/>
      <c r="M255" s="106">
        <v>254</v>
      </c>
      <c r="N255" s="140">
        <v>-0.59250864790413071</v>
      </c>
      <c r="O255" s="140">
        <v>0.28019821495040331</v>
      </c>
      <c r="P255" s="140">
        <v>-0.98190225634531458</v>
      </c>
      <c r="Q255" s="140">
        <v>0.76210869029278361</v>
      </c>
      <c r="R255" s="140">
        <v>-0.41558114151400349</v>
      </c>
      <c r="S255" s="140">
        <v>-0.15847254977643974</v>
      </c>
      <c r="T255" s="140">
        <v>1.2584025293489249</v>
      </c>
      <c r="U255" s="129">
        <v>0.25447479026901226</v>
      </c>
      <c r="V255" s="129">
        <v>-1.5616783623230786</v>
      </c>
      <c r="W255" s="98">
        <v>-1.8306502633777904</v>
      </c>
      <c r="X255" s="60"/>
      <c r="Y255" s="99">
        <v>254</v>
      </c>
      <c r="Z255" s="129">
        <f>(幕後結果!$AB$2+幕後結果!$AB$4*幕後結果_最佳化!$N1256)*12/3</f>
        <v>0.49605716871358668</v>
      </c>
      <c r="AA255" s="129">
        <f>(幕後結果!$AC$2+幕後結果!$AC$4*幕後結果_最佳化!$O1256)*12/3</f>
        <v>0.51531821207423922</v>
      </c>
      <c r="AB255" s="129">
        <f>(幕後結果!$AD$2+幕後結果!$AD$4*幕後結果_最佳化!$P1256)*12/3</f>
        <v>-2.6257709786491263</v>
      </c>
      <c r="AC255" s="129">
        <f>(幕後結果!$AE$2+幕後結果!$AE$4*幕後結果_最佳化!$Q1256)*12/3</f>
        <v>0.7231896555375279</v>
      </c>
      <c r="AD255" s="129">
        <f>(幕後結果!$AF$2+幕後結果!$AF$4*幕後結果_最佳化!$R1256)*12/3</f>
        <v>-0.883347986301391</v>
      </c>
      <c r="AE255" s="129">
        <f>(幕後結果!$AG$2+幕後結果!$AG$4*幕後結果_最佳化!$S1256)*12/3</f>
        <v>1.2163371184722733</v>
      </c>
      <c r="AF255" s="129">
        <f>(幕後結果!$AH$2+幕後結果!$AH$4*幕後結果_最佳化!$T1256)*12/3</f>
        <v>0.7850012990978823</v>
      </c>
      <c r="AG255" s="129">
        <f>(幕後結果!$AI$2+幕後結果!$AI$4*幕後結果_最佳化!$U1256)*12/3</f>
        <v>-6.7417753032486538E-2</v>
      </c>
      <c r="AH255" s="129">
        <f>(幕後結果!$AJ$2+幕後結果!$AJ$4*幕後結果_最佳化!$V1256)*12/3</f>
        <v>-0.93014567850188856</v>
      </c>
      <c r="AI255" s="100">
        <f>(幕後結果!$AK$2+幕後結果!$AK$4*幕後結果_最佳化!$W1256)*12/3</f>
        <v>-1.2834771261364322</v>
      </c>
      <c r="AJ255" s="60"/>
      <c r="AK255" s="60"/>
      <c r="AL255" s="60"/>
      <c r="AM255" s="108">
        <v>254</v>
      </c>
      <c r="AN255" s="129">
        <f t="shared" si="40"/>
        <v>0.12487602274049954</v>
      </c>
      <c r="AO255" s="129">
        <f t="shared" si="41"/>
        <v>7.9052287887643416E-2</v>
      </c>
      <c r="AP255" s="129">
        <f t="shared" si="42"/>
        <v>0.10387197282355023</v>
      </c>
      <c r="AQ255" s="129">
        <f t="shared" si="43"/>
        <v>6.8810080663707349E-2</v>
      </c>
      <c r="AR255" s="129">
        <f t="shared" si="44"/>
        <v>0.13912976450580331</v>
      </c>
      <c r="AS255" s="129">
        <f t="shared" si="45"/>
        <v>0.1302155836803166</v>
      </c>
      <c r="AT255" s="129">
        <f t="shared" si="46"/>
        <v>9.3330760909069999E-2</v>
      </c>
      <c r="AU255" s="129">
        <f t="shared" si="47"/>
        <v>0.11392789045723015</v>
      </c>
      <c r="AV255" s="129">
        <f t="shared" si="48"/>
        <v>0.12425270051805287</v>
      </c>
      <c r="AW255" s="129">
        <f t="shared" si="49"/>
        <v>2.2532935814126447E-2</v>
      </c>
      <c r="AX255" s="129">
        <f t="shared" si="50"/>
        <v>1</v>
      </c>
      <c r="AY255" s="129">
        <f>SUMPRODUCT(AN255:AW255,幕後結果_最佳化!$Z$1005:$AI$1005)</f>
        <v>1.6472178630952308E-2</v>
      </c>
      <c r="AZ255" s="129">
        <f>(SUMPRODUCT(AN255:AW255,MMULT(AN255:AW255,幕後結果!$AB$9:$AK$18)))*252</f>
        <v>4.274052314154738E-2</v>
      </c>
      <c r="BA255" s="129">
        <f t="shared" si="51"/>
        <v>0.20673781255867874</v>
      </c>
      <c r="BB255" s="102">
        <f t="shared" si="52"/>
        <v>-0.12783254810508668</v>
      </c>
      <c r="BC255" s="60"/>
      <c r="BD255" s="60"/>
    </row>
    <row r="256" spans="1:56" ht="16.5">
      <c r="A256" s="95">
        <v>255</v>
      </c>
      <c r="B256" s="129">
        <v>5.5809899743334279E-2</v>
      </c>
      <c r="C256" s="129">
        <v>0.31261585351720633</v>
      </c>
      <c r="D256" s="129">
        <v>0.16151610291321994</v>
      </c>
      <c r="E256" s="129">
        <v>0.2122939056149955</v>
      </c>
      <c r="F256" s="129">
        <v>0.36924933865832354</v>
      </c>
      <c r="G256" s="129">
        <v>0.13848924429257203</v>
      </c>
      <c r="H256" s="129">
        <v>0.38472683027722465</v>
      </c>
      <c r="I256" s="129">
        <v>0.49445257525071429</v>
      </c>
      <c r="J256" s="129">
        <v>0.41640137341039241</v>
      </c>
      <c r="K256" s="104">
        <v>0.70240301277914252</v>
      </c>
      <c r="L256" s="105"/>
      <c r="M256" s="106">
        <v>255</v>
      </c>
      <c r="N256" s="140">
        <v>-1.5909545730250663</v>
      </c>
      <c r="O256" s="140">
        <v>-0.48844918991904451</v>
      </c>
      <c r="P256" s="140">
        <v>-0.98824595688410155</v>
      </c>
      <c r="Q256" s="140">
        <v>-0.79848721199883788</v>
      </c>
      <c r="R256" s="140">
        <v>-0.33384214718691041</v>
      </c>
      <c r="S256" s="140">
        <v>-1.0871319748911359</v>
      </c>
      <c r="T256" s="140">
        <v>-0.29308960699109998</v>
      </c>
      <c r="U256" s="129">
        <v>-1.3905779876712317E-2</v>
      </c>
      <c r="V256" s="129">
        <v>-0.21110832165865379</v>
      </c>
      <c r="W256" s="98">
        <v>0.53132443659735451</v>
      </c>
      <c r="X256" s="60"/>
      <c r="Y256" s="99">
        <v>255</v>
      </c>
      <c r="Z256" s="129">
        <f>(幕後結果!$AB$2+幕後結果!$AB$4*幕後結果_最佳化!$N1257)*12/3</f>
        <v>-0.1641761374274322</v>
      </c>
      <c r="AA256" s="129">
        <f>(幕後結果!$AC$2+幕後結果!$AC$4*幕後結果_最佳化!$O1257)*12/3</f>
        <v>-0.30613218782266305</v>
      </c>
      <c r="AB256" s="129">
        <f>(幕後結果!$AD$2+幕後結果!$AD$4*幕後結果_最佳化!$P1257)*12/3</f>
        <v>-2.9475442230514819</v>
      </c>
      <c r="AC256" s="129">
        <f>(幕後結果!$AE$2+幕後結果!$AE$4*幕後結果_最佳化!$Q1257)*12/3</f>
        <v>-1.1560939632053036</v>
      </c>
      <c r="AD256" s="129">
        <f>(幕後結果!$AF$2+幕後結果!$AF$4*幕後結果_最佳化!$R1257)*12/3</f>
        <v>-1.5521609705113633</v>
      </c>
      <c r="AE256" s="129">
        <f>(幕後結果!$AG$2+幕後結果!$AG$4*幕後結果_最佳化!$S1257)*12/3</f>
        <v>0.15881190723254335</v>
      </c>
      <c r="AF256" s="129">
        <f>(幕後結果!$AH$2+幕後結果!$AH$4*幕後結果_最佳化!$T1257)*12/3</f>
        <v>-0.93868690965498247</v>
      </c>
      <c r="AG256" s="129">
        <f>(幕後結果!$AI$2+幕後結果!$AI$4*幕後結果_最佳化!$U1257)*12/3</f>
        <v>-0.48977246313477102</v>
      </c>
      <c r="AH256" s="129">
        <f>(幕後結果!$AJ$2+幕後結果!$AJ$4*幕後結果_最佳化!$V1257)*12/3</f>
        <v>-1.0628712226396135</v>
      </c>
      <c r="AI256" s="100">
        <f>(幕後結果!$AK$2+幕後結果!$AK$4*幕後結果_最佳化!$W1257)*12/3</f>
        <v>-0.40125750600398558</v>
      </c>
      <c r="AJ256" s="60"/>
      <c r="AK256" s="60"/>
      <c r="AL256" s="60"/>
      <c r="AM256" s="108">
        <v>255</v>
      </c>
      <c r="AN256" s="129">
        <f t="shared" si="40"/>
        <v>0.12512771875518716</v>
      </c>
      <c r="AO256" s="129">
        <f t="shared" si="41"/>
        <v>0.14975412218783599</v>
      </c>
      <c r="AP256" s="129">
        <f t="shared" si="42"/>
        <v>0.17132686573915412</v>
      </c>
      <c r="AQ256" s="129">
        <f t="shared" si="43"/>
        <v>7.6851313059251553E-2</v>
      </c>
      <c r="AR256" s="129">
        <f t="shared" si="44"/>
        <v>0.10896246268826922</v>
      </c>
      <c r="AS256" s="129">
        <f t="shared" si="45"/>
        <v>0.119696714939261</v>
      </c>
      <c r="AT256" s="129">
        <f t="shared" si="46"/>
        <v>3.855125237827383E-2</v>
      </c>
      <c r="AU256" s="129">
        <f t="shared" si="47"/>
        <v>6.3713211437695198E-3</v>
      </c>
      <c r="AV256" s="129">
        <f t="shared" si="48"/>
        <v>3.1452360415353146E-2</v>
      </c>
      <c r="AW256" s="129">
        <f t="shared" si="49"/>
        <v>0.17190586869364438</v>
      </c>
      <c r="AX256" s="129">
        <f t="shared" si="50"/>
        <v>1</v>
      </c>
      <c r="AY256" s="129">
        <f>SUMPRODUCT(AN256:AW256,幕後結果_最佳化!$Z$1005:$AI$1005)</f>
        <v>9.8218877439974102E-3</v>
      </c>
      <c r="AZ256" s="129">
        <f>(SUMPRODUCT(AN256:AW256,MMULT(AN256:AW256,幕後結果!$AB$9:$AK$18)))*252</f>
        <v>5.3846034935513223E-2</v>
      </c>
      <c r="BA256" s="129">
        <f t="shared" si="51"/>
        <v>0.23204748422577914</v>
      </c>
      <c r="BB256" s="102">
        <f t="shared" si="52"/>
        <v>-0.14254889410401028</v>
      </c>
      <c r="BC256" s="60"/>
      <c r="BD256" s="60"/>
    </row>
    <row r="257" spans="1:56" ht="16.5">
      <c r="A257" s="95">
        <v>256</v>
      </c>
      <c r="B257" s="129">
        <v>0.7422373040993353</v>
      </c>
      <c r="C257" s="129">
        <v>0.53433999710526536</v>
      </c>
      <c r="D257" s="129">
        <v>0.26787362496270894</v>
      </c>
      <c r="E257" s="129">
        <v>0.37898749976647883</v>
      </c>
      <c r="F257" s="129">
        <v>0.32285665396637353</v>
      </c>
      <c r="G257" s="129">
        <v>0.4794722265334932</v>
      </c>
      <c r="H257" s="129">
        <v>0.21066715164142225</v>
      </c>
      <c r="I257" s="129">
        <v>0.60279419180713001</v>
      </c>
      <c r="J257" s="129">
        <v>0.79926660951546591</v>
      </c>
      <c r="K257" s="104">
        <v>0.45769984229316751</v>
      </c>
      <c r="L257" s="105"/>
      <c r="M257" s="106">
        <v>256</v>
      </c>
      <c r="N257" s="140">
        <v>0.6502582942661923</v>
      </c>
      <c r="O257" s="140">
        <v>8.6184180822051384E-2</v>
      </c>
      <c r="P257" s="140">
        <v>-0.61925672219893479</v>
      </c>
      <c r="Q257" s="140">
        <v>-0.30814105916613621</v>
      </c>
      <c r="R257" s="140">
        <v>-0.45972543839467689</v>
      </c>
      <c r="S257" s="140">
        <v>-5.1478224632701151E-2</v>
      </c>
      <c r="T257" s="140">
        <v>-0.80410852205230976</v>
      </c>
      <c r="U257" s="129">
        <v>0.26058622140852411</v>
      </c>
      <c r="V257" s="129">
        <v>0.8390045061056014</v>
      </c>
      <c r="W257" s="98">
        <v>-0.10623023250192175</v>
      </c>
      <c r="X257" s="60"/>
      <c r="Y257" s="99">
        <v>256</v>
      </c>
      <c r="Z257" s="129">
        <f>(幕後結果!$AB$2+幕後結果!$AB$4*幕後結果_最佳化!$N1258)*12/3</f>
        <v>1.3178504239592255</v>
      </c>
      <c r="AA257" s="129">
        <f>(幕後結果!$AC$2+幕後結果!$AC$4*幕後結果_最佳化!$O1258)*12/3</f>
        <v>0.69320459008142299</v>
      </c>
      <c r="AB257" s="129">
        <f>(幕後結果!$AD$2+幕後結果!$AD$4*幕後結果_最佳化!$P1258)*12/3</f>
        <v>-1.9028951972212107</v>
      </c>
      <c r="AC257" s="129">
        <f>(幕後結果!$AE$2+幕後結果!$AE$4*幕後結果_最佳化!$Q1258)*12/3</f>
        <v>-0.29030383979871366</v>
      </c>
      <c r="AD257" s="129">
        <f>(幕後結果!$AF$2+幕後結果!$AF$4*幕後結果_最佳化!$R1258)*12/3</f>
        <v>-1.3901822485173223</v>
      </c>
      <c r="AE257" s="129">
        <f>(幕後結果!$AG$2+幕後結果!$AG$4*幕後結果_最佳化!$S1258)*12/3</f>
        <v>1.0519043696269814</v>
      </c>
      <c r="AF257" s="129">
        <f>(幕後結果!$AH$2+幕後結果!$AH$4*幕後結果_最佳化!$T1258)*12/3</f>
        <v>6.6823919452740299E-2</v>
      </c>
      <c r="AG257" s="129">
        <f>(幕後結果!$AI$2+幕後結果!$AI$4*幕後結果_最佳化!$U1258)*12/3</f>
        <v>9.1149114459529862E-3</v>
      </c>
      <c r="AH257" s="129">
        <f>(幕後結果!$AJ$2+幕後結果!$AJ$4*幕後結果_最佳化!$V1258)*12/3</f>
        <v>-0.2397798264746521</v>
      </c>
      <c r="AI257" s="100">
        <f>(幕後結果!$AK$2+幕後結果!$AK$4*幕後結果_最佳化!$W1258)*12/3</f>
        <v>-4.235139549972039E-2</v>
      </c>
      <c r="AJ257" s="60"/>
      <c r="AK257" s="60"/>
      <c r="AL257" s="60"/>
      <c r="AM257" s="108">
        <v>256</v>
      </c>
      <c r="AN257" s="129">
        <f t="shared" si="40"/>
        <v>5.8215012692128025E-2</v>
      </c>
      <c r="AO257" s="129">
        <f t="shared" si="41"/>
        <v>5.9590549988956201E-2</v>
      </c>
      <c r="AP257" s="129">
        <f t="shared" si="42"/>
        <v>0.23211465853977811</v>
      </c>
      <c r="AQ257" s="129">
        <f t="shared" si="43"/>
        <v>0.15799849445420971</v>
      </c>
      <c r="AR257" s="129">
        <f t="shared" si="44"/>
        <v>0.14134160502702131</v>
      </c>
      <c r="AS257" s="129">
        <f t="shared" si="45"/>
        <v>8.6855693097398476E-2</v>
      </c>
      <c r="AT257" s="129">
        <f t="shared" si="46"/>
        <v>2.4916894745775076E-2</v>
      </c>
      <c r="AU257" s="129">
        <f t="shared" si="47"/>
        <v>5.5411970744731948E-2</v>
      </c>
      <c r="AV257" s="129">
        <f t="shared" si="48"/>
        <v>0.17443510080857921</v>
      </c>
      <c r="AW257" s="129">
        <f t="shared" si="49"/>
        <v>9.1200199014218487E-3</v>
      </c>
      <c r="AX257" s="129">
        <f t="shared" si="50"/>
        <v>0.99999999999999978</v>
      </c>
      <c r="AY257" s="129">
        <f>SUMPRODUCT(AN257:AW257,幕後結果_最佳化!$Z$1005:$AI$1005)</f>
        <v>-0.33836320562483213</v>
      </c>
      <c r="AZ257" s="129">
        <f>(SUMPRODUCT(AN257:AW257,MMULT(AN257:AW257,幕後結果!$AB$9:$AK$18)))*252</f>
        <v>5.9191259736989639E-2</v>
      </c>
      <c r="BA257" s="129">
        <f t="shared" si="51"/>
        <v>0.24329253941909038</v>
      </c>
      <c r="BB257" s="102">
        <f t="shared" si="52"/>
        <v>-1.5670978096376253</v>
      </c>
      <c r="BC257" s="60"/>
      <c r="BD257" s="60"/>
    </row>
    <row r="258" spans="1:56" ht="16.5">
      <c r="A258" s="95">
        <v>257</v>
      </c>
      <c r="B258" s="129">
        <v>0.58814933590259</v>
      </c>
      <c r="C258" s="129">
        <v>0.22497158247276472</v>
      </c>
      <c r="D258" s="129">
        <v>0.24092852482281013</v>
      </c>
      <c r="E258" s="129">
        <v>0.2939246705813523</v>
      </c>
      <c r="F258" s="129">
        <v>0.97124423104507973</v>
      </c>
      <c r="G258" s="129">
        <v>0.22724244637588265</v>
      </c>
      <c r="H258" s="129">
        <v>0.71790659105939914</v>
      </c>
      <c r="I258" s="129">
        <v>1.1640609513250633E-2</v>
      </c>
      <c r="J258" s="129">
        <v>0.29625573471638522</v>
      </c>
      <c r="K258" s="104">
        <v>0.39939112195734827</v>
      </c>
      <c r="L258" s="105"/>
      <c r="M258" s="106">
        <v>257</v>
      </c>
      <c r="N258" s="140">
        <v>0.22278694610366695</v>
      </c>
      <c r="O258" s="140">
        <v>-0.75550978247418532</v>
      </c>
      <c r="P258" s="140">
        <v>-0.70331887629727419</v>
      </c>
      <c r="Q258" s="140">
        <v>-0.54195523973988446</v>
      </c>
      <c r="R258" s="140">
        <v>1.8994027826975424</v>
      </c>
      <c r="S258" s="140">
        <v>-0.7479589924696336</v>
      </c>
      <c r="T258" s="140">
        <v>0.57663386411116202</v>
      </c>
      <c r="U258" s="129">
        <v>-2.2687880335292192</v>
      </c>
      <c r="V258" s="129">
        <v>-0.53520014010784245</v>
      </c>
      <c r="W258" s="98">
        <v>-0.25492342422340658</v>
      </c>
      <c r="X258" s="60"/>
      <c r="Y258" s="99">
        <v>257</v>
      </c>
      <c r="Z258" s="129">
        <f>(幕後結果!$AB$2+幕後結果!$AB$4*幕後結果_最佳化!$N1259)*12/3</f>
        <v>1.0351803119612042</v>
      </c>
      <c r="AA258" s="129">
        <f>(幕後結果!$AC$2+幕後結果!$AC$4*幕後結果_最佳化!$O1259)*12/3</f>
        <v>-3.4708373844008933E-2</v>
      </c>
      <c r="AB258" s="129">
        <f>(幕後結果!$AD$2+幕後結果!$AD$4*幕後結果_最佳化!$P1259)*12/3</f>
        <v>-2.1681346727304183</v>
      </c>
      <c r="AC258" s="129">
        <f>(幕後結果!$AE$2+幕後結果!$AE$4*幕後結果_最佳化!$Q1259)*12/3</f>
        <v>-0.83930885436517322</v>
      </c>
      <c r="AD258" s="129">
        <f>(幕後結果!$AF$2+幕後結果!$AF$4*幕後結果_最佳化!$R1259)*12/3</f>
        <v>0.71945640279870082</v>
      </c>
      <c r="AE258" s="129">
        <f>(幕後結果!$AG$2+幕後結果!$AG$4*幕後結果_最佳化!$S1259)*12/3</f>
        <v>0.4276857421768987</v>
      </c>
      <c r="AF258" s="129">
        <f>(幕後結果!$AH$2+幕後結果!$AH$4*幕後結果_最佳化!$T1259)*12/3</f>
        <v>0.70173089127280319</v>
      </c>
      <c r="AG258" s="129">
        <f>(幕後結果!$AI$2+幕後結果!$AI$4*幕後結果_最佳化!$U1259)*12/3</f>
        <v>-1.2292714998698777</v>
      </c>
      <c r="AH258" s="129">
        <f>(幕後結果!$AJ$2+幕後結果!$AJ$4*幕後結果_最佳化!$V1259)*12/3</f>
        <v>-1.0153166573238808</v>
      </c>
      <c r="AI258" s="100">
        <f>(幕後結果!$AK$2+幕後結果!$AK$4*幕後結果_最佳化!$W1259)*12/3</f>
        <v>-0.32747588893230167</v>
      </c>
      <c r="AJ258" s="60"/>
      <c r="AK258" s="60"/>
      <c r="AL258" s="60"/>
      <c r="AM258" s="108">
        <v>257</v>
      </c>
      <c r="AN258" s="129">
        <f t="shared" si="40"/>
        <v>7.1164946982506264E-2</v>
      </c>
      <c r="AO258" s="129">
        <f t="shared" si="41"/>
        <v>0.14231061732448355</v>
      </c>
      <c r="AP258" s="129">
        <f t="shared" si="42"/>
        <v>2.7664503170505204E-2</v>
      </c>
      <c r="AQ258" s="129">
        <f t="shared" si="43"/>
        <v>3.7645313111117646E-3</v>
      </c>
      <c r="AR258" s="129">
        <f t="shared" si="44"/>
        <v>0.136806241236966</v>
      </c>
      <c r="AS258" s="129">
        <f t="shared" si="45"/>
        <v>0.15037321308728135</v>
      </c>
      <c r="AT258" s="129">
        <f t="shared" si="46"/>
        <v>4.5459067476807308E-2</v>
      </c>
      <c r="AU258" s="129">
        <f t="shared" si="47"/>
        <v>7.6497983715342194E-2</v>
      </c>
      <c r="AV258" s="129">
        <f t="shared" si="48"/>
        <v>0.18154451781945188</v>
      </c>
      <c r="AW258" s="129">
        <f t="shared" si="49"/>
        <v>0.16441437787554444</v>
      </c>
      <c r="AX258" s="129">
        <f t="shared" si="50"/>
        <v>1</v>
      </c>
      <c r="AY258" s="129">
        <f>SUMPRODUCT(AN258:AW258,幕後結果_最佳化!$Z$1005:$AI$1005)</f>
        <v>0.11877329946041411</v>
      </c>
      <c r="AZ258" s="129">
        <f>(SUMPRODUCT(AN258:AW258,MMULT(AN258:AW258,幕後結果!$AB$9:$AK$18)))*252</f>
        <v>4.0941056044735101E-2</v>
      </c>
      <c r="BA258" s="129">
        <f t="shared" si="51"/>
        <v>0.20233896323925132</v>
      </c>
      <c r="BB258" s="102">
        <f t="shared" si="52"/>
        <v>0.37498116154079214</v>
      </c>
      <c r="BC258" s="60"/>
      <c r="BD258" s="60"/>
    </row>
    <row r="259" spans="1:56" ht="16.5">
      <c r="A259" s="95">
        <v>258</v>
      </c>
      <c r="B259" s="129">
        <v>0.77687671773660827</v>
      </c>
      <c r="C259" s="129">
        <v>0.86291026417591743</v>
      </c>
      <c r="D259" s="129">
        <v>0.27717735838239199</v>
      </c>
      <c r="E259" s="129">
        <v>0.20279261487780431</v>
      </c>
      <c r="F259" s="129">
        <v>0.78608236451586544</v>
      </c>
      <c r="G259" s="129">
        <v>0.31681055227743626</v>
      </c>
      <c r="H259" s="129">
        <v>0.3366267894200472</v>
      </c>
      <c r="I259" s="129">
        <v>0.16845797037978882</v>
      </c>
      <c r="J259" s="129">
        <v>0.3802426435338806</v>
      </c>
      <c r="K259" s="104">
        <v>0.97378441899861268</v>
      </c>
      <c r="L259" s="105"/>
      <c r="M259" s="106">
        <v>258</v>
      </c>
      <c r="N259" s="140">
        <v>0.76168745478229694</v>
      </c>
      <c r="O259" s="140">
        <v>1.0934882808461002</v>
      </c>
      <c r="P259" s="140">
        <v>-0.59124732646097544</v>
      </c>
      <c r="Q259" s="140">
        <v>-0.83168772729136431</v>
      </c>
      <c r="R259" s="140">
        <v>0.79290140108992735</v>
      </c>
      <c r="S259" s="140">
        <v>-0.4766363356815782</v>
      </c>
      <c r="T259" s="140">
        <v>-0.42168688449581915</v>
      </c>
      <c r="U259" s="129">
        <v>-0.96027676497367354</v>
      </c>
      <c r="V259" s="129">
        <v>-0.30484358148675977</v>
      </c>
      <c r="W259" s="98">
        <v>1.9395766407818507</v>
      </c>
      <c r="X259" s="60"/>
      <c r="Y259" s="99">
        <v>258</v>
      </c>
      <c r="Z259" s="129">
        <f>(幕後結果!$AB$2+幕後結果!$AB$4*幕後結果_最佳化!$N1260)*12/3</f>
        <v>1.3915341770770067</v>
      </c>
      <c r="AA259" s="129">
        <f>(幕後結果!$AC$2+幕後結果!$AC$4*幕後結果_最佳化!$O1260)*12/3</f>
        <v>1.4612155136695304</v>
      </c>
      <c r="AB259" s="129">
        <f>(幕後結果!$AD$2+幕後結果!$AD$4*幕後結果_最佳化!$P1260)*12/3</f>
        <v>-1.7725066952572925</v>
      </c>
      <c r="AC259" s="129">
        <f>(幕後結果!$AE$2+幕後結果!$AE$4*幕後結果_最佳化!$Q1260)*12/3</f>
        <v>-0.46134520957663777</v>
      </c>
      <c r="AD259" s="129">
        <f>(幕後結果!$AF$2+幕後結果!$AF$4*幕後結果_最佳化!$R1260)*12/3</f>
        <v>-0.23557781781277531</v>
      </c>
      <c r="AE259" s="129">
        <f>(幕後結果!$AG$2+幕後結果!$AG$4*幕後結果_最佳化!$S1260)*12/3</f>
        <v>0.81146157806480002</v>
      </c>
      <c r="AF259" s="129">
        <f>(幕後結果!$AH$2+幕後結果!$AH$4*幕後結果_最佳化!$T1260)*12/3</f>
        <v>0.40475662160278097</v>
      </c>
      <c r="AG259" s="129">
        <f>(幕後結果!$AI$2+幕後結果!$AI$4*幕後結果_最佳化!$U1260)*12/3</f>
        <v>-0.48714202230609144</v>
      </c>
      <c r="AH259" s="129">
        <f>(幕後結果!$AJ$2+幕後結果!$AJ$4*幕後結果_最佳化!$V1260)*12/3</f>
        <v>-0.77596539974935352</v>
      </c>
      <c r="AI259" s="100">
        <f>(幕後結果!$AK$2+幕後結果!$AK$4*幕後結果_最佳化!$W1260)*12/3</f>
        <v>1.2193855778184524</v>
      </c>
      <c r="AJ259" s="60"/>
      <c r="AK259" s="60"/>
      <c r="AL259" s="60"/>
      <c r="AM259" s="108">
        <v>258</v>
      </c>
      <c r="AN259" s="129">
        <f t="shared" si="40"/>
        <v>3.5807014859348056E-2</v>
      </c>
      <c r="AO259" s="129">
        <f t="shared" si="41"/>
        <v>0.14251015596005601</v>
      </c>
      <c r="AP259" s="129">
        <f t="shared" si="42"/>
        <v>6.5594886408837122E-2</v>
      </c>
      <c r="AQ259" s="129">
        <f t="shared" si="43"/>
        <v>0.10430535447311179</v>
      </c>
      <c r="AR259" s="129">
        <f t="shared" si="44"/>
        <v>0.13203815782096304</v>
      </c>
      <c r="AS259" s="129">
        <f t="shared" si="45"/>
        <v>5.8399436867998526E-2</v>
      </c>
      <c r="AT259" s="129">
        <f t="shared" si="46"/>
        <v>3.2830972836711977E-2</v>
      </c>
      <c r="AU259" s="129">
        <f t="shared" si="47"/>
        <v>0.19564289570632759</v>
      </c>
      <c r="AV259" s="129">
        <f t="shared" si="48"/>
        <v>0.10372356864223052</v>
      </c>
      <c r="AW259" s="129">
        <f t="shared" si="49"/>
        <v>0.12914755642441561</v>
      </c>
      <c r="AX259" s="129">
        <f t="shared" si="50"/>
        <v>1.0000000000000004</v>
      </c>
      <c r="AY259" s="129">
        <f>SUMPRODUCT(AN259:AW259,幕後結果_最佳化!$Z$1005:$AI$1005)</f>
        <v>-5.7434654657936492E-2</v>
      </c>
      <c r="AZ259" s="129">
        <f>(SUMPRODUCT(AN259:AW259,MMULT(AN259:AW259,幕後結果!$AB$9:$AK$18)))*252</f>
        <v>4.3873358973095862E-2</v>
      </c>
      <c r="BA259" s="129">
        <f t="shared" si="51"/>
        <v>0.20945968340732271</v>
      </c>
      <c r="BB259" s="102">
        <f t="shared" si="52"/>
        <v>-0.47901654879723166</v>
      </c>
      <c r="BC259" s="60"/>
      <c r="BD259" s="60"/>
    </row>
    <row r="260" spans="1:56" ht="16.5">
      <c r="A260" s="95">
        <v>259</v>
      </c>
      <c r="B260" s="129">
        <v>3.6405750188199137E-2</v>
      </c>
      <c r="C260" s="129">
        <v>0.49166140217293663</v>
      </c>
      <c r="D260" s="129">
        <v>0.94310825068379067</v>
      </c>
      <c r="E260" s="129">
        <v>0.34274649381245648</v>
      </c>
      <c r="F260" s="129">
        <v>0.90501281199137407</v>
      </c>
      <c r="G260" s="129">
        <v>0.35962365079695968</v>
      </c>
      <c r="H260" s="129">
        <v>0.4939463436440692</v>
      </c>
      <c r="I260" s="129">
        <v>0.30192829630931284</v>
      </c>
      <c r="J260" s="129">
        <v>0.20209677243024005</v>
      </c>
      <c r="K260" s="104">
        <v>8.3929942325193574E-2</v>
      </c>
      <c r="L260" s="105"/>
      <c r="M260" s="106">
        <v>259</v>
      </c>
      <c r="N260" s="140">
        <v>-1.7940104532965997</v>
      </c>
      <c r="O260" s="140">
        <v>-2.0903287257225543E-2</v>
      </c>
      <c r="P260" s="140">
        <v>1.5814136053904109</v>
      </c>
      <c r="Q260" s="140">
        <v>-0.40497894508686688</v>
      </c>
      <c r="R260" s="140">
        <v>1.3106549182535312</v>
      </c>
      <c r="S260" s="140">
        <v>-0.35946493960862436</v>
      </c>
      <c r="T260" s="140">
        <v>-1.5174848567204321E-2</v>
      </c>
      <c r="U260" s="129">
        <v>-0.51886255347553589</v>
      </c>
      <c r="V260" s="129">
        <v>-0.83415517838390119</v>
      </c>
      <c r="W260" s="98">
        <v>-1.3791131025736245</v>
      </c>
      <c r="X260" s="60"/>
      <c r="Y260" s="99">
        <v>259</v>
      </c>
      <c r="Z260" s="129">
        <f>(幕後結果!$AB$2+幕後結果!$AB$4*幕後結果_最佳化!$N1261)*12/3</f>
        <v>-0.29844906277069616</v>
      </c>
      <c r="AA260" s="129">
        <f>(幕後結果!$AC$2+幕後結果!$AC$4*幕後結果_最佳化!$O1261)*12/3</f>
        <v>-1.5315265554117719E-2</v>
      </c>
      <c r="AB260" s="129">
        <f>(幕後結果!$AD$2+幕後結果!$AD$4*幕後結果_最佳化!$P1261)*12/3</f>
        <v>-5.8487824303953273E-2</v>
      </c>
      <c r="AC260" s="129">
        <f>(幕後結果!$AE$2+幕後結果!$AE$4*幕後結果_最佳化!$Q1261)*12/3</f>
        <v>-0.55246267593413223</v>
      </c>
      <c r="AD260" s="129">
        <f>(幕後結果!$AF$2+幕後結果!$AF$4*幕後結果_最佳化!$R1261)*12/3</f>
        <v>0.21854345801687058</v>
      </c>
      <c r="AE260" s="129">
        <f>(幕後結果!$AG$2+幕後結果!$AG$4*幕後結果_最佳化!$S1261)*12/3</f>
        <v>0.95218965141258194</v>
      </c>
      <c r="AF260" s="129">
        <f>(幕後結果!$AH$2+幕後結果!$AH$4*幕後結果_最佳化!$T1261)*12/3</f>
        <v>-0.47536460567534727</v>
      </c>
      <c r="AG260" s="129">
        <f>(幕後結果!$AI$2+幕後結果!$AI$4*幕後結果_最佳化!$U1261)*12/3</f>
        <v>-0.36691556110849161</v>
      </c>
      <c r="AH260" s="129">
        <f>(幕後結果!$AJ$2+幕後結果!$AJ$4*幕後結果_最佳化!$V1261)*12/3</f>
        <v>-0.84606115687054562</v>
      </c>
      <c r="AI260" s="100">
        <f>(幕後結果!$AK$2+幕後結果!$AK$4*幕後結果_最佳化!$W1261)*12/3</f>
        <v>-0.51480828416671098</v>
      </c>
      <c r="AJ260" s="60"/>
      <c r="AK260" s="60"/>
      <c r="AL260" s="60"/>
      <c r="AM260" s="108">
        <v>259</v>
      </c>
      <c r="AN260" s="129">
        <f t="shared" ref="AN260:AN323" si="53">B1261/SUM($B1261:$K1261)</f>
        <v>9.8333862494024912E-2</v>
      </c>
      <c r="AO260" s="129">
        <f t="shared" ref="AO260:AO323" si="54">C1261/SUM($B1261:$K1261)</f>
        <v>7.1355324483382485E-3</v>
      </c>
      <c r="AP260" s="129">
        <f t="shared" ref="AP260:AP323" si="55">D1261/SUM($B1261:$K1261)</f>
        <v>0.18059422930201252</v>
      </c>
      <c r="AQ260" s="129">
        <f t="shared" ref="AQ260:AQ323" si="56">E1261/SUM($B1261:$K1261)</f>
        <v>0.14344282753499274</v>
      </c>
      <c r="AR260" s="129">
        <f t="shared" ref="AR260:AR323" si="57">F1261/SUM($B1261:$K1261)</f>
        <v>3.2957226346691557E-2</v>
      </c>
      <c r="AS260" s="129">
        <f t="shared" ref="AS260:AS323" si="58">G1261/SUM($B1261:$K1261)</f>
        <v>0.21383237142817446</v>
      </c>
      <c r="AT260" s="129">
        <f t="shared" ref="AT260:AT323" si="59">H1261/SUM($B1261:$K1261)</f>
        <v>0.16974984952809449</v>
      </c>
      <c r="AU260" s="129">
        <f t="shared" ref="AU260:AU323" si="60">I1261/SUM($B1261:$K1261)</f>
        <v>0.10484402095168675</v>
      </c>
      <c r="AV260" s="129">
        <f t="shared" ref="AV260:AV323" si="61">J1261/SUM($B1261:$K1261)</f>
        <v>1.0798790199513148E-2</v>
      </c>
      <c r="AW260" s="129">
        <f t="shared" ref="AW260:AW323" si="62">K1261/SUM($B1261:$K1261)</f>
        <v>3.8311289766471281E-2</v>
      </c>
      <c r="AX260" s="129">
        <f t="shared" ref="AX260:AX323" si="63">SUM(AN260:AW260)</f>
        <v>1.0000000000000002</v>
      </c>
      <c r="AY260" s="129">
        <f>SUMPRODUCT(AN260:AW260,幕後結果_最佳化!$Z$1005:$AI$1005)</f>
        <v>0.10585529905992649</v>
      </c>
      <c r="AZ260" s="129">
        <f>(SUMPRODUCT(AN260:AW260,MMULT(AN260:AW260,幕後結果!$AB$9:$AK$18)))*252</f>
        <v>5.4767402707568143E-2</v>
      </c>
      <c r="BA260" s="129">
        <f t="shared" ref="BA260:BA323" si="64">AZ260^0.5</f>
        <v>0.23402436349142827</v>
      </c>
      <c r="BB260" s="102">
        <f t="shared" ref="BB260:BB323" si="65">(AY260-$BC$2)/$BA260</f>
        <v>0.26901173074756551</v>
      </c>
      <c r="BC260" s="60"/>
      <c r="BD260" s="60"/>
    </row>
    <row r="261" spans="1:56" ht="16.5">
      <c r="A261" s="95">
        <v>260</v>
      </c>
      <c r="B261" s="129">
        <v>0.55222569012142619</v>
      </c>
      <c r="C261" s="129">
        <v>0.30443173376721533</v>
      </c>
      <c r="D261" s="129">
        <v>0.11825399112806023</v>
      </c>
      <c r="E261" s="129">
        <v>0.85051999832494585</v>
      </c>
      <c r="F261" s="129">
        <v>0.53143194811968741</v>
      </c>
      <c r="G261" s="129">
        <v>0.74443233294449618</v>
      </c>
      <c r="H261" s="129">
        <v>0.40023871551510748</v>
      </c>
      <c r="I261" s="129">
        <v>0.46815885786013545</v>
      </c>
      <c r="J261" s="129">
        <v>0.42884189151780383</v>
      </c>
      <c r="K261" s="104">
        <v>0.72002270821710379</v>
      </c>
      <c r="L261" s="105"/>
      <c r="M261" s="106">
        <v>260</v>
      </c>
      <c r="N261" s="140">
        <v>0.13128656451819545</v>
      </c>
      <c r="O261" s="140">
        <v>-0.51169645501211014</v>
      </c>
      <c r="P261" s="140">
        <v>-1.1837602477891762</v>
      </c>
      <c r="Q261" s="140">
        <v>1.0386662056070695</v>
      </c>
      <c r="R261" s="140">
        <v>7.8869901507449033E-2</v>
      </c>
      <c r="S261" s="140">
        <v>0.65707089215370118</v>
      </c>
      <c r="T261" s="140">
        <v>-0.25272926578335236</v>
      </c>
      <c r="U261" s="129">
        <v>-7.9898835860088044E-2</v>
      </c>
      <c r="V261" s="129">
        <v>-0.17932338862855815</v>
      </c>
      <c r="W261" s="98">
        <v>0.58290896742777698</v>
      </c>
      <c r="X261" s="60"/>
      <c r="Y261" s="99">
        <v>260</v>
      </c>
      <c r="Z261" s="129">
        <f>(幕後結果!$AB$2+幕後結果!$AB$4*幕後結果_最佳化!$N1262)*12/3</f>
        <v>0.97467468223466358</v>
      </c>
      <c r="AA261" s="129">
        <f>(幕後結果!$AC$2+幕後結果!$AC$4*幕後結果_最佳化!$O1262)*12/3</f>
        <v>0.12065330558960452</v>
      </c>
      <c r="AB261" s="129">
        <f>(幕後結果!$AD$2+幕後結果!$AD$4*幕後結果_最佳化!$P1262)*12/3</f>
        <v>-2.7193640546291165</v>
      </c>
      <c r="AC261" s="129">
        <f>(幕後結果!$AE$2+幕後結果!$AE$4*幕後結果_最佳化!$Q1262)*12/3</f>
        <v>0.78349243592971884</v>
      </c>
      <c r="AD261" s="129">
        <f>(幕後結果!$AF$2+幕後結果!$AF$4*幕後結果_最佳化!$R1262)*12/3</f>
        <v>-0.38018706929985163</v>
      </c>
      <c r="AE261" s="129">
        <f>(幕後結果!$AG$2+幕後結果!$AG$4*幕後結果_最佳化!$S1262)*12/3</f>
        <v>1.7819768204204596</v>
      </c>
      <c r="AF261" s="129">
        <f>(幕後結果!$AH$2+幕後結果!$AH$4*幕後結果_最佳化!$T1262)*12/3</f>
        <v>0.21842119456357176</v>
      </c>
      <c r="AG261" s="129">
        <f>(幕後結果!$AI$2+幕後結果!$AI$4*幕後結果_最佳化!$U1262)*12/3</f>
        <v>-0.19533336738538373</v>
      </c>
      <c r="AH261" s="129">
        <f>(幕後結果!$AJ$2+幕後結果!$AJ$4*幕後結果_最佳化!$V1262)*12/3</f>
        <v>-0.4366611323390312</v>
      </c>
      <c r="AI261" s="100">
        <f>(幕後結果!$AK$2+幕後結果!$AK$4*幕後結果_最佳化!$W1262)*12/3</f>
        <v>0.3353543481721446</v>
      </c>
      <c r="AJ261" s="60"/>
      <c r="AK261" s="60"/>
      <c r="AL261" s="60"/>
      <c r="AM261" s="108">
        <v>260</v>
      </c>
      <c r="AN261" s="129">
        <f t="shared" si="53"/>
        <v>0.19196569143744291</v>
      </c>
      <c r="AO261" s="129">
        <f t="shared" si="54"/>
        <v>0.11565258064066855</v>
      </c>
      <c r="AP261" s="129">
        <f t="shared" si="55"/>
        <v>3.6619152400591895E-2</v>
      </c>
      <c r="AQ261" s="129">
        <f t="shared" si="56"/>
        <v>6.7672979724996155E-2</v>
      </c>
      <c r="AR261" s="129">
        <f t="shared" si="57"/>
        <v>6.749741411446257E-2</v>
      </c>
      <c r="AS261" s="129">
        <f t="shared" si="58"/>
        <v>0.16516891737686912</v>
      </c>
      <c r="AT261" s="129">
        <f t="shared" si="59"/>
        <v>9.6010816326516021E-2</v>
      </c>
      <c r="AU261" s="129">
        <f t="shared" si="60"/>
        <v>4.3861009858532994E-2</v>
      </c>
      <c r="AV261" s="129">
        <f t="shared" si="61"/>
        <v>0.11166580543901217</v>
      </c>
      <c r="AW261" s="129">
        <f t="shared" si="62"/>
        <v>0.10388563268090777</v>
      </c>
      <c r="AX261" s="129">
        <f t="shared" si="63"/>
        <v>1</v>
      </c>
      <c r="AY261" s="129">
        <f>SUMPRODUCT(AN261:AW261,幕後結果_最佳化!$Z$1005:$AI$1005)</f>
        <v>0.3083603891595762</v>
      </c>
      <c r="AZ261" s="129">
        <f>(SUMPRODUCT(AN261:AW261,MMULT(AN261:AW261,幕後結果!$AB$9:$AK$18)))*252</f>
        <v>4.1726790687629009E-2</v>
      </c>
      <c r="BA261" s="129">
        <f t="shared" si="64"/>
        <v>0.20427136531493836</v>
      </c>
      <c r="BB261" s="102">
        <f t="shared" si="65"/>
        <v>1.2995477302964062</v>
      </c>
      <c r="BC261" s="60"/>
      <c r="BD261" s="60"/>
    </row>
    <row r="262" spans="1:56" ht="16.5">
      <c r="A262" s="95">
        <v>261</v>
      </c>
      <c r="B262" s="129">
        <v>0.5629110226603049</v>
      </c>
      <c r="C262" s="129">
        <v>9.5839495907069194E-2</v>
      </c>
      <c r="D262" s="129">
        <v>0.31431375678395423</v>
      </c>
      <c r="E262" s="129">
        <v>0.72501043665392828</v>
      </c>
      <c r="F262" s="129">
        <v>0.20225920147522092</v>
      </c>
      <c r="G262" s="129">
        <v>0.23329866026509372</v>
      </c>
      <c r="H262" s="129">
        <v>0.38045694645638117</v>
      </c>
      <c r="I262" s="129">
        <v>0.9269819966752908</v>
      </c>
      <c r="J262" s="129">
        <v>2.5597484978856277E-2</v>
      </c>
      <c r="K262" s="104">
        <v>0.70268619355998041</v>
      </c>
      <c r="L262" s="105"/>
      <c r="M262" s="106">
        <v>261</v>
      </c>
      <c r="N262" s="140">
        <v>0.15835387861006037</v>
      </c>
      <c r="O262" s="140">
        <v>-1.3056282992870543</v>
      </c>
      <c r="P262" s="140">
        <v>-0.48365953770139436</v>
      </c>
      <c r="Q262" s="140">
        <v>0.59779140452782686</v>
      </c>
      <c r="R262" s="140">
        <v>-0.83357875245024982</v>
      </c>
      <c r="S262" s="140">
        <v>-0.72802657193155218</v>
      </c>
      <c r="T262" s="140">
        <v>-0.30428090312876072</v>
      </c>
      <c r="U262" s="129">
        <v>1.4536765352794374</v>
      </c>
      <c r="V262" s="129">
        <v>-1.9498418650796068</v>
      </c>
      <c r="W262" s="98">
        <v>0.5321420537270577</v>
      </c>
      <c r="X262" s="60"/>
      <c r="Y262" s="99">
        <v>261</v>
      </c>
      <c r="Z262" s="129">
        <f>(幕後結果!$AB$2+幕後結果!$AB$4*幕後結果_最佳化!$N1263)*12/3</f>
        <v>0.99257324020520643</v>
      </c>
      <c r="AA262" s="129">
        <f>(幕後結果!$AC$2+幕後結果!$AC$4*幕後結果_最佳化!$O1263)*12/3</f>
        <v>-0.4550640050303365</v>
      </c>
      <c r="AB262" s="129">
        <f>(幕後結果!$AD$2+幕後結果!$AD$4*幕後結果_最佳化!$P1263)*12/3</f>
        <v>-1.9742056582082899</v>
      </c>
      <c r="AC262" s="129">
        <f>(幕後結果!$AE$2+幕後結果!$AE$4*幕後結果_最佳化!$Q1263)*12/3</f>
        <v>0.10464345907212519</v>
      </c>
      <c r="AD262" s="129">
        <f>(幕後結果!$AF$2+幕後結果!$AF$4*幕後結果_最佳化!$R1263)*12/3</f>
        <v>-1.5837678889023981</v>
      </c>
      <c r="AE262" s="129">
        <f>(幕後結果!$AG$2+幕後結果!$AG$4*幕後結果_最佳化!$S1263)*12/3</f>
        <v>0.45815315231821457</v>
      </c>
      <c r="AF262" s="129">
        <f>(幕後結果!$AH$2+幕後結果!$AH$4*幕後結果_最佳化!$T1263)*12/3</f>
        <v>0.15914425050344067</v>
      </c>
      <c r="AG262" s="129">
        <f>(幕後結果!$AI$2+幕後結果!$AI$4*幕後結果_最佳化!$U1263)*12/3</f>
        <v>0.41121241667834035</v>
      </c>
      <c r="AH262" s="129">
        <f>(幕後結果!$AJ$2+幕後結果!$AJ$4*幕後結果_最佳化!$V1263)*12/3</f>
        <v>-1.1297703519654705</v>
      </c>
      <c r="AI262" s="100">
        <f>(幕後結果!$AK$2+幕後結果!$AK$4*幕後結果_最佳化!$W1263)*12/3</f>
        <v>-8.8408385254883315E-2</v>
      </c>
      <c r="AJ262" s="60"/>
      <c r="AK262" s="60"/>
      <c r="AL262" s="60"/>
      <c r="AM262" s="108">
        <v>261</v>
      </c>
      <c r="AN262" s="129">
        <f t="shared" si="53"/>
        <v>1.8244633249706418E-2</v>
      </c>
      <c r="AO262" s="129">
        <f t="shared" si="54"/>
        <v>5.120600662027764E-2</v>
      </c>
      <c r="AP262" s="129">
        <f t="shared" si="55"/>
        <v>0.12268663173107219</v>
      </c>
      <c r="AQ262" s="129">
        <f t="shared" si="56"/>
        <v>0.14669663244863626</v>
      </c>
      <c r="AR262" s="129">
        <f t="shared" si="57"/>
        <v>0.13053541420660417</v>
      </c>
      <c r="AS262" s="129">
        <f t="shared" si="58"/>
        <v>0.12008427226853963</v>
      </c>
      <c r="AT262" s="129">
        <f t="shared" si="59"/>
        <v>0.10045867114085485</v>
      </c>
      <c r="AU262" s="129">
        <f t="shared" si="60"/>
        <v>1.0004799461354522E-2</v>
      </c>
      <c r="AV262" s="129">
        <f t="shared" si="61"/>
        <v>0.1664252778528772</v>
      </c>
      <c r="AW262" s="129">
        <f t="shared" si="62"/>
        <v>0.13365766102007717</v>
      </c>
      <c r="AX262" s="129">
        <f t="shared" si="63"/>
        <v>1.0000000000000002</v>
      </c>
      <c r="AY262" s="129">
        <f>SUMPRODUCT(AN262:AW262,幕後結果_最佳化!$Z$1005:$AI$1005)</f>
        <v>-0.12011688541147945</v>
      </c>
      <c r="AZ262" s="129">
        <f>(SUMPRODUCT(AN262:AW262,MMULT(AN262:AW262,幕後結果!$AB$9:$AK$18)))*252</f>
        <v>5.4823942458945812E-2</v>
      </c>
      <c r="BA262" s="129">
        <f t="shared" si="64"/>
        <v>0.23414513118778663</v>
      </c>
      <c r="BB262" s="102">
        <f t="shared" si="65"/>
        <v>-0.69622154680098114</v>
      </c>
      <c r="BC262" s="60"/>
      <c r="BD262" s="60"/>
    </row>
    <row r="263" spans="1:56" ht="16.5">
      <c r="A263" s="95">
        <v>262</v>
      </c>
      <c r="B263" s="129">
        <v>0.66382937966963862</v>
      </c>
      <c r="C263" s="129">
        <v>0.35741785876899401</v>
      </c>
      <c r="D263" s="129">
        <v>0.32005133317950074</v>
      </c>
      <c r="E263" s="129">
        <v>6.0852477171317698E-2</v>
      </c>
      <c r="F263" s="129">
        <v>0.74879201858448896</v>
      </c>
      <c r="G263" s="129">
        <v>0.49098637730723516</v>
      </c>
      <c r="H263" s="129">
        <v>0.44908209898041451</v>
      </c>
      <c r="I263" s="129">
        <v>0.67441875175889354</v>
      </c>
      <c r="J263" s="129">
        <v>0.50772560355561702</v>
      </c>
      <c r="K263" s="104">
        <v>0.32125354206252443</v>
      </c>
      <c r="L263" s="105"/>
      <c r="M263" s="106">
        <v>262</v>
      </c>
      <c r="N263" s="140">
        <v>0.42293698073967512</v>
      </c>
      <c r="O263" s="140">
        <v>-0.36536934960732048</v>
      </c>
      <c r="P263" s="140">
        <v>-0.46755525916789548</v>
      </c>
      <c r="Q263" s="140">
        <v>-1.5476567746338041</v>
      </c>
      <c r="R263" s="140">
        <v>0.67069325152178472</v>
      </c>
      <c r="S263" s="140">
        <v>-2.2595724122193073E-2</v>
      </c>
      <c r="T263" s="140">
        <v>-0.12798076145835022</v>
      </c>
      <c r="U263" s="129">
        <v>0.45214781919831443</v>
      </c>
      <c r="V263" s="129">
        <v>1.93664268334581E-2</v>
      </c>
      <c r="W263" s="98">
        <v>-0.46419633870394855</v>
      </c>
      <c r="X263" s="60"/>
      <c r="Y263" s="99">
        <v>262</v>
      </c>
      <c r="Z263" s="129">
        <f>(幕後結果!$AB$2+幕後結果!$AB$4*幕後結果_最佳化!$N1264)*12/3</f>
        <v>1.1675317150439151</v>
      </c>
      <c r="AA263" s="129">
        <f>(幕後結果!$AC$2+幕後結果!$AC$4*幕後結果_最佳化!$O1264)*12/3</f>
        <v>0.30321032799485947</v>
      </c>
      <c r="AB263" s="129">
        <f>(幕後結果!$AD$2+幕後結果!$AD$4*幕後結果_最佳化!$P1264)*12/3</f>
        <v>-1.8218000823839036</v>
      </c>
      <c r="AC263" s="129">
        <f>(幕後結果!$AE$2+幕後結果!$AE$4*幕後結果_最佳化!$Q1264)*12/3</f>
        <v>-1.6802598187889088</v>
      </c>
      <c r="AD263" s="129">
        <f>(幕後結果!$AF$2+幕後結果!$AF$4*幕後結果_最佳化!$R1264)*12/3</f>
        <v>-0.85172519451980566</v>
      </c>
      <c r="AE263" s="129">
        <f>(幕後結果!$AG$2+幕後結果!$AG$4*幕後結果_最佳化!$S1264)*12/3</f>
        <v>0.86146299069184851</v>
      </c>
      <c r="AF263" s="129">
        <f>(幕後結果!$AH$2+幕後結果!$AH$4*幕後結果_最佳化!$T1264)*12/3</f>
        <v>0.24027155960580193</v>
      </c>
      <c r="AG263" s="129">
        <f>(幕後結果!$AI$2+幕後結果!$AI$4*幕後結果_最佳化!$U1264)*12/3</f>
        <v>0.29847086697666403</v>
      </c>
      <c r="AH263" s="129">
        <f>(幕後結果!$AJ$2+幕後結果!$AJ$4*幕後結果_最佳化!$V1264)*12/3</f>
        <v>-0.65582175728544256</v>
      </c>
      <c r="AI263" s="100">
        <f>(幕後結果!$AK$2+幕後結果!$AK$4*幕後結果_最佳化!$W1264)*12/3</f>
        <v>-0.35572716575074664</v>
      </c>
      <c r="AJ263" s="60"/>
      <c r="AK263" s="60"/>
      <c r="AL263" s="60"/>
      <c r="AM263" s="108">
        <v>262</v>
      </c>
      <c r="AN263" s="129">
        <f t="shared" si="53"/>
        <v>0.16559473530949334</v>
      </c>
      <c r="AO263" s="129">
        <f t="shared" si="54"/>
        <v>2.6221721125731328E-2</v>
      </c>
      <c r="AP263" s="129">
        <f t="shared" si="55"/>
        <v>0.16149818947156236</v>
      </c>
      <c r="AQ263" s="129">
        <f t="shared" si="56"/>
        <v>0.11791095275196756</v>
      </c>
      <c r="AR263" s="129">
        <f t="shared" si="57"/>
        <v>0.20149344509707279</v>
      </c>
      <c r="AS263" s="129">
        <f t="shared" si="58"/>
        <v>6.6120658201394483E-2</v>
      </c>
      <c r="AT263" s="129">
        <f t="shared" si="59"/>
        <v>0.14698910180478592</v>
      </c>
      <c r="AU263" s="129">
        <f t="shared" si="60"/>
        <v>2.9781151558533458E-3</v>
      </c>
      <c r="AV263" s="129">
        <f t="shared" si="61"/>
        <v>1.8744426670792E-2</v>
      </c>
      <c r="AW263" s="129">
        <f t="shared" si="62"/>
        <v>9.2448654411346753E-2</v>
      </c>
      <c r="AX263" s="129">
        <f t="shared" si="63"/>
        <v>0.99999999999999978</v>
      </c>
      <c r="AY263" s="129">
        <f>SUMPRODUCT(AN263:AW263,幕後結果_最佳化!$Z$1005:$AI$1005)</f>
        <v>-0.10188075939486166</v>
      </c>
      <c r="AZ263" s="129">
        <f>(SUMPRODUCT(AN263:AW263,MMULT(AN263:AW263,幕後結果!$AB$9:$AK$18)))*252</f>
        <v>6.1657634802904211E-2</v>
      </c>
      <c r="BA263" s="129">
        <f t="shared" si="64"/>
        <v>0.2483095543931087</v>
      </c>
      <c r="BB263" s="102">
        <f t="shared" si="65"/>
        <v>-0.58306560030973875</v>
      </c>
      <c r="BC263" s="60"/>
      <c r="BD263" s="60"/>
    </row>
    <row r="264" spans="1:56" ht="16.5">
      <c r="A264" s="95">
        <v>263</v>
      </c>
      <c r="B264" s="129">
        <v>0.73460668288500486</v>
      </c>
      <c r="C264" s="129">
        <v>0.97922229930020266</v>
      </c>
      <c r="D264" s="129">
        <v>0.54973754734415681</v>
      </c>
      <c r="E264" s="129">
        <v>7.3705783033206629E-4</v>
      </c>
      <c r="F264" s="129">
        <v>0.51827682636392169</v>
      </c>
      <c r="G264" s="129">
        <v>0.42868774541612997</v>
      </c>
      <c r="H264" s="129">
        <v>0.352339038035415</v>
      </c>
      <c r="I264" s="129">
        <v>0.76053700776327249</v>
      </c>
      <c r="J264" s="129">
        <v>6.686013882950137E-2</v>
      </c>
      <c r="K264" s="104">
        <v>0.90640008181175125</v>
      </c>
      <c r="L264" s="105"/>
      <c r="M264" s="106">
        <v>263</v>
      </c>
      <c r="N264" s="140">
        <v>0.62680565802019694</v>
      </c>
      <c r="O264" s="140">
        <v>2.0379453216918089</v>
      </c>
      <c r="P264" s="140">
        <v>0.12499828847553947</v>
      </c>
      <c r="Q264" s="140">
        <v>-3.1797315083996009</v>
      </c>
      <c r="R264" s="140">
        <v>4.5829247361520886E-2</v>
      </c>
      <c r="S264" s="140">
        <v>-0.17971605215143868</v>
      </c>
      <c r="T264" s="140">
        <v>-0.37901318062854583</v>
      </c>
      <c r="U264" s="129">
        <v>0.70803103575165893</v>
      </c>
      <c r="V264" s="129">
        <v>-1.4995913965152963</v>
      </c>
      <c r="W264" s="98">
        <v>1.3189081044727533</v>
      </c>
      <c r="X264" s="60"/>
      <c r="Y264" s="99">
        <v>263</v>
      </c>
      <c r="Z264" s="129">
        <f>(幕後結果!$AB$2+幕後結果!$AB$4*幕後結果_最佳化!$N1265)*12/3</f>
        <v>1.3023421113137101</v>
      </c>
      <c r="AA264" s="129">
        <f>(幕後結果!$AC$2+幕後結果!$AC$4*幕後結果_最佳化!$O1265)*12/3</f>
        <v>2.1196228551970568</v>
      </c>
      <c r="AB264" s="129">
        <f>(幕後結果!$AD$2+幕後結果!$AD$4*幕後結果_最佳化!$P1265)*12/3</f>
        <v>-0.93159011689105842</v>
      </c>
      <c r="AC264" s="129">
        <f>(幕後結果!$AE$2+幕後結果!$AE$4*幕後結果_最佳化!$Q1265)*12/3</f>
        <v>-2.4565968490671577</v>
      </c>
      <c r="AD264" s="129">
        <f>(幕後結果!$AF$2+幕後結果!$AF$4*幕後結果_最佳化!$R1265)*12/3</f>
        <v>-1.8218835187698355</v>
      </c>
      <c r="AE264" s="129">
        <f>(幕後結果!$AG$2+幕後結果!$AG$4*幕後結果_最佳化!$S1265)*12/3</f>
        <v>0.80428324269338225</v>
      </c>
      <c r="AF264" s="129">
        <f>(幕後結果!$AH$2+幕後結果!$AH$4*幕後結果_最佳化!$T1265)*12/3</f>
        <v>0.16014771739328576</v>
      </c>
      <c r="AG264" s="129">
        <f>(幕後結果!$AI$2+幕後結果!$AI$4*幕後結果_最佳化!$U1265)*12/3</f>
        <v>0.60847656346748047</v>
      </c>
      <c r="AH264" s="129">
        <f>(幕後結果!$AJ$2+幕後結果!$AJ$4*幕後結果_最佳化!$V1265)*12/3</f>
        <v>-1.3326151141490423</v>
      </c>
      <c r="AI264" s="100">
        <f>(幕後結果!$AK$2+幕後結果!$AK$4*幕後結果_最佳化!$W1265)*12/3</f>
        <v>0.82444307539309136</v>
      </c>
      <c r="AJ264" s="60"/>
      <c r="AK264" s="60"/>
      <c r="AL264" s="60"/>
      <c r="AM264" s="108">
        <v>263</v>
      </c>
      <c r="AN264" s="129">
        <f t="shared" si="53"/>
        <v>0.16656818677172727</v>
      </c>
      <c r="AO264" s="129">
        <f t="shared" si="54"/>
        <v>4.7333773097631107E-2</v>
      </c>
      <c r="AP264" s="129">
        <f t="shared" si="55"/>
        <v>7.7304401541597109E-2</v>
      </c>
      <c r="AQ264" s="129">
        <f t="shared" si="56"/>
        <v>0.13060750124784318</v>
      </c>
      <c r="AR264" s="129">
        <f t="shared" si="57"/>
        <v>4.8465805264913266E-2</v>
      </c>
      <c r="AS264" s="129">
        <f t="shared" si="58"/>
        <v>2.1965172599276481E-2</v>
      </c>
      <c r="AT264" s="129">
        <f t="shared" si="59"/>
        <v>0.13772674317734007</v>
      </c>
      <c r="AU264" s="129">
        <f t="shared" si="60"/>
        <v>0.10717279094628705</v>
      </c>
      <c r="AV264" s="129">
        <f t="shared" si="61"/>
        <v>0.18055021480834205</v>
      </c>
      <c r="AW264" s="129">
        <f t="shared" si="62"/>
        <v>8.2305410545042285E-2</v>
      </c>
      <c r="AX264" s="129">
        <f t="shared" si="63"/>
        <v>1</v>
      </c>
      <c r="AY264" s="129">
        <f>SUMPRODUCT(AN264:AW264,幕後結果_最佳化!$Z$1005:$AI$1005)</f>
        <v>2.151257594681058E-2</v>
      </c>
      <c r="AZ264" s="129">
        <f>(SUMPRODUCT(AN264:AW264,MMULT(AN264:AW264,幕後結果!$AB$9:$AK$18)))*252</f>
        <v>4.5126394163069974E-2</v>
      </c>
      <c r="BA264" s="129">
        <f t="shared" si="64"/>
        <v>0.2124297393564987</v>
      </c>
      <c r="BB264" s="102">
        <f t="shared" si="65"/>
        <v>-0.10067999008979216</v>
      </c>
      <c r="BC264" s="60"/>
      <c r="BD264" s="60"/>
    </row>
    <row r="265" spans="1:56" ht="16.5">
      <c r="A265" s="95">
        <v>264</v>
      </c>
      <c r="B265" s="129">
        <v>0.82597558393215187</v>
      </c>
      <c r="C265" s="129">
        <v>0.79198878846398313</v>
      </c>
      <c r="D265" s="129">
        <v>0.24815109592985318</v>
      </c>
      <c r="E265" s="129">
        <v>0.58433477275050327</v>
      </c>
      <c r="F265" s="129">
        <v>0.8752353253560301</v>
      </c>
      <c r="G265" s="129">
        <v>0.36730900106683562</v>
      </c>
      <c r="H265" s="129">
        <v>0.9050918891317643</v>
      </c>
      <c r="I265" s="129">
        <v>0.70657394094094106</v>
      </c>
      <c r="J265" s="129">
        <v>0.54198637492375767</v>
      </c>
      <c r="K265" s="104">
        <v>0.25340992202942547</v>
      </c>
      <c r="L265" s="105"/>
      <c r="M265" s="106">
        <v>264</v>
      </c>
      <c r="N265" s="140">
        <v>0.93838063884790723</v>
      </c>
      <c r="O265" s="140">
        <v>0.81334126720191235</v>
      </c>
      <c r="P265" s="140">
        <v>-0.68031948129276487</v>
      </c>
      <c r="Q265" s="140">
        <v>0.21299552324943194</v>
      </c>
      <c r="R265" s="140">
        <v>1.1514933018552809</v>
      </c>
      <c r="S265" s="140">
        <v>-0.33898901948061144</v>
      </c>
      <c r="T265" s="140">
        <v>1.311122969258407</v>
      </c>
      <c r="U265" s="129">
        <v>0.54340335227003722</v>
      </c>
      <c r="V265" s="129">
        <v>0.10543927832969895</v>
      </c>
      <c r="W265" s="98">
        <v>-0.66379762799024289</v>
      </c>
      <c r="X265" s="60"/>
      <c r="Y265" s="99">
        <v>264</v>
      </c>
      <c r="Z265" s="129">
        <f>(幕後結果!$AB$2+幕後結果!$AB$4*幕後結果_最佳化!$N1266)*12/3</f>
        <v>1.5083744807460231</v>
      </c>
      <c r="AA265" s="129">
        <f>(幕後結果!$AC$2+幕後結果!$AC$4*幕後結果_最佳化!$O1266)*12/3</f>
        <v>1.3011428005207493</v>
      </c>
      <c r="AB265" s="129">
        <f>(幕後結果!$AD$2+幕後結果!$AD$4*幕後結果_最佳化!$P1266)*12/3</f>
        <v>-1.8464087683453509</v>
      </c>
      <c r="AC265" s="129">
        <f>(幕後結果!$AE$2+幕後結果!$AE$4*幕後結果_最佳化!$Q1266)*12/3</f>
        <v>0.48913892925440633</v>
      </c>
      <c r="AD265" s="129">
        <f>(幕後結果!$AF$2+幕後結果!$AF$4*幕後結果_最佳化!$R1266)*12/3</f>
        <v>0.50967585115739511</v>
      </c>
      <c r="AE265" s="129">
        <f>(幕後結果!$AG$2+幕後結果!$AG$4*幕後結果_最佳化!$S1266)*12/3</f>
        <v>1.0489235139785353</v>
      </c>
      <c r="AF265" s="129">
        <f>(幕後結果!$AH$2+幕後結果!$AH$4*幕後結果_最佳化!$T1266)*12/3</f>
        <v>1.6917396932151139</v>
      </c>
      <c r="AG265" s="129">
        <f>(幕後結果!$AI$2+幕後結果!$AI$4*幕後結果_最佳化!$U1266)*12/3</f>
        <v>0.43791059161128371</v>
      </c>
      <c r="AH265" s="129">
        <f>(幕後結果!$AJ$2+幕後結果!$AJ$4*幕後結果_最佳化!$V1266)*12/3</f>
        <v>-9.2506947941552842E-2</v>
      </c>
      <c r="AI265" s="100">
        <f>(幕後結果!$AK$2+幕後結果!$AK$4*幕後結果_最佳化!$W1266)*12/3</f>
        <v>-0.10006457157595887</v>
      </c>
      <c r="AJ265" s="60"/>
      <c r="AK265" s="60"/>
      <c r="AL265" s="60"/>
      <c r="AM265" s="108">
        <v>264</v>
      </c>
      <c r="AN265" s="129">
        <f t="shared" si="53"/>
        <v>0.34477426091442187</v>
      </c>
      <c r="AO265" s="129">
        <f t="shared" si="54"/>
        <v>3.443835014648338E-2</v>
      </c>
      <c r="AP265" s="129">
        <f t="shared" si="55"/>
        <v>7.376166971111312E-3</v>
      </c>
      <c r="AQ265" s="129">
        <f t="shared" si="56"/>
        <v>0.15380567880528551</v>
      </c>
      <c r="AR265" s="129">
        <f t="shared" si="57"/>
        <v>0.10119536625145276</v>
      </c>
      <c r="AS265" s="129">
        <f t="shared" si="58"/>
        <v>0.16452113921539874</v>
      </c>
      <c r="AT265" s="129">
        <f t="shared" si="59"/>
        <v>0.13294140896834747</v>
      </c>
      <c r="AU265" s="129">
        <f t="shared" si="60"/>
        <v>2.1649361349903501E-2</v>
      </c>
      <c r="AV265" s="129">
        <f t="shared" si="61"/>
        <v>3.047417136165944E-2</v>
      </c>
      <c r="AW265" s="129">
        <f t="shared" si="62"/>
        <v>8.8240960159361188E-3</v>
      </c>
      <c r="AX265" s="129">
        <f t="shared" si="63"/>
        <v>1</v>
      </c>
      <c r="AY265" s="129">
        <f>SUMPRODUCT(AN265:AW265,幕後結果_最佳化!$Z$1005:$AI$1005)</f>
        <v>0.45063152391417272</v>
      </c>
      <c r="AZ265" s="129">
        <f>(SUMPRODUCT(AN265:AW265,MMULT(AN265:AW265,幕後結果!$AB$9:$AK$18)))*252</f>
        <v>5.295171435578503E-2</v>
      </c>
      <c r="BA265" s="129">
        <f t="shared" si="64"/>
        <v>0.23011239505029935</v>
      </c>
      <c r="BB265" s="102">
        <f t="shared" si="65"/>
        <v>1.7718798842845833</v>
      </c>
      <c r="BC265" s="60"/>
      <c r="BD265" s="60"/>
    </row>
    <row r="266" spans="1:56" ht="16.5">
      <c r="A266" s="95">
        <v>265</v>
      </c>
      <c r="B266" s="129">
        <v>0.10761072209930944</v>
      </c>
      <c r="C266" s="129">
        <v>0.76134684483682258</v>
      </c>
      <c r="D266" s="129">
        <v>0.67025273389589834</v>
      </c>
      <c r="E266" s="129">
        <v>0.17069127675074602</v>
      </c>
      <c r="F266" s="129">
        <v>0.35356730562134531</v>
      </c>
      <c r="G266" s="129">
        <v>0.41441341904291606</v>
      </c>
      <c r="H266" s="129">
        <v>0.77717678663922296</v>
      </c>
      <c r="I266" s="129">
        <v>0.96069072298605152</v>
      </c>
      <c r="J266" s="129">
        <v>0.86490023447886855</v>
      </c>
      <c r="K266" s="104">
        <v>0.58829176701816799</v>
      </c>
      <c r="L266" s="105"/>
      <c r="M266" s="106">
        <v>265</v>
      </c>
      <c r="N266" s="140">
        <v>-1.2393350485061831</v>
      </c>
      <c r="O266" s="140">
        <v>0.71064167603850825</v>
      </c>
      <c r="P266" s="140">
        <v>0.44061114610863561</v>
      </c>
      <c r="Q266" s="140">
        <v>-0.95143706267805372</v>
      </c>
      <c r="R266" s="140">
        <v>-0.37570716415122174</v>
      </c>
      <c r="S266" s="140">
        <v>-0.2162064345926431</v>
      </c>
      <c r="T266" s="140">
        <v>0.76269313326178578</v>
      </c>
      <c r="U266" s="129">
        <v>1.7587583960753688</v>
      </c>
      <c r="V266" s="129">
        <v>1.1026031745524878</v>
      </c>
      <c r="W266" s="98">
        <v>0.22315295396828547</v>
      </c>
      <c r="X266" s="60"/>
      <c r="Y266" s="99">
        <v>265</v>
      </c>
      <c r="Z266" s="129">
        <f>(幕後結果!$AB$2+幕後結果!$AB$4*幕後結果_最佳化!$N1267)*12/3</f>
        <v>6.8336125215851418E-2</v>
      </c>
      <c r="AA266" s="129">
        <f>(幕後結果!$AC$2+幕後結果!$AC$4*幕後結果_最佳化!$O1267)*12/3</f>
        <v>0.66453808462284158</v>
      </c>
      <c r="AB266" s="129">
        <f>(幕後結果!$AD$2+幕後結果!$AD$4*幕後結果_最佳化!$P1267)*12/3</f>
        <v>-1.1546157480250308</v>
      </c>
      <c r="AC266" s="129">
        <f>(幕後結果!$AE$2+幕後結果!$AE$4*幕後結果_最佳化!$Q1267)*12/3</f>
        <v>-0.83697485295067375</v>
      </c>
      <c r="AD266" s="129">
        <f>(幕後結果!$AF$2+幕後結果!$AF$4*幕後結果_最佳化!$R1267)*12/3</f>
        <v>-1.5291256229228083</v>
      </c>
      <c r="AE266" s="129">
        <f>(幕後結果!$AG$2+幕後結果!$AG$4*幕後結果_最佳化!$S1267)*12/3</f>
        <v>1.001709890277936</v>
      </c>
      <c r="AF266" s="129">
        <f>(幕後結果!$AH$2+幕後結果!$AH$4*幕後結果_最佳化!$T1267)*12/3</f>
        <v>9.1191701648338341E-2</v>
      </c>
      <c r="AG266" s="129">
        <f>(幕後結果!$AI$2+幕後結果!$AI$4*幕後結果_最佳化!$U1267)*12/3</f>
        <v>0.84947265009859974</v>
      </c>
      <c r="AH266" s="129">
        <f>(幕後結果!$AJ$2+幕後結果!$AJ$4*幕後結果_最佳化!$V1267)*12/3</f>
        <v>2.2928521152141945E-2</v>
      </c>
      <c r="AI266" s="100">
        <f>(幕後結果!$AK$2+幕後結果!$AK$4*幕後結果_最佳化!$W1267)*12/3</f>
        <v>0.21895786393235672</v>
      </c>
      <c r="AJ266" s="60"/>
      <c r="AK266" s="60"/>
      <c r="AL266" s="60"/>
      <c r="AM266" s="108">
        <v>265</v>
      </c>
      <c r="AN266" s="129">
        <f t="shared" si="53"/>
        <v>1.9550594525909938E-2</v>
      </c>
      <c r="AO266" s="129">
        <f t="shared" si="54"/>
        <v>0.17996972577379375</v>
      </c>
      <c r="AP266" s="129">
        <f t="shared" si="55"/>
        <v>6.2178574196490227E-2</v>
      </c>
      <c r="AQ266" s="129">
        <f t="shared" si="56"/>
        <v>0.11887448674789372</v>
      </c>
      <c r="AR266" s="129">
        <f t="shared" si="57"/>
        <v>4.2472805879512118E-2</v>
      </c>
      <c r="AS266" s="129">
        <f t="shared" si="58"/>
        <v>0.10796535856550261</v>
      </c>
      <c r="AT266" s="129">
        <f t="shared" si="59"/>
        <v>0.17013234324109591</v>
      </c>
      <c r="AU266" s="129">
        <f t="shared" si="60"/>
        <v>1.7260555368048845E-2</v>
      </c>
      <c r="AV266" s="129">
        <f t="shared" si="61"/>
        <v>7.4739926464481632E-2</v>
      </c>
      <c r="AW266" s="129">
        <f t="shared" si="62"/>
        <v>0.2068556292372711</v>
      </c>
      <c r="AX266" s="129">
        <f t="shared" si="63"/>
        <v>0.99999999999999989</v>
      </c>
      <c r="AY266" s="129">
        <f>SUMPRODUCT(AN266:AW266,幕後結果_最佳化!$Z$1005:$AI$1005)</f>
        <v>0.15691736529249958</v>
      </c>
      <c r="AZ266" s="129">
        <f>(SUMPRODUCT(AN266:AW266,MMULT(AN266:AW266,幕後結果!$AB$9:$AK$18)))*252</f>
        <v>5.2970910735426605E-2</v>
      </c>
      <c r="BA266" s="129">
        <f t="shared" si="64"/>
        <v>0.23015410214772755</v>
      </c>
      <c r="BB266" s="102">
        <f t="shared" si="65"/>
        <v>0.49539575540268227</v>
      </c>
      <c r="BC266" s="60"/>
      <c r="BD266" s="60"/>
    </row>
    <row r="267" spans="1:56" ht="16.5">
      <c r="A267" s="95">
        <v>266</v>
      </c>
      <c r="B267" s="129">
        <v>0.20559411082369916</v>
      </c>
      <c r="C267" s="129">
        <v>0.71951981133831433</v>
      </c>
      <c r="D267" s="129">
        <v>0.58915259769243522</v>
      </c>
      <c r="E267" s="129">
        <v>7.3447554995877073E-2</v>
      </c>
      <c r="F267" s="129">
        <v>0.88470341433394672</v>
      </c>
      <c r="G267" s="129">
        <v>0.85231636193782911</v>
      </c>
      <c r="H267" s="129">
        <v>0.83855854160625753</v>
      </c>
      <c r="I267" s="129">
        <v>0.76420291001574503</v>
      </c>
      <c r="J267" s="129">
        <v>0.41696822498078978</v>
      </c>
      <c r="K267" s="104">
        <v>0.45843662330519708</v>
      </c>
      <c r="L267" s="105"/>
      <c r="M267" s="106">
        <v>266</v>
      </c>
      <c r="N267" s="140">
        <v>-0.82180441315375186</v>
      </c>
      <c r="O267" s="140">
        <v>0.58141561294766986</v>
      </c>
      <c r="P267" s="140">
        <v>0.22536568473213126</v>
      </c>
      <c r="Q267" s="140">
        <v>-1.4505862369471541</v>
      </c>
      <c r="R267" s="140">
        <v>1.1988322717215816</v>
      </c>
      <c r="S267" s="140">
        <v>1.0464197544564386</v>
      </c>
      <c r="T267" s="140">
        <v>0.98855090491373576</v>
      </c>
      <c r="U267" s="129">
        <v>0.7198876379269129</v>
      </c>
      <c r="V267" s="129">
        <v>-0.20965564022089231</v>
      </c>
      <c r="W267" s="98">
        <v>-0.10437312841478308</v>
      </c>
      <c r="X267" s="60"/>
      <c r="Y267" s="99">
        <v>266</v>
      </c>
      <c r="Z267" s="129">
        <f>(幕後結果!$AB$2+幕後結果!$AB$4*幕後結果_最佳化!$N1268)*12/3</f>
        <v>0.34443283196590002</v>
      </c>
      <c r="AA267" s="129">
        <f>(幕後結果!$AC$2+幕後結果!$AC$4*幕後結果_最佳化!$O1268)*12/3</f>
        <v>0.67729870449572405</v>
      </c>
      <c r="AB267" s="129">
        <f>(幕後結果!$AD$2+幕後結果!$AD$4*幕後結果_最佳化!$P1268)*12/3</f>
        <v>-1.297898292318268</v>
      </c>
      <c r="AC267" s="129">
        <f>(幕後結果!$AE$2+幕後結果!$AE$4*幕後結果_最佳化!$Q1268)*12/3</f>
        <v>-1.3466343359497859</v>
      </c>
      <c r="AD267" s="129">
        <f>(幕後結果!$AF$2+幕後結果!$AF$4*幕後結果_最佳化!$R1268)*12/3</f>
        <v>-0.19288176594088136</v>
      </c>
      <c r="AE267" s="129">
        <f>(幕後結果!$AG$2+幕後結果!$AG$4*幕後結果_最佳化!$S1268)*12/3</f>
        <v>1.9493769368457832</v>
      </c>
      <c r="AF267" s="129">
        <f>(幕後結果!$AH$2+幕後結果!$AH$4*幕後結果_最佳化!$T1268)*12/3</f>
        <v>0.4070082764375757</v>
      </c>
      <c r="AG267" s="129">
        <f>(幕後結果!$AI$2+幕後結果!$AI$4*幕後結果_最佳化!$U1268)*12/3</f>
        <v>0.65662552010503217</v>
      </c>
      <c r="AH267" s="129">
        <f>(幕後結果!$AJ$2+幕後結果!$AJ$4*幕後結果_最佳化!$V1268)*12/3</f>
        <v>-0.47291231735469791</v>
      </c>
      <c r="AI267" s="100">
        <f>(幕後結果!$AK$2+幕後結果!$AK$4*幕後結果_最佳化!$W1268)*12/3</f>
        <v>0.25086898908786137</v>
      </c>
      <c r="AJ267" s="60"/>
      <c r="AK267" s="60"/>
      <c r="AL267" s="60"/>
      <c r="AM267" s="108">
        <v>266</v>
      </c>
      <c r="AN267" s="129">
        <f t="shared" si="53"/>
        <v>2.956844094287819E-3</v>
      </c>
      <c r="AO267" s="129">
        <f t="shared" si="54"/>
        <v>0.13716394706730353</v>
      </c>
      <c r="AP267" s="129">
        <f t="shared" si="55"/>
        <v>0.1000746873230052</v>
      </c>
      <c r="AQ267" s="129">
        <f t="shared" si="56"/>
        <v>0.18424332810283445</v>
      </c>
      <c r="AR267" s="129">
        <f t="shared" si="57"/>
        <v>8.6818019237252422E-2</v>
      </c>
      <c r="AS267" s="129">
        <f t="shared" si="58"/>
        <v>2.7314031046029082E-2</v>
      </c>
      <c r="AT267" s="129">
        <f t="shared" si="59"/>
        <v>0.1145023111609616</v>
      </c>
      <c r="AU267" s="129">
        <f t="shared" si="60"/>
        <v>2.0878699601698247E-2</v>
      </c>
      <c r="AV267" s="129">
        <f t="shared" si="61"/>
        <v>0.1988418568898607</v>
      </c>
      <c r="AW267" s="129">
        <f t="shared" si="62"/>
        <v>0.12720627547676702</v>
      </c>
      <c r="AX267" s="129">
        <f t="shared" si="63"/>
        <v>1.0000000000000002</v>
      </c>
      <c r="AY267" s="129">
        <f>SUMPRODUCT(AN267:AW267,幕後結果_最佳化!$Z$1005:$AI$1005)</f>
        <v>-0.14892484511929355</v>
      </c>
      <c r="AZ267" s="129">
        <f>(SUMPRODUCT(AN267:AW267,MMULT(AN267:AW267,幕後結果!$AB$9:$AK$18)))*252</f>
        <v>5.6219552325756574E-2</v>
      </c>
      <c r="BA267" s="129">
        <f t="shared" si="64"/>
        <v>0.23710662649060776</v>
      </c>
      <c r="BB267" s="102">
        <f t="shared" si="65"/>
        <v>-0.80902355180230312</v>
      </c>
      <c r="BC267" s="60"/>
      <c r="BD267" s="60"/>
    </row>
    <row r="268" spans="1:56" ht="16.5">
      <c r="A268" s="95">
        <v>267</v>
      </c>
      <c r="B268" s="129">
        <v>0.89870469139667231</v>
      </c>
      <c r="C268" s="129">
        <v>1.4710189401505147E-2</v>
      </c>
      <c r="D268" s="129">
        <v>0.62280606312420139</v>
      </c>
      <c r="E268" s="129">
        <v>0.40068435168895467</v>
      </c>
      <c r="F268" s="129">
        <v>0.83424109065151653</v>
      </c>
      <c r="G268" s="129">
        <v>0.99159405638284515</v>
      </c>
      <c r="H268" s="129">
        <v>0.53297727229622516</v>
      </c>
      <c r="I268" s="129">
        <v>0.80113170092108144</v>
      </c>
      <c r="J268" s="129">
        <v>0.88631829802197881</v>
      </c>
      <c r="K268" s="104">
        <v>0.79815558900484662</v>
      </c>
      <c r="L268" s="105"/>
      <c r="M268" s="106">
        <v>267</v>
      </c>
      <c r="N268" s="140">
        <v>1.2742054416313102</v>
      </c>
      <c r="O268" s="140">
        <v>-2.1778073992449896</v>
      </c>
      <c r="P268" s="140">
        <v>0.31285888738778461</v>
      </c>
      <c r="Q268" s="140">
        <v>-0.25157613961177427</v>
      </c>
      <c r="R268" s="140">
        <v>0.97106116970102951</v>
      </c>
      <c r="S268" s="140">
        <v>2.3907960876701151</v>
      </c>
      <c r="T268" s="140">
        <v>8.2756126475967876E-2</v>
      </c>
      <c r="U268" s="129">
        <v>0.84567047529661665</v>
      </c>
      <c r="V268" s="129">
        <v>1.2071785118696687</v>
      </c>
      <c r="W268" s="98">
        <v>0.83505130539393135</v>
      </c>
      <c r="X268" s="60"/>
      <c r="Y268" s="99">
        <v>267</v>
      </c>
      <c r="Z268" s="129">
        <f>(幕後結果!$AB$2+幕後結果!$AB$4*幕後結果_最佳化!$N1269)*12/3</f>
        <v>1.7304423106077007</v>
      </c>
      <c r="AA268" s="129">
        <f>(幕後結果!$AC$2+幕後結果!$AC$4*幕後結果_最佳化!$O1269)*12/3</f>
        <v>-0.80761350685726996</v>
      </c>
      <c r="AB268" s="129">
        <f>(幕後結果!$AD$2+幕後結果!$AD$4*幕後結果_最佳化!$P1269)*12/3</f>
        <v>-0.840016162628482</v>
      </c>
      <c r="AC268" s="129">
        <f>(幕後結果!$AE$2+幕後結果!$AE$4*幕後結果_最佳化!$Q1269)*12/3</f>
        <v>-0.91479004512406303</v>
      </c>
      <c r="AD268" s="129">
        <f>(幕後結果!$AF$2+幕後結果!$AF$4*幕後結果_最佳化!$R1269)*12/3</f>
        <v>-0.28658088567479312</v>
      </c>
      <c r="AE268" s="129">
        <f>(幕後結果!$AG$2+幕後結果!$AG$4*幕後結果_最佳化!$S1269)*12/3</f>
        <v>2.7156358274007566</v>
      </c>
      <c r="AF268" s="129">
        <f>(幕後結果!$AH$2+幕後結果!$AH$4*幕後結果_最佳化!$T1269)*12/3</f>
        <v>0.96335290242231242</v>
      </c>
      <c r="AG268" s="129">
        <f>(幕後結果!$AI$2+幕後結果!$AI$4*幕後結果_最佳化!$U1269)*12/3</f>
        <v>0.85786781883892693</v>
      </c>
      <c r="AH268" s="129">
        <f>(幕後結果!$AJ$2+幕後結果!$AJ$4*幕後結果_最佳化!$V1269)*12/3</f>
        <v>0.34959264813732244</v>
      </c>
      <c r="AI268" s="100">
        <f>(幕後結果!$AK$2+幕後結果!$AK$4*幕後結果_最佳化!$W1269)*12/3</f>
        <v>1.1081666415429674</v>
      </c>
      <c r="AJ268" s="60"/>
      <c r="AK268" s="60"/>
      <c r="AL268" s="60"/>
      <c r="AM268" s="108">
        <v>267</v>
      </c>
      <c r="AN268" s="129">
        <f t="shared" si="53"/>
        <v>0.15829830723236446</v>
      </c>
      <c r="AO268" s="129">
        <f t="shared" si="54"/>
        <v>8.6651400033893683E-2</v>
      </c>
      <c r="AP268" s="129">
        <f t="shared" si="55"/>
        <v>3.6720857747717821E-2</v>
      </c>
      <c r="AQ268" s="129">
        <f t="shared" si="56"/>
        <v>0.10832754113799145</v>
      </c>
      <c r="AR268" s="129">
        <f t="shared" si="57"/>
        <v>8.1607084333759808E-2</v>
      </c>
      <c r="AS268" s="129">
        <f t="shared" si="58"/>
        <v>0.15074030871680019</v>
      </c>
      <c r="AT268" s="129">
        <f t="shared" si="59"/>
        <v>3.6911121564473119E-2</v>
      </c>
      <c r="AU268" s="129">
        <f t="shared" si="60"/>
        <v>5.4254464230602865E-2</v>
      </c>
      <c r="AV268" s="129">
        <f t="shared" si="61"/>
        <v>0.20826773335218751</v>
      </c>
      <c r="AW268" s="129">
        <f t="shared" si="62"/>
        <v>7.8221181650208985E-2</v>
      </c>
      <c r="AX268" s="129">
        <f t="shared" si="63"/>
        <v>0.99999999999999978</v>
      </c>
      <c r="AY268" s="129">
        <f>SUMPRODUCT(AN268:AW268,幕後結果_最佳化!$Z$1005:$AI$1005)</f>
        <v>0.16935515459063782</v>
      </c>
      <c r="AZ268" s="129">
        <f>(SUMPRODUCT(AN268:AW268,MMULT(AN268:AW268,幕後結果!$AB$9:$AK$18)))*252</f>
        <v>4.0632579708690331E-2</v>
      </c>
      <c r="BA268" s="129">
        <f t="shared" si="64"/>
        <v>0.20157524577360766</v>
      </c>
      <c r="BB268" s="102">
        <f t="shared" si="65"/>
        <v>0.62733474095654385</v>
      </c>
      <c r="BC268" s="60"/>
      <c r="BD268" s="60"/>
    </row>
    <row r="269" spans="1:56" ht="16.5">
      <c r="A269" s="95">
        <v>268</v>
      </c>
      <c r="B269" s="129">
        <v>0.99004965679907575</v>
      </c>
      <c r="C269" s="129">
        <v>0.66885723634700445</v>
      </c>
      <c r="D269" s="129">
        <v>0.70097384328116097</v>
      </c>
      <c r="E269" s="129">
        <v>6.2552940540897328E-2</v>
      </c>
      <c r="F269" s="129">
        <v>0.34105854636541877</v>
      </c>
      <c r="G269" s="129">
        <v>0.58510178519309353</v>
      </c>
      <c r="H269" s="129">
        <v>0.12657915349072635</v>
      </c>
      <c r="I269" s="129">
        <v>0.45946828489281621</v>
      </c>
      <c r="J269" s="129">
        <v>0.44555176868148294</v>
      </c>
      <c r="K269" s="104">
        <v>0.22703514457793728</v>
      </c>
      <c r="L269" s="105"/>
      <c r="M269" s="106">
        <v>268</v>
      </c>
      <c r="N269" s="140">
        <v>2.3282150693272317</v>
      </c>
      <c r="O269" s="140">
        <v>0.43675983926504558</v>
      </c>
      <c r="P269" s="140">
        <v>0.5272034495542699</v>
      </c>
      <c r="Q269" s="140">
        <v>-1.5336902193268342</v>
      </c>
      <c r="R269" s="140">
        <v>-0.40957588099973918</v>
      </c>
      <c r="S269" s="140">
        <v>0.21496266176716652</v>
      </c>
      <c r="T269" s="140">
        <v>-1.1427117083250091</v>
      </c>
      <c r="U269" s="129">
        <v>-0.10177336212333579</v>
      </c>
      <c r="V269" s="129">
        <v>-0.13690797208624286</v>
      </c>
      <c r="W269" s="98">
        <v>-0.74864651372061197</v>
      </c>
      <c r="X269" s="60"/>
      <c r="Y269" s="99">
        <v>268</v>
      </c>
      <c r="Z269" s="129">
        <f>(幕後結果!$AB$2+幕後結果!$AB$4*幕後結果_最佳化!$N1270)*12/3</f>
        <v>2.4274177237867907</v>
      </c>
      <c r="AA269" s="129">
        <f>(幕後結果!$AC$2+幕後結果!$AC$4*幕後結果_最佳化!$O1270)*12/3</f>
        <v>1.3829384039377048</v>
      </c>
      <c r="AB269" s="129">
        <f>(幕後結果!$AD$2+幕後結果!$AD$4*幕後結果_最佳化!$P1270)*12/3</f>
        <v>-0.14081707156235668</v>
      </c>
      <c r="AC269" s="129">
        <f>(幕後結果!$AE$2+幕後結果!$AE$4*幕後結果_最佳化!$Q1270)*12/3</f>
        <v>-1.2178949364122806</v>
      </c>
      <c r="AD269" s="129">
        <f>(幕後結果!$AF$2+幕後結果!$AF$4*幕後結果_最佳化!$R1270)*12/3</f>
        <v>-1.8116389828096822</v>
      </c>
      <c r="AE269" s="129">
        <f>(幕後結果!$AG$2+幕後結果!$AG$4*幕後結果_最佳化!$S1270)*12/3</f>
        <v>1.0597518323259048</v>
      </c>
      <c r="AF269" s="129">
        <f>(幕後結果!$AH$2+幕後結果!$AH$4*幕後結果_最佳化!$T1270)*12/3</f>
        <v>0.74572643515834003</v>
      </c>
      <c r="AG269" s="129">
        <f>(幕後結果!$AI$2+幕後結果!$AI$4*幕後結果_最佳化!$U1270)*12/3</f>
        <v>0.17173264384148776</v>
      </c>
      <c r="AH269" s="129">
        <f>(幕後結果!$AJ$2+幕後結果!$AJ$4*幕後結果_最佳化!$V1270)*12/3</f>
        <v>-0.57806331036951253</v>
      </c>
      <c r="AI269" s="100">
        <f>(幕後結果!$AK$2+幕後結果!$AK$4*幕後結果_最佳化!$W1270)*12/3</f>
        <v>-1.8944004374266105E-2</v>
      </c>
      <c r="AJ269" s="60"/>
      <c r="AK269" s="60"/>
      <c r="AL269" s="60"/>
      <c r="AM269" s="108">
        <v>268</v>
      </c>
      <c r="AN269" s="129">
        <f t="shared" si="53"/>
        <v>7.9673368453902452E-2</v>
      </c>
      <c r="AO269" s="129">
        <f t="shared" si="54"/>
        <v>3.4241014104004069E-2</v>
      </c>
      <c r="AP269" s="129">
        <f t="shared" si="55"/>
        <v>4.4040279427096388E-2</v>
      </c>
      <c r="AQ269" s="129">
        <f t="shared" si="56"/>
        <v>0.11199631023043384</v>
      </c>
      <c r="AR269" s="129">
        <f t="shared" si="57"/>
        <v>0.14349135462106197</v>
      </c>
      <c r="AS269" s="129">
        <f t="shared" si="58"/>
        <v>0.1387971521317849</v>
      </c>
      <c r="AT269" s="129">
        <f t="shared" si="59"/>
        <v>0.14986491897183818</v>
      </c>
      <c r="AU269" s="129">
        <f t="shared" si="60"/>
        <v>6.0985226427350298E-2</v>
      </c>
      <c r="AV269" s="129">
        <f t="shared" si="61"/>
        <v>0.15010820802847669</v>
      </c>
      <c r="AW269" s="129">
        <f t="shared" si="62"/>
        <v>8.6802167604051308E-2</v>
      </c>
      <c r="AX269" s="129">
        <f t="shared" si="63"/>
        <v>1</v>
      </c>
      <c r="AY269" s="129">
        <f>SUMPRODUCT(AN269:AW269,幕後結果_最佳化!$Z$1005:$AI$1005)</f>
        <v>6.8403875570785574E-2</v>
      </c>
      <c r="AZ269" s="129">
        <f>(SUMPRODUCT(AN269:AW269,MMULT(AN269:AW269,幕後結果!$AB$9:$AK$18)))*252</f>
        <v>4.7589846973909736E-2</v>
      </c>
      <c r="BA269" s="129">
        <f t="shared" si="64"/>
        <v>0.21815097289242086</v>
      </c>
      <c r="BB269" s="102">
        <f t="shared" si="65"/>
        <v>0.11690929099528964</v>
      </c>
      <c r="BC269" s="60"/>
      <c r="BD269" s="60"/>
    </row>
    <row r="270" spans="1:56" ht="16.5">
      <c r="A270" s="95">
        <v>269</v>
      </c>
      <c r="B270" s="129">
        <v>0.94914216724266542</v>
      </c>
      <c r="C270" s="129">
        <v>0.67283820744083922</v>
      </c>
      <c r="D270" s="129">
        <v>0.82424763490514308</v>
      </c>
      <c r="E270" s="129">
        <v>0.85582007701021978</v>
      </c>
      <c r="F270" s="129">
        <v>0.31558844815457543</v>
      </c>
      <c r="G270" s="129">
        <v>0.18696342889191331</v>
      </c>
      <c r="H270" s="129">
        <v>0.23295505847701747</v>
      </c>
      <c r="I270" s="129">
        <v>0.84525407652311935</v>
      </c>
      <c r="J270" s="129">
        <v>0.68104840026720903</v>
      </c>
      <c r="K270" s="104">
        <v>0.15805189472092729</v>
      </c>
      <c r="L270" s="105"/>
      <c r="M270" s="106">
        <v>269</v>
      </c>
      <c r="N270" s="140">
        <v>1.6365923960001914</v>
      </c>
      <c r="O270" s="140">
        <v>0.44776391977813468</v>
      </c>
      <c r="P270" s="140">
        <v>0.93167457443631685</v>
      </c>
      <c r="Q270" s="140">
        <v>1.0617265426845222</v>
      </c>
      <c r="R270" s="140">
        <v>-0.48007101682681746</v>
      </c>
      <c r="S270" s="140">
        <v>-0.88914183512663281</v>
      </c>
      <c r="T270" s="140">
        <v>-0.72914966550441163</v>
      </c>
      <c r="U270" s="129">
        <v>1.0162888703445203</v>
      </c>
      <c r="V270" s="129">
        <v>0.47063249335570723</v>
      </c>
      <c r="W270" s="98">
        <v>-1.0024966381248812</v>
      </c>
      <c r="X270" s="60"/>
      <c r="Y270" s="99">
        <v>269</v>
      </c>
      <c r="Z270" s="129">
        <f>(幕後結果!$AB$2+幕後結果!$AB$4*幕後結果_最佳化!$N1271)*12/3</f>
        <v>1.9700746541984275</v>
      </c>
      <c r="AA270" s="129">
        <f>(幕後結果!$AC$2+幕後結果!$AC$4*幕後結果_最佳化!$O1271)*12/3</f>
        <v>1.2127731033416969</v>
      </c>
      <c r="AB270" s="129">
        <f>(幕後結果!$AD$2+幕後結果!$AD$4*幕後結果_最佳化!$P1271)*12/3</f>
        <v>0.136792743601168</v>
      </c>
      <c r="AC270" s="129">
        <f>(幕後結果!$AE$2+幕後結果!$AE$4*幕後結果_最佳化!$Q1271)*12/3</f>
        <v>1.3081161859554615</v>
      </c>
      <c r="AD270" s="129">
        <f>(幕後結果!$AF$2+幕後結果!$AF$4*幕後結果_最佳化!$R1271)*12/3</f>
        <v>-0.83563847599865271</v>
      </c>
      <c r="AE270" s="129">
        <f>(幕後結果!$AG$2+幕後結果!$AG$4*幕後結果_最佳化!$S1271)*12/3</f>
        <v>0.61434132056689517</v>
      </c>
      <c r="AF270" s="129">
        <f>(幕後結果!$AH$2+幕後結果!$AH$4*幕後結果_最佳化!$T1271)*12/3</f>
        <v>1.0088548302865106</v>
      </c>
      <c r="AG270" s="129">
        <f>(幕後結果!$AI$2+幕後結果!$AI$4*幕後結果_最佳化!$U1271)*12/3</f>
        <v>0.45191054266991265</v>
      </c>
      <c r="AH270" s="129">
        <f>(幕後結果!$AJ$2+幕後結果!$AJ$4*幕後結果_最佳化!$V1271)*12/3</f>
        <v>0.16153722067611559</v>
      </c>
      <c r="AI270" s="100">
        <f>(幕後結果!$AK$2+幕後結果!$AK$4*幕後結果_最佳化!$W1271)*12/3</f>
        <v>-5.1750051167868683E-3</v>
      </c>
      <c r="AJ270" s="60"/>
      <c r="AK270" s="60"/>
      <c r="AL270" s="60"/>
      <c r="AM270" s="108">
        <v>269</v>
      </c>
      <c r="AN270" s="129">
        <f t="shared" si="53"/>
        <v>6.4610780536461035E-2</v>
      </c>
      <c r="AO270" s="129">
        <f t="shared" si="54"/>
        <v>8.4212846901812022E-2</v>
      </c>
      <c r="AP270" s="129">
        <f t="shared" si="55"/>
        <v>0.13791666724486107</v>
      </c>
      <c r="AQ270" s="129">
        <f t="shared" si="56"/>
        <v>0.14151625948726101</v>
      </c>
      <c r="AR270" s="129">
        <f t="shared" si="57"/>
        <v>8.3704037653538413E-2</v>
      </c>
      <c r="AS270" s="129">
        <f t="shared" si="58"/>
        <v>0.15459358038231763</v>
      </c>
      <c r="AT270" s="129">
        <f t="shared" si="59"/>
        <v>3.7726223894575224E-3</v>
      </c>
      <c r="AU270" s="129">
        <f t="shared" si="60"/>
        <v>0.15411213101563775</v>
      </c>
      <c r="AV270" s="129">
        <f t="shared" si="61"/>
        <v>8.3310074579197479E-2</v>
      </c>
      <c r="AW270" s="129">
        <f t="shared" si="62"/>
        <v>9.2250999809456072E-2</v>
      </c>
      <c r="AX270" s="129">
        <f t="shared" si="63"/>
        <v>1</v>
      </c>
      <c r="AY270" s="129">
        <f>SUMPRODUCT(AN270:AW270,幕後結果_最佳化!$Z$1005:$AI$1005)</f>
        <v>-1.9535730995707892E-2</v>
      </c>
      <c r="AZ270" s="129">
        <f>(SUMPRODUCT(AN270:AW270,MMULT(AN270:AW270,幕後結果!$AB$9:$AK$18)))*252</f>
        <v>4.6730378151168366E-2</v>
      </c>
      <c r="BA270" s="129">
        <f t="shared" si="64"/>
        <v>0.21617210308263268</v>
      </c>
      <c r="BB270" s="102">
        <f t="shared" si="65"/>
        <v>-0.28882418270150972</v>
      </c>
      <c r="BC270" s="60"/>
      <c r="BD270" s="60"/>
    </row>
    <row r="271" spans="1:56" ht="16.5">
      <c r="A271" s="95">
        <v>270</v>
      </c>
      <c r="B271" s="129">
        <v>0.58788996351298151</v>
      </c>
      <c r="C271" s="129">
        <v>0.91563116218589791</v>
      </c>
      <c r="D271" s="129">
        <v>0.63557971382832101</v>
      </c>
      <c r="E271" s="129">
        <v>2.5176682477509482E-2</v>
      </c>
      <c r="F271" s="129">
        <v>0.78290309119544998</v>
      </c>
      <c r="G271" s="129">
        <v>0.62791989541605875</v>
      </c>
      <c r="H271" s="129">
        <v>0.94083841109172961</v>
      </c>
      <c r="I271" s="129">
        <v>0.15720873595027918</v>
      </c>
      <c r="J271" s="129">
        <v>0.31612274261638262</v>
      </c>
      <c r="K271" s="104">
        <v>0.58575198067024048</v>
      </c>
      <c r="L271" s="105"/>
      <c r="M271" s="106">
        <v>270</v>
      </c>
      <c r="N271" s="140">
        <v>0.22212050870615924</v>
      </c>
      <c r="O271" s="140">
        <v>1.3762712330314235</v>
      </c>
      <c r="P271" s="140">
        <v>0.34666824091762383</v>
      </c>
      <c r="Q271" s="140">
        <v>-1.9569498487952559</v>
      </c>
      <c r="R271" s="140">
        <v>0.78203531831375961</v>
      </c>
      <c r="S271" s="140">
        <v>0.32634914528176662</v>
      </c>
      <c r="T271" s="140">
        <v>1.5618506445502165</v>
      </c>
      <c r="U271" s="129">
        <v>-1.0059960463937063</v>
      </c>
      <c r="V271" s="129">
        <v>-0.47856870640378602</v>
      </c>
      <c r="W271" s="98">
        <v>0.21663085398679288</v>
      </c>
      <c r="X271" s="60"/>
      <c r="Y271" s="99">
        <v>270</v>
      </c>
      <c r="Z271" s="129">
        <f>(幕後結果!$AB$2+幕後結果!$AB$4*幕後結果_最佳化!$N1272)*12/3</f>
        <v>1.0347396229311607</v>
      </c>
      <c r="AA271" s="129">
        <f>(幕後結果!$AC$2+幕後結果!$AC$4*幕後結果_最佳化!$O1272)*12/3</f>
        <v>1.5297048056919298</v>
      </c>
      <c r="AB271" s="129">
        <f>(幕後結果!$AD$2+幕後結果!$AD$4*幕後結果_最佳化!$P1272)*12/3</f>
        <v>-0.83221789550647773</v>
      </c>
      <c r="AC271" s="129">
        <f>(幕後結果!$AE$2+幕後結果!$AE$4*幕後結果_最佳化!$Q1272)*12/3</f>
        <v>-1.4948658848167178</v>
      </c>
      <c r="AD271" s="129">
        <f>(幕後結果!$AF$2+幕後結果!$AF$4*幕後結果_最佳化!$R1272)*12/3</f>
        <v>-0.69707852889073363</v>
      </c>
      <c r="AE271" s="129">
        <f>(幕後結果!$AG$2+幕後結果!$AG$4*幕後結果_最佳化!$S1272)*12/3</f>
        <v>1.3494307939528909</v>
      </c>
      <c r="AF271" s="129">
        <f>(幕後結果!$AH$2+幕後結果!$AH$4*幕後結果_最佳化!$T1272)*12/3</f>
        <v>1.3081309464219539</v>
      </c>
      <c r="AG271" s="129">
        <f>(幕後結果!$AI$2+幕後結果!$AI$4*幕後結果_最佳化!$U1272)*12/3</f>
        <v>-0.17939371512914079</v>
      </c>
      <c r="AH271" s="129">
        <f>(幕後結果!$AJ$2+幕後結果!$AJ$4*幕後結果_最佳化!$V1272)*12/3</f>
        <v>-0.7488482218910848</v>
      </c>
      <c r="AI271" s="100">
        <f>(幕後結果!$AK$2+幕後結果!$AK$4*幕後結果_最佳化!$W1272)*12/3</f>
        <v>0.43566718858723091</v>
      </c>
      <c r="AJ271" s="60"/>
      <c r="AK271" s="60"/>
      <c r="AL271" s="60"/>
      <c r="AM271" s="108">
        <v>270</v>
      </c>
      <c r="AN271" s="129">
        <f t="shared" si="53"/>
        <v>6.7456803788986289E-2</v>
      </c>
      <c r="AO271" s="129">
        <f t="shared" si="54"/>
        <v>5.19906487773815E-2</v>
      </c>
      <c r="AP271" s="129">
        <f t="shared" si="55"/>
        <v>0.15822110559089669</v>
      </c>
      <c r="AQ271" s="129">
        <f t="shared" si="56"/>
        <v>0.14199798611708914</v>
      </c>
      <c r="AR271" s="129">
        <f t="shared" si="57"/>
        <v>0.11558331106536854</v>
      </c>
      <c r="AS271" s="129">
        <f t="shared" si="58"/>
        <v>0.14812655820087153</v>
      </c>
      <c r="AT271" s="129">
        <f t="shared" si="59"/>
        <v>9.9639113959495387E-2</v>
      </c>
      <c r="AU271" s="129">
        <f t="shared" si="60"/>
        <v>5.2567539954964992E-2</v>
      </c>
      <c r="AV271" s="129">
        <f t="shared" si="61"/>
        <v>0.12929096146069596</v>
      </c>
      <c r="AW271" s="129">
        <f t="shared" si="62"/>
        <v>3.5125971084250029E-2</v>
      </c>
      <c r="AX271" s="129">
        <f t="shared" si="63"/>
        <v>1</v>
      </c>
      <c r="AY271" s="129">
        <f>SUMPRODUCT(AN271:AW271,幕後結果_最佳化!$Z$1005:$AI$1005)</f>
        <v>-8.46944451914622E-2</v>
      </c>
      <c r="AZ271" s="129">
        <f>(SUMPRODUCT(AN271:AW271,MMULT(AN271:AW271,幕後結果!$AB$9:$AK$18)))*252</f>
        <v>5.1799879953769015E-2</v>
      </c>
      <c r="BA271" s="129">
        <f t="shared" si="64"/>
        <v>0.22759586980823932</v>
      </c>
      <c r="BB271" s="102">
        <f t="shared" si="65"/>
        <v>-0.56061845629697404</v>
      </c>
      <c r="BC271" s="60"/>
      <c r="BD271" s="60"/>
    </row>
    <row r="272" spans="1:56" ht="16.5">
      <c r="A272" s="95">
        <v>271</v>
      </c>
      <c r="B272" s="129">
        <v>0.1630515921007214</v>
      </c>
      <c r="C272" s="129">
        <v>0.33604932530268328</v>
      </c>
      <c r="D272" s="129">
        <v>0.92514870012599015</v>
      </c>
      <c r="E272" s="129">
        <v>0.46847526960880015</v>
      </c>
      <c r="F272" s="129">
        <v>0.37036444337271224</v>
      </c>
      <c r="G272" s="129">
        <v>0.79190254129125193</v>
      </c>
      <c r="H272" s="129">
        <v>0.52030574923703621</v>
      </c>
      <c r="I272" s="129">
        <v>0.67966655152465338</v>
      </c>
      <c r="J272" s="129">
        <v>0.24606336356926439</v>
      </c>
      <c r="K272" s="104">
        <v>0.92109869944597644</v>
      </c>
      <c r="L272" s="105"/>
      <c r="M272" s="106">
        <v>271</v>
      </c>
      <c r="N272" s="140">
        <v>-0.98199322852165605</v>
      </c>
      <c r="O272" s="140">
        <v>-0.42326949160405536</v>
      </c>
      <c r="P272" s="140">
        <v>1.440582739026441</v>
      </c>
      <c r="Q272" s="140">
        <v>-7.9103198795536248E-2</v>
      </c>
      <c r="R272" s="140">
        <v>-0.33088826445169023</v>
      </c>
      <c r="S272" s="140">
        <v>0.8130403619431138</v>
      </c>
      <c r="T272" s="140">
        <v>5.0920962489695375E-2</v>
      </c>
      <c r="U272" s="129">
        <v>0.46676656860803084</v>
      </c>
      <c r="V272" s="129">
        <v>-0.68693018057518196</v>
      </c>
      <c r="W272" s="98">
        <v>1.4125006443183543</v>
      </c>
      <c r="X272" s="60"/>
      <c r="Y272" s="99">
        <v>271</v>
      </c>
      <c r="Z272" s="129">
        <f>(幕後結果!$AB$2+幕後結果!$AB$4*幕後結果_最佳化!$N1273)*12/3</f>
        <v>0.23850622290657175</v>
      </c>
      <c r="AA272" s="129">
        <f>(幕後結果!$AC$2+幕後結果!$AC$4*幕後結果_最佳化!$O1273)*12/3</f>
        <v>-0.10135614740301679</v>
      </c>
      <c r="AB272" s="129">
        <f>(幕後結果!$AD$2+幕後結果!$AD$4*幕後結果_最佳化!$P1273)*12/3</f>
        <v>-3.2991384854917039E-2</v>
      </c>
      <c r="AC272" s="129">
        <f>(幕後結果!$AE$2+幕後結果!$AE$4*幕後結果_最佳化!$Q1273)*12/3</f>
        <v>-0.3043738239095431</v>
      </c>
      <c r="AD272" s="129">
        <f>(幕後結果!$AF$2+幕後結果!$AF$4*幕後結果_最佳化!$R1273)*12/3</f>
        <v>-1.3071089568314969</v>
      </c>
      <c r="AE272" s="129">
        <f>(幕後結果!$AG$2+幕後結果!$AG$4*幕後結果_最佳化!$S1273)*12/3</f>
        <v>1.7962236348464558</v>
      </c>
      <c r="AF272" s="129">
        <f>(幕後結果!$AH$2+幕後結果!$AH$4*幕後結果_最佳化!$T1273)*12/3</f>
        <v>-6.5031991392836719E-2</v>
      </c>
      <c r="AG272" s="129">
        <f>(幕後結果!$AI$2+幕後結果!$AI$4*幕後結果_最佳化!$U1273)*12/3</f>
        <v>0.23172459451212216</v>
      </c>
      <c r="AH272" s="129">
        <f>(幕後結果!$AJ$2+幕後結果!$AJ$4*幕後結果_最佳化!$V1273)*12/3</f>
        <v>-0.56383165906880428</v>
      </c>
      <c r="AI272" s="100">
        <f>(幕後結果!$AK$2+幕後結果!$AK$4*幕後結果_最佳化!$W1273)*12/3</f>
        <v>1.1898084839482514</v>
      </c>
      <c r="AJ272" s="60"/>
      <c r="AK272" s="60"/>
      <c r="AL272" s="60"/>
      <c r="AM272" s="108">
        <v>271</v>
      </c>
      <c r="AN272" s="129">
        <f t="shared" si="53"/>
        <v>0.14535234068822539</v>
      </c>
      <c r="AO272" s="129">
        <f t="shared" si="54"/>
        <v>0.11555553883000774</v>
      </c>
      <c r="AP272" s="129">
        <f t="shared" si="55"/>
        <v>6.4826354185874069E-2</v>
      </c>
      <c r="AQ272" s="129">
        <f t="shared" si="56"/>
        <v>5.1636188415734675E-2</v>
      </c>
      <c r="AR272" s="129">
        <f t="shared" si="57"/>
        <v>6.049956829752224E-2</v>
      </c>
      <c r="AS272" s="129">
        <f t="shared" si="58"/>
        <v>0.14056581647725147</v>
      </c>
      <c r="AT272" s="129">
        <f t="shared" si="59"/>
        <v>2.1006870539479826E-2</v>
      </c>
      <c r="AU272" s="129">
        <f t="shared" si="60"/>
        <v>0.15142600466052022</v>
      </c>
      <c r="AV272" s="129">
        <f t="shared" si="61"/>
        <v>0.13324972343665517</v>
      </c>
      <c r="AW272" s="129">
        <f t="shared" si="62"/>
        <v>0.11588159446872906</v>
      </c>
      <c r="AX272" s="129">
        <f t="shared" si="63"/>
        <v>0.99999999999999989</v>
      </c>
      <c r="AY272" s="129">
        <f>SUMPRODUCT(AN272:AW272,幕後結果_最佳化!$Z$1005:$AI$1005)</f>
        <v>0.16673075468302484</v>
      </c>
      <c r="AZ272" s="129">
        <f>(SUMPRODUCT(AN272:AW272,MMULT(AN272:AW272,幕後結果!$AB$9:$AK$18)))*252</f>
        <v>3.7233558621297666E-2</v>
      </c>
      <c r="BA272" s="129">
        <f t="shared" si="64"/>
        <v>0.19295999228155475</v>
      </c>
      <c r="BB272" s="102">
        <f t="shared" si="65"/>
        <v>0.64174315731905196</v>
      </c>
      <c r="BC272" s="60"/>
      <c r="BD272" s="60"/>
    </row>
    <row r="273" spans="1:56" ht="16.5">
      <c r="A273" s="95">
        <v>272</v>
      </c>
      <c r="B273" s="129">
        <v>0.95682977045168638</v>
      </c>
      <c r="C273" s="129">
        <v>0.47838425905634296</v>
      </c>
      <c r="D273" s="129">
        <v>0.71941402772484864</v>
      </c>
      <c r="E273" s="129">
        <v>0.8391057161344373</v>
      </c>
      <c r="F273" s="129">
        <v>0.75241604965783071</v>
      </c>
      <c r="G273" s="129">
        <v>0.79759164736621613</v>
      </c>
      <c r="H273" s="129">
        <v>0.86877803064349801</v>
      </c>
      <c r="I273" s="129">
        <v>7.4874517014554165E-2</v>
      </c>
      <c r="J273" s="129">
        <v>0.33281228906007421</v>
      </c>
      <c r="K273" s="104">
        <v>0.80197599465494829</v>
      </c>
      <c r="L273" s="105"/>
      <c r="M273" s="106">
        <v>272</v>
      </c>
      <c r="N273" s="140">
        <v>1.7150260057563105</v>
      </c>
      <c r="O273" s="140">
        <v>-5.4209165874018847E-2</v>
      </c>
      <c r="P273" s="140">
        <v>0.58110165314509943</v>
      </c>
      <c r="Q273" s="140">
        <v>0.99078911043090334</v>
      </c>
      <c r="R273" s="140">
        <v>0.68211236786848817</v>
      </c>
      <c r="S273" s="140">
        <v>0.83304969072316182</v>
      </c>
      <c r="T273" s="140">
        <v>1.120633407310345</v>
      </c>
      <c r="U273" s="129">
        <v>-1.4404184954794943</v>
      </c>
      <c r="V273" s="129">
        <v>-0.43216075816625554</v>
      </c>
      <c r="W273" s="98">
        <v>0.84870042316692107</v>
      </c>
      <c r="X273" s="60"/>
      <c r="Y273" s="99">
        <v>272</v>
      </c>
      <c r="Z273" s="129">
        <f>(幕後結果!$AB$2+幕後結果!$AB$4*幕後結果_最佳化!$N1274)*12/3</f>
        <v>2.0219397379039723</v>
      </c>
      <c r="AA273" s="129">
        <f>(幕後結果!$AC$2+幕後結果!$AC$4*幕後結果_最佳化!$O1274)*12/3</f>
        <v>0.8645718946758546</v>
      </c>
      <c r="AB273" s="129">
        <f>(幕後結果!$AD$2+幕後結果!$AD$4*幕後結果_最佳化!$P1274)*12/3</f>
        <v>-0.27428740134552609</v>
      </c>
      <c r="AC273" s="129">
        <f>(幕後結果!$AE$2+幕後結果!$AE$4*幕後結果_最佳化!$Q1274)*12/3</f>
        <v>1.0662246030086802</v>
      </c>
      <c r="AD273" s="129">
        <f>(幕後結果!$AF$2+幕後結果!$AF$4*幕後結果_最佳化!$R1274)*12/3</f>
        <v>0.22047378721632693</v>
      </c>
      <c r="AE273" s="129">
        <f>(幕後結果!$AG$2+幕後結果!$AG$4*幕後結果_最佳化!$S1274)*12/3</f>
        <v>1.9444164729420883</v>
      </c>
      <c r="AF273" s="129">
        <f>(幕後結果!$AH$2+幕後結果!$AH$4*幕後結果_最佳化!$T1274)*12/3</f>
        <v>2.147946325530099</v>
      </c>
      <c r="AG273" s="129">
        <f>(幕後結果!$AI$2+幕後結果!$AI$4*幕後結果_最佳化!$U1274)*12/3</f>
        <v>-0.44914772396914948</v>
      </c>
      <c r="AH273" s="129">
        <f>(幕後結果!$AJ$2+幕後結果!$AJ$4*幕後結果_最佳化!$V1274)*12/3</f>
        <v>-0.18914091110404072</v>
      </c>
      <c r="AI273" s="100">
        <f>(幕後結果!$AK$2+幕後結果!$AK$4*幕後結果_最佳化!$W1274)*12/3</f>
        <v>1.2413498205979783</v>
      </c>
      <c r="AJ273" s="60"/>
      <c r="AK273" s="60"/>
      <c r="AL273" s="60"/>
      <c r="AM273" s="108">
        <v>272</v>
      </c>
      <c r="AN273" s="129">
        <f t="shared" si="53"/>
        <v>0.10159253261246955</v>
      </c>
      <c r="AO273" s="129">
        <f t="shared" si="54"/>
        <v>0.14909052697664529</v>
      </c>
      <c r="AP273" s="129">
        <f t="shared" si="55"/>
        <v>5.1722919210600356E-2</v>
      </c>
      <c r="AQ273" s="129">
        <f t="shared" si="56"/>
        <v>5.0299392090797451E-2</v>
      </c>
      <c r="AR273" s="129">
        <f t="shared" si="57"/>
        <v>0.10398930530891334</v>
      </c>
      <c r="AS273" s="129">
        <f t="shared" si="58"/>
        <v>0.10590110218874159</v>
      </c>
      <c r="AT273" s="129">
        <f t="shared" si="59"/>
        <v>0.1445626588344123</v>
      </c>
      <c r="AU273" s="129">
        <f t="shared" si="60"/>
        <v>4.4971782861362018E-2</v>
      </c>
      <c r="AV273" s="129">
        <f t="shared" si="61"/>
        <v>0.13990588370538271</v>
      </c>
      <c r="AW273" s="129">
        <f t="shared" si="62"/>
        <v>0.10796389621067538</v>
      </c>
      <c r="AX273" s="129">
        <f t="shared" si="63"/>
        <v>1.0000000000000002</v>
      </c>
      <c r="AY273" s="129">
        <f>SUMPRODUCT(AN273:AW273,幕後結果_最佳化!$Z$1005:$AI$1005)</f>
        <v>0.13002476394890752</v>
      </c>
      <c r="AZ273" s="129">
        <f>(SUMPRODUCT(AN273:AW273,MMULT(AN273:AW273,幕後結果!$AB$9:$AK$18)))*252</f>
        <v>4.3752636708592384E-2</v>
      </c>
      <c r="BA273" s="129">
        <f t="shared" si="64"/>
        <v>0.20917130947764415</v>
      </c>
      <c r="BB273" s="102">
        <f t="shared" si="65"/>
        <v>0.416523490561306</v>
      </c>
      <c r="BC273" s="60"/>
      <c r="BD273" s="60"/>
    </row>
    <row r="274" spans="1:56" ht="16.5">
      <c r="A274" s="95">
        <v>273</v>
      </c>
      <c r="B274" s="129">
        <v>0.9148805538466962</v>
      </c>
      <c r="C274" s="129">
        <v>0.76436951194521785</v>
      </c>
      <c r="D274" s="129">
        <v>9.3503029305554541E-2</v>
      </c>
      <c r="E274" s="129">
        <v>0.69767889034231478</v>
      </c>
      <c r="F274" s="129">
        <v>0.90355299531455202</v>
      </c>
      <c r="G274" s="129">
        <v>0.45676712652638041</v>
      </c>
      <c r="H274" s="129">
        <v>0.44606585374524443</v>
      </c>
      <c r="I274" s="129">
        <v>0.45069342235891963</v>
      </c>
      <c r="J274" s="129">
        <v>0.45751136144035032</v>
      </c>
      <c r="K274" s="104">
        <v>0.41456034053665114</v>
      </c>
      <c r="L274" s="105"/>
      <c r="M274" s="106">
        <v>273</v>
      </c>
      <c r="N274" s="140">
        <v>1.3714366074645423</v>
      </c>
      <c r="O274" s="140">
        <v>0.7204288763056127</v>
      </c>
      <c r="P274" s="140">
        <v>-1.3194878823027061</v>
      </c>
      <c r="Q274" s="140">
        <v>0.5177363693735263</v>
      </c>
      <c r="R274" s="140">
        <v>1.3020654597428578</v>
      </c>
      <c r="S274" s="140">
        <v>-0.10858172919093408</v>
      </c>
      <c r="T274" s="140">
        <v>-0.13560733378769013</v>
      </c>
      <c r="U274" s="129">
        <v>-0.12390960898127136</v>
      </c>
      <c r="V274" s="129">
        <v>-0.10670536925507708</v>
      </c>
      <c r="W274" s="98">
        <v>-0.21582946338814529</v>
      </c>
      <c r="X274" s="60"/>
      <c r="Y274" s="99">
        <v>273</v>
      </c>
      <c r="Z274" s="129">
        <f>(幕後結果!$AB$2+幕後結果!$AB$4*幕後結果_最佳化!$N1275)*12/3</f>
        <v>1.794737484199846</v>
      </c>
      <c r="AA274" s="129">
        <f>(幕後結果!$AC$2+幕後結果!$AC$4*幕後結果_最佳化!$O1275)*12/3</f>
        <v>1.3445563429850711</v>
      </c>
      <c r="AB274" s="129">
        <f>(幕後結果!$AD$2+幕後結果!$AD$4*幕後結果_最佳化!$P1275)*12/3</f>
        <v>-2.4631898328386814</v>
      </c>
      <c r="AC274" s="129">
        <f>(幕後結果!$AE$2+幕後結果!$AE$4*幕後結果_最佳化!$Q1275)*12/3</f>
        <v>0.77523358226004502</v>
      </c>
      <c r="AD274" s="129">
        <f>(幕後結果!$AF$2+幕後結果!$AF$4*幕後結果_最佳化!$R1275)*12/3</f>
        <v>0.7902533673654264</v>
      </c>
      <c r="AE274" s="129">
        <f>(幕後結果!$AG$2+幕後結果!$AG$4*幕後結果_最佳化!$S1275)*12/3</f>
        <v>1.2501799127226174</v>
      </c>
      <c r="AF274" s="129">
        <f>(幕後結果!$AH$2+幕後結果!$AH$4*幕後結果_最佳化!$T1275)*12/3</f>
        <v>0.99669628848621239</v>
      </c>
      <c r="AG274" s="129">
        <f>(幕後結果!$AI$2+幕後結果!$AI$4*幕後結果_最佳化!$U1275)*12/3</f>
        <v>-2.3602942377595193E-3</v>
      </c>
      <c r="AH274" s="129">
        <f>(幕後結果!$AJ$2+幕後結果!$AJ$4*幕後結果_最佳化!$V1275)*12/3</f>
        <v>-0.32635741362457288</v>
      </c>
      <c r="AI274" s="100">
        <f>(幕後結果!$AK$2+幕後結果!$AK$4*幕後結果_最佳化!$W1275)*12/3</f>
        <v>0.10584548385170058</v>
      </c>
      <c r="AJ274" s="60"/>
      <c r="AK274" s="60"/>
      <c r="AL274" s="60"/>
      <c r="AM274" s="108">
        <v>273</v>
      </c>
      <c r="AN274" s="129">
        <f t="shared" si="53"/>
        <v>0.16593158244292508</v>
      </c>
      <c r="AO274" s="129">
        <f t="shared" si="54"/>
        <v>0.23789046785562354</v>
      </c>
      <c r="AP274" s="129">
        <f t="shared" si="55"/>
        <v>3.6873993880121005E-2</v>
      </c>
      <c r="AQ274" s="129">
        <f t="shared" si="56"/>
        <v>0.16792054857044578</v>
      </c>
      <c r="AR274" s="129">
        <f t="shared" si="57"/>
        <v>2.4756506258243972E-2</v>
      </c>
      <c r="AS274" s="129">
        <f t="shared" si="58"/>
        <v>0.15350111977292311</v>
      </c>
      <c r="AT274" s="129">
        <f t="shared" si="59"/>
        <v>6.5541868678150829E-3</v>
      </c>
      <c r="AU274" s="129">
        <f t="shared" si="60"/>
        <v>9.6945196100185219E-2</v>
      </c>
      <c r="AV274" s="129">
        <f t="shared" si="61"/>
        <v>5.5788391078052842E-2</v>
      </c>
      <c r="AW274" s="129">
        <f t="shared" si="62"/>
        <v>5.3838007173664403E-2</v>
      </c>
      <c r="AX274" s="129">
        <f t="shared" si="63"/>
        <v>1.0000000000000002</v>
      </c>
      <c r="AY274" s="129">
        <f>SUMPRODUCT(AN274:AW274,幕後結果_最佳化!$Z$1005:$AI$1005)</f>
        <v>0.33604520916515546</v>
      </c>
      <c r="AZ274" s="129">
        <f>(SUMPRODUCT(AN274:AW274,MMULT(AN274:AW274,幕後結果!$AB$9:$AK$18)))*252</f>
        <v>4.8556180222596557E-2</v>
      </c>
      <c r="BA274" s="129">
        <f t="shared" si="64"/>
        <v>0.22035466916450069</v>
      </c>
      <c r="BB274" s="102">
        <f t="shared" si="65"/>
        <v>1.3303335494394024</v>
      </c>
      <c r="BC274" s="60"/>
      <c r="BD274" s="60"/>
    </row>
    <row r="275" spans="1:56" ht="16.5">
      <c r="A275" s="95">
        <v>274</v>
      </c>
      <c r="B275" s="129">
        <v>0.92623265503846253</v>
      </c>
      <c r="C275" s="129">
        <v>0.70225968721352938</v>
      </c>
      <c r="D275" s="129">
        <v>0.83847321815354503</v>
      </c>
      <c r="E275" s="129">
        <v>0.3838057998245894</v>
      </c>
      <c r="F275" s="129">
        <v>0.67797108130319717</v>
      </c>
      <c r="G275" s="129">
        <v>0.43731405157073278</v>
      </c>
      <c r="H275" s="129">
        <v>0.74896346087863797</v>
      </c>
      <c r="I275" s="129">
        <v>0.84890528825282274</v>
      </c>
      <c r="J275" s="129">
        <v>0.45432711329276065</v>
      </c>
      <c r="K275" s="104">
        <v>0.35601534531239709</v>
      </c>
      <c r="L275" s="105"/>
      <c r="M275" s="106">
        <v>274</v>
      </c>
      <c r="N275" s="140">
        <v>1.4482945546697739</v>
      </c>
      <c r="O275" s="140">
        <v>0.53091075350083428</v>
      </c>
      <c r="P275" s="140">
        <v>0.98820233735523411</v>
      </c>
      <c r="Q275" s="140">
        <v>-0.29550046175758793</v>
      </c>
      <c r="R275" s="140">
        <v>0.46203274662865174</v>
      </c>
      <c r="S275" s="140">
        <v>-0.15778260881441578</v>
      </c>
      <c r="T275" s="140">
        <v>0.67123147858419774</v>
      </c>
      <c r="U275" s="129">
        <v>1.0317496249489733</v>
      </c>
      <c r="V275" s="129">
        <v>-0.11473619161664596</v>
      </c>
      <c r="W275" s="98">
        <v>-0.36913018530221747</v>
      </c>
      <c r="X275" s="60"/>
      <c r="Y275" s="99">
        <v>274</v>
      </c>
      <c r="Z275" s="129">
        <f>(幕後結果!$AB$2+幕後結果!$AB$4*幕後結果_最佳化!$N1276)*12/3</f>
        <v>1.8455606437819494</v>
      </c>
      <c r="AA275" s="129">
        <f>(幕後結果!$AC$2+幕後結果!$AC$4*幕後結果_最佳化!$O1276)*12/3</f>
        <v>1.2252701431054023</v>
      </c>
      <c r="AB275" s="129">
        <f>(幕後結果!$AD$2+幕後結果!$AD$4*幕後結果_最佳化!$P1276)*12/3</f>
        <v>0.15721205448543696</v>
      </c>
      <c r="AC275" s="129">
        <f>(幕後結果!$AE$2+幕後結果!$AE$4*幕後結果_最佳化!$Q1276)*12/3</f>
        <v>-1.9061416012762483E-2</v>
      </c>
      <c r="AD275" s="129">
        <f>(幕後結果!$AF$2+幕後結果!$AF$4*幕後結果_最佳化!$R1276)*12/3</f>
        <v>-0.45521203615845546</v>
      </c>
      <c r="AE275" s="129">
        <f>(幕後結果!$AG$2+幕後結果!$AG$4*幕後結果_最佳化!$S1276)*12/3</f>
        <v>1.0390490386391604</v>
      </c>
      <c r="AF275" s="129">
        <f>(幕後結果!$AH$2+幕後結果!$AH$4*幕後結果_最佳化!$T1276)*12/3</f>
        <v>1.641483046396407</v>
      </c>
      <c r="AG275" s="129">
        <f>(幕後結果!$AI$2+幕後結果!$AI$4*幕後結果_最佳化!$U1276)*12/3</f>
        <v>0.80455814255370972</v>
      </c>
      <c r="AH275" s="129">
        <f>(幕後結果!$AJ$2+幕後結果!$AJ$4*幕後結果_最佳化!$V1276)*12/3</f>
        <v>-7.6421203162575835E-2</v>
      </c>
      <c r="AI275" s="100">
        <f>(幕後結果!$AK$2+幕後結果!$AK$4*幕後結果_最佳化!$W1276)*12/3</f>
        <v>0.40751449987391303</v>
      </c>
      <c r="AJ275" s="60"/>
      <c r="AK275" s="60"/>
      <c r="AL275" s="60"/>
      <c r="AM275" s="108">
        <v>274</v>
      </c>
      <c r="AN275" s="129">
        <f t="shared" si="53"/>
        <v>0.13973769307342979</v>
      </c>
      <c r="AO275" s="129">
        <f t="shared" si="54"/>
        <v>9.8301528921809433E-2</v>
      </c>
      <c r="AP275" s="129">
        <f t="shared" si="55"/>
        <v>0.17520327852718903</v>
      </c>
      <c r="AQ275" s="129">
        <f t="shared" si="56"/>
        <v>0.16432612088539983</v>
      </c>
      <c r="AR275" s="129">
        <f t="shared" si="57"/>
        <v>0.13230856451826589</v>
      </c>
      <c r="AS275" s="129">
        <f t="shared" si="58"/>
        <v>1.1472232415652281E-2</v>
      </c>
      <c r="AT275" s="129">
        <f t="shared" si="59"/>
        <v>2.5941348910683806E-2</v>
      </c>
      <c r="AU275" s="129">
        <f t="shared" si="60"/>
        <v>2.6642579966371253E-2</v>
      </c>
      <c r="AV275" s="129">
        <f t="shared" si="61"/>
        <v>0.18111840060002862</v>
      </c>
      <c r="AW275" s="129">
        <f t="shared" si="62"/>
        <v>4.4948252181170052E-2</v>
      </c>
      <c r="AX275" s="129">
        <f t="shared" si="63"/>
        <v>1</v>
      </c>
      <c r="AY275" s="129">
        <f>SUMPRODUCT(AN275:AW275,幕後結果_最佳化!$Z$1005:$AI$1005)</f>
        <v>-0.24385329700477973</v>
      </c>
      <c r="AZ275" s="129">
        <f>(SUMPRODUCT(AN275:AW275,MMULT(AN275:AW275,幕後結果!$AB$9:$AK$18)))*252</f>
        <v>5.5757200064014488E-2</v>
      </c>
      <c r="BA275" s="129">
        <f t="shared" si="64"/>
        <v>0.23612962555345418</v>
      </c>
      <c r="BB275" s="102">
        <f t="shared" si="65"/>
        <v>-1.2143893267635135</v>
      </c>
      <c r="BC275" s="60"/>
      <c r="BD275" s="60"/>
    </row>
    <row r="276" spans="1:56" ht="16.5">
      <c r="A276" s="95">
        <v>275</v>
      </c>
      <c r="B276" s="129">
        <v>0.23294232486823963</v>
      </c>
      <c r="C276" s="129">
        <v>0.29603539068425744</v>
      </c>
      <c r="D276" s="129">
        <v>0.46192192786750019</v>
      </c>
      <c r="E276" s="129">
        <v>0.44206805706819186</v>
      </c>
      <c r="F276" s="129">
        <v>0.8548348589184529</v>
      </c>
      <c r="G276" s="129">
        <v>0.67691684780795969</v>
      </c>
      <c r="H276" s="129">
        <v>0.86007306603241451</v>
      </c>
      <c r="I276" s="129">
        <v>0.51005200568655806</v>
      </c>
      <c r="J276" s="129">
        <v>0.47684919926697833</v>
      </c>
      <c r="K276" s="104">
        <v>0.19565727449614601</v>
      </c>
      <c r="L276" s="105"/>
      <c r="M276" s="106">
        <v>275</v>
      </c>
      <c r="N276" s="140">
        <v>-0.72919130412806288</v>
      </c>
      <c r="O276" s="140">
        <v>-0.53583761754734338</v>
      </c>
      <c r="P276" s="140">
        <v>-9.5592961216170169E-2</v>
      </c>
      <c r="Q276" s="140">
        <v>-0.1457280030232298</v>
      </c>
      <c r="R276" s="140">
        <v>1.0573973462444557</v>
      </c>
      <c r="S276" s="140">
        <v>0.45909450240297772</v>
      </c>
      <c r="T276" s="140">
        <v>1.0806476725295953</v>
      </c>
      <c r="U276" s="129">
        <v>2.519930836506646E-2</v>
      </c>
      <c r="V276" s="129">
        <v>-5.8063060055085526E-2</v>
      </c>
      <c r="W276" s="98">
        <v>-0.85723585797367374</v>
      </c>
      <c r="X276" s="60"/>
      <c r="Y276" s="99">
        <v>275</v>
      </c>
      <c r="Z276" s="129">
        <f>(幕後結果!$AB$2+幕後結果!$AB$4*幕後結果_最佳化!$N1277)*12/3</f>
        <v>0.40567426490241382</v>
      </c>
      <c r="AA276" s="129">
        <f>(幕後結果!$AC$2+幕後結果!$AC$4*幕後結果_最佳化!$O1277)*12/3</f>
        <v>-0.11882277927528306</v>
      </c>
      <c r="AB276" s="129">
        <f>(幕後結果!$AD$2+幕後結果!$AD$4*幕後結果_最佳化!$P1277)*12/3</f>
        <v>-1.7141649687997098</v>
      </c>
      <c r="AC276" s="129">
        <f>(幕後結果!$AE$2+幕後結果!$AE$4*幕後結果_最佳化!$Q1277)*12/3</f>
        <v>-0.43227803199543463</v>
      </c>
      <c r="AD276" s="129">
        <f>(幕後結果!$AF$2+幕後結果!$AF$4*幕後結果_最佳化!$R1277)*12/3</f>
        <v>5.910940308222179E-2</v>
      </c>
      <c r="AE276" s="129">
        <f>(幕後結果!$AG$2+幕後結果!$AG$4*幕後結果_最佳化!$S1277)*12/3</f>
        <v>1.5093353263754252</v>
      </c>
      <c r="AF276" s="129">
        <f>(幕後結果!$AH$2+幕後結果!$AH$4*幕後結果_最佳化!$T1277)*12/3</f>
        <v>0.58490704177418884</v>
      </c>
      <c r="AG276" s="129">
        <f>(幕後結果!$AI$2+幕後結果!$AI$4*幕後結果_最佳化!$U1277)*12/3</f>
        <v>6.1074692232226474E-2</v>
      </c>
      <c r="AH276" s="129">
        <f>(幕後結果!$AJ$2+幕後結果!$AJ$4*幕後結果_最佳化!$V1277)*12/3</f>
        <v>-0.40577111896661133</v>
      </c>
      <c r="AI276" s="100">
        <f>(幕後結果!$AK$2+幕後結果!$AK$4*幕後結果_最佳化!$W1277)*12/3</f>
        <v>-0.38286514351822404</v>
      </c>
      <c r="AJ276" s="60"/>
      <c r="AK276" s="60"/>
      <c r="AL276" s="60"/>
      <c r="AM276" s="108">
        <v>275</v>
      </c>
      <c r="AN276" s="129">
        <f t="shared" si="53"/>
        <v>0.13874868498476489</v>
      </c>
      <c r="AO276" s="129">
        <f t="shared" si="54"/>
        <v>9.7886244067584463E-2</v>
      </c>
      <c r="AP276" s="129">
        <f t="shared" si="55"/>
        <v>0.17346626475278656</v>
      </c>
      <c r="AQ276" s="129">
        <f t="shared" si="56"/>
        <v>9.6029299875448025E-3</v>
      </c>
      <c r="AR276" s="129">
        <f t="shared" si="57"/>
        <v>1.7131563959952568E-2</v>
      </c>
      <c r="AS276" s="129">
        <f t="shared" si="58"/>
        <v>0.10421922504461806</v>
      </c>
      <c r="AT276" s="129">
        <f t="shared" si="59"/>
        <v>7.1281620397294659E-2</v>
      </c>
      <c r="AU276" s="129">
        <f t="shared" si="60"/>
        <v>0.23241210409547797</v>
      </c>
      <c r="AV276" s="129">
        <f t="shared" si="61"/>
        <v>9.1564078380282771E-2</v>
      </c>
      <c r="AW276" s="129">
        <f t="shared" si="62"/>
        <v>6.3687284329693131E-2</v>
      </c>
      <c r="AX276" s="129">
        <f t="shared" si="63"/>
        <v>0.99999999999999989</v>
      </c>
      <c r="AY276" s="129">
        <f>SUMPRODUCT(AN276:AW276,幕後結果_最佳化!$Z$1005:$AI$1005)</f>
        <v>1.4548967791594491E-2</v>
      </c>
      <c r="AZ276" s="129">
        <f>(SUMPRODUCT(AN276:AW276,MMULT(AN276:AW276,幕後結果!$AB$9:$AK$18)))*252</f>
        <v>4.4505887791496487E-2</v>
      </c>
      <c r="BA276" s="129">
        <f t="shared" si="64"/>
        <v>0.21096418603994491</v>
      </c>
      <c r="BB276" s="102">
        <f t="shared" si="65"/>
        <v>-0.13438789180566127</v>
      </c>
      <c r="BC276" s="60"/>
      <c r="BD276" s="60"/>
    </row>
    <row r="277" spans="1:56" ht="16.5">
      <c r="A277" s="95">
        <v>276</v>
      </c>
      <c r="B277" s="129">
        <v>0.74789520415293831</v>
      </c>
      <c r="C277" s="129">
        <v>0.91538272697129131</v>
      </c>
      <c r="D277" s="129">
        <v>0.46555171956604657</v>
      </c>
      <c r="E277" s="129">
        <v>0.4101465761504004</v>
      </c>
      <c r="F277" s="129">
        <v>0.75416147795157906</v>
      </c>
      <c r="G277" s="129">
        <v>0.75702231982426627</v>
      </c>
      <c r="H277" s="129">
        <v>0.77270974816794813</v>
      </c>
      <c r="I277" s="129">
        <v>0.46297433844058222</v>
      </c>
      <c r="J277" s="129">
        <v>0.70960827709139429</v>
      </c>
      <c r="K277" s="104">
        <v>0.41696261147689562</v>
      </c>
      <c r="L277" s="105"/>
      <c r="M277" s="106">
        <v>276</v>
      </c>
      <c r="N277" s="140">
        <v>0.66788094489578909</v>
      </c>
      <c r="O277" s="140">
        <v>1.3746675173056868</v>
      </c>
      <c r="P277" s="140">
        <v>-8.6456619988774061E-2</v>
      </c>
      <c r="Q277" s="140">
        <v>-0.22716794500089757</v>
      </c>
      <c r="R277" s="140">
        <v>0.68764391867703389</v>
      </c>
      <c r="S277" s="140">
        <v>0.69675623326781178</v>
      </c>
      <c r="T277" s="140">
        <v>0.74780049472434662</v>
      </c>
      <c r="U277" s="129">
        <v>-9.294321100411107E-2</v>
      </c>
      <c r="V277" s="129">
        <v>0.55224071032118571</v>
      </c>
      <c r="W277" s="98">
        <v>-0.20967002388160202</v>
      </c>
      <c r="X277" s="60"/>
      <c r="Y277" s="99">
        <v>276</v>
      </c>
      <c r="Z277" s="129">
        <f>(幕後結果!$AB$2+幕後結果!$AB$4*幕後結果_最佳化!$N1278)*12/3</f>
        <v>1.3295035947473555</v>
      </c>
      <c r="AA277" s="129">
        <f>(幕後結果!$AC$2+幕後結果!$AC$4*幕後結果_最佳化!$O1278)*12/3</f>
        <v>1.6434069515234375</v>
      </c>
      <c r="AB277" s="129">
        <f>(幕後結果!$AD$2+幕後結果!$AD$4*幕後結果_最佳化!$P1278)*12/3</f>
        <v>-1.2060392620615283</v>
      </c>
      <c r="AC277" s="129">
        <f>(幕後結果!$AE$2+幕後結果!$AE$4*幕後結果_最佳化!$Q1278)*12/3</f>
        <v>0.23741905677579137</v>
      </c>
      <c r="AD277" s="129">
        <f>(幕後結果!$AF$2+幕後結果!$AF$4*幕後結果_最佳化!$R1278)*12/3</f>
        <v>-6.8411734333498786E-2</v>
      </c>
      <c r="AE277" s="129">
        <f>(幕後結果!$AG$2+幕後結果!$AG$4*幕後結果_最佳化!$S1278)*12/3</f>
        <v>1.8937084920949863</v>
      </c>
      <c r="AF277" s="129">
        <f>(幕後結果!$AH$2+幕後結果!$AH$4*幕後結果_最佳化!$T1278)*12/3</f>
        <v>1.2075208157953499</v>
      </c>
      <c r="AG277" s="129">
        <f>(幕後結果!$AI$2+幕後結果!$AI$4*幕後結果_最佳化!$U1278)*12/3</f>
        <v>0.21265587323987709</v>
      </c>
      <c r="AH277" s="129">
        <f>(幕後結果!$AJ$2+幕後結果!$AJ$4*幕後結果_最佳化!$V1278)*12/3</f>
        <v>3.9869090098030857E-3</v>
      </c>
      <c r="AI277" s="100">
        <f>(幕後結果!$AK$2+幕後結果!$AK$4*幕後結果_最佳化!$W1278)*12/3</f>
        <v>0.45285789448685093</v>
      </c>
      <c r="AJ277" s="60"/>
      <c r="AK277" s="60"/>
      <c r="AL277" s="60"/>
      <c r="AM277" s="108">
        <v>276</v>
      </c>
      <c r="AN277" s="129">
        <f t="shared" si="53"/>
        <v>3.3077745689344636E-2</v>
      </c>
      <c r="AO277" s="129">
        <f t="shared" si="54"/>
        <v>0.20116477003841143</v>
      </c>
      <c r="AP277" s="129">
        <f t="shared" si="55"/>
        <v>0.14169552964149768</v>
      </c>
      <c r="AQ277" s="129">
        <f t="shared" si="56"/>
        <v>0.18414394672941181</v>
      </c>
      <c r="AR277" s="129">
        <f t="shared" si="57"/>
        <v>8.846006491875464E-3</v>
      </c>
      <c r="AS277" s="129">
        <f t="shared" si="58"/>
        <v>5.0154812945021339E-2</v>
      </c>
      <c r="AT277" s="129">
        <f t="shared" si="59"/>
        <v>4.2347843249868754E-2</v>
      </c>
      <c r="AU277" s="129">
        <f t="shared" si="60"/>
        <v>0.1126506350607074</v>
      </c>
      <c r="AV277" s="129">
        <f t="shared" si="61"/>
        <v>0.1215833174226571</v>
      </c>
      <c r="AW277" s="129">
        <f t="shared" si="62"/>
        <v>0.10433539273120448</v>
      </c>
      <c r="AX277" s="129">
        <f t="shared" si="63"/>
        <v>1</v>
      </c>
      <c r="AY277" s="129">
        <f>SUMPRODUCT(AN277:AW277,幕後結果_最佳化!$Z$1005:$AI$1005)</f>
        <v>-6.532943244748976E-2</v>
      </c>
      <c r="AZ277" s="129">
        <f>(SUMPRODUCT(AN277:AW277,MMULT(AN277:AW277,幕後結果!$AB$9:$AK$18)))*252</f>
        <v>5.2977972671462252E-2</v>
      </c>
      <c r="BA277" s="129">
        <f t="shared" si="64"/>
        <v>0.23016944339217196</v>
      </c>
      <c r="BB277" s="102">
        <f t="shared" si="65"/>
        <v>-0.47021633650598915</v>
      </c>
      <c r="BC277" s="60"/>
      <c r="BD277" s="60"/>
    </row>
    <row r="278" spans="1:56" ht="16.5">
      <c r="A278" s="95">
        <v>277</v>
      </c>
      <c r="B278" s="129">
        <v>0.65571305177315287</v>
      </c>
      <c r="C278" s="129">
        <v>0.65997409627551407</v>
      </c>
      <c r="D278" s="129">
        <v>0.83897856434543017</v>
      </c>
      <c r="E278" s="129">
        <v>0.430511865914883</v>
      </c>
      <c r="F278" s="129">
        <v>0.54042982461793132</v>
      </c>
      <c r="G278" s="129">
        <v>0.82220840375224502</v>
      </c>
      <c r="H278" s="129">
        <v>0.44698738876808419</v>
      </c>
      <c r="I278" s="129">
        <v>6.7157234668260068E-2</v>
      </c>
      <c r="J278" s="129">
        <v>7.2241249583839595E-2</v>
      </c>
      <c r="K278" s="104">
        <v>0.8819355224168044</v>
      </c>
      <c r="L278" s="105"/>
      <c r="M278" s="106">
        <v>277</v>
      </c>
      <c r="N278" s="140">
        <v>0.40079114828402496</v>
      </c>
      <c r="O278" s="140">
        <v>0.41239243452744612</v>
      </c>
      <c r="P278" s="140">
        <v>0.99026855635226674</v>
      </c>
      <c r="Q278" s="140">
        <v>-0.17507114399000234</v>
      </c>
      <c r="R278" s="140">
        <v>0.10151663776063155</v>
      </c>
      <c r="S278" s="140">
        <v>0.92381394684577756</v>
      </c>
      <c r="T278" s="140">
        <v>-0.13327641721704961</v>
      </c>
      <c r="U278" s="129">
        <v>-1.4973028665802794</v>
      </c>
      <c r="V278" s="129">
        <v>-1.4593002044413315</v>
      </c>
      <c r="W278" s="98">
        <v>1.1847180201972536</v>
      </c>
      <c r="X278" s="60"/>
      <c r="Y278" s="99">
        <v>277</v>
      </c>
      <c r="Z278" s="129">
        <f>(幕後結果!$AB$2+幕後結果!$AB$4*幕後結果_最佳化!$N1279)*12/3</f>
        <v>1.1528875407210364</v>
      </c>
      <c r="AA278" s="129">
        <f>(幕後結果!$AC$2+幕後結果!$AC$4*幕後結果_最佳化!$O1279)*12/3</f>
        <v>0.86832823392427949</v>
      </c>
      <c r="AB278" s="129">
        <f>(幕後結果!$AD$2+幕後結果!$AD$4*幕後結果_最佳化!$P1279)*12/3</f>
        <v>-0.12304794831376986</v>
      </c>
      <c r="AC278" s="129">
        <f>(幕後結果!$AE$2+幕後結果!$AE$4*幕後結果_最佳化!$Q1279)*12/3</f>
        <v>-2.2890422214387075E-2</v>
      </c>
      <c r="AD278" s="129">
        <f>(幕後結果!$AF$2+幕後結果!$AF$4*幕後結果_最佳化!$R1279)*12/3</f>
        <v>-0.78492210326734924</v>
      </c>
      <c r="AE278" s="129">
        <f>(幕後結果!$AG$2+幕後結果!$AG$4*幕後結果_最佳化!$S1279)*12/3</f>
        <v>1.943013304901605</v>
      </c>
      <c r="AF278" s="129">
        <f>(幕後結果!$AH$2+幕後結果!$AH$4*幕後結果_最佳化!$T1279)*12/3</f>
        <v>0.56405401597591132</v>
      </c>
      <c r="AG278" s="129">
        <f>(幕後結果!$AI$2+幕後結果!$AI$4*幕後結果_最佳化!$U1279)*12/3</f>
        <v>-0.63154193054927577</v>
      </c>
      <c r="AH278" s="129">
        <f>(幕後結果!$AJ$2+幕後結果!$AJ$4*幕後結果_最佳化!$V1279)*12/3</f>
        <v>-0.96501014044663191</v>
      </c>
      <c r="AI278" s="100">
        <f>(幕後結果!$AK$2+幕後結果!$AK$4*幕後結果_最佳化!$W1279)*12/3</f>
        <v>1.2098806073284789</v>
      </c>
      <c r="AJ278" s="60"/>
      <c r="AK278" s="60"/>
      <c r="AL278" s="60"/>
      <c r="AM278" s="108">
        <v>277</v>
      </c>
      <c r="AN278" s="129">
        <f t="shared" si="53"/>
        <v>2.1198698023777548E-2</v>
      </c>
      <c r="AO278" s="129">
        <f t="shared" si="54"/>
        <v>0.15336711407970932</v>
      </c>
      <c r="AP278" s="129">
        <f t="shared" si="55"/>
        <v>5.9884756681038785E-2</v>
      </c>
      <c r="AQ278" s="129">
        <f t="shared" si="56"/>
        <v>0.13949232088509336</v>
      </c>
      <c r="AR278" s="129">
        <f t="shared" si="57"/>
        <v>4.6874776532603024E-2</v>
      </c>
      <c r="AS278" s="129">
        <f t="shared" si="58"/>
        <v>0.11526011224042201</v>
      </c>
      <c r="AT278" s="129">
        <f t="shared" si="59"/>
        <v>0.13817478478962958</v>
      </c>
      <c r="AU278" s="129">
        <f t="shared" si="60"/>
        <v>8.8877397421380955E-2</v>
      </c>
      <c r="AV278" s="129">
        <f t="shared" si="61"/>
        <v>5.9675099232454766E-2</v>
      </c>
      <c r="AW278" s="129">
        <f t="shared" si="62"/>
        <v>0.17719494011389059</v>
      </c>
      <c r="AX278" s="129">
        <f t="shared" si="63"/>
        <v>0.99999999999999989</v>
      </c>
      <c r="AY278" s="129">
        <f>SUMPRODUCT(AN278:AW278,幕後結果_最佳化!$Z$1005:$AI$1005)</f>
        <v>0.1416701689020452</v>
      </c>
      <c r="AZ278" s="129">
        <f>(SUMPRODUCT(AN278:AW278,MMULT(AN278:AW278,幕後結果!$AB$9:$AK$18)))*252</f>
        <v>4.9364083214268682E-2</v>
      </c>
      <c r="BA278" s="129">
        <f t="shared" si="64"/>
        <v>0.22218029438784323</v>
      </c>
      <c r="BB278" s="102">
        <f t="shared" si="65"/>
        <v>0.44454963557492477</v>
      </c>
      <c r="BC278" s="60"/>
      <c r="BD278" s="60"/>
    </row>
    <row r="279" spans="1:56" ht="16.5">
      <c r="A279" s="95">
        <v>278</v>
      </c>
      <c r="B279" s="129">
        <v>0.29493849582096909</v>
      </c>
      <c r="C279" s="129">
        <v>2.6239822034251459E-2</v>
      </c>
      <c r="D279" s="129">
        <v>0.17939482882175373</v>
      </c>
      <c r="E279" s="129">
        <v>0.47958505747818059</v>
      </c>
      <c r="F279" s="129">
        <v>0.67371337014420418</v>
      </c>
      <c r="G279" s="129">
        <v>0.48353060245382551</v>
      </c>
      <c r="H279" s="129">
        <v>0.5782094960405626</v>
      </c>
      <c r="I279" s="129">
        <v>0.48947747564559552</v>
      </c>
      <c r="J279" s="129">
        <v>0.83936579157157554</v>
      </c>
      <c r="K279" s="104">
        <v>0.50776571692966588</v>
      </c>
      <c r="L279" s="105"/>
      <c r="M279" s="106">
        <v>278</v>
      </c>
      <c r="N279" s="140">
        <v>-0.53901429396220457</v>
      </c>
      <c r="O279" s="140">
        <v>-1.9391781925161404</v>
      </c>
      <c r="P279" s="140">
        <v>-0.91767382017927246</v>
      </c>
      <c r="Q279" s="140">
        <v>-5.1195026464133743E-2</v>
      </c>
      <c r="R279" s="140">
        <v>0.45019025863792295</v>
      </c>
      <c r="S279" s="140">
        <v>-4.1294390603632374E-2</v>
      </c>
      <c r="T279" s="140">
        <v>0.19731504328335073</v>
      </c>
      <c r="U279" s="129">
        <v>-2.6379116100073007E-2</v>
      </c>
      <c r="V279" s="129">
        <v>0.99185468540947952</v>
      </c>
      <c r="W279" s="98">
        <v>1.9466995106850734E-2</v>
      </c>
      <c r="X279" s="60"/>
      <c r="Y279" s="99">
        <v>278</v>
      </c>
      <c r="Z279" s="129">
        <f>(幕後結果!$AB$2+幕後結果!$AB$4*幕後結果_最佳化!$N1280)*12/3</f>
        <v>0.53143089629796014</v>
      </c>
      <c r="AA279" s="129">
        <f>(幕後結果!$AC$2+幕後結果!$AC$4*幕後結果_最佳化!$O1280)*12/3</f>
        <v>-1.0997695882619345</v>
      </c>
      <c r="AB279" s="129">
        <f>(幕後結果!$AD$2+幕後結果!$AD$4*幕後結果_最佳化!$P1280)*12/3</f>
        <v>-2.6920988675424127</v>
      </c>
      <c r="AC279" s="129">
        <f>(幕後結果!$AE$2+幕後結果!$AE$4*幕後結果_最佳化!$Q1280)*12/3</f>
        <v>-0.81677154247148742</v>
      </c>
      <c r="AD279" s="129">
        <f>(幕後結果!$AF$2+幕後結果!$AF$4*幕後結果_最佳化!$R1280)*12/3</f>
        <v>-0.6658609243248812</v>
      </c>
      <c r="AE279" s="129">
        <f>(幕後結果!$AG$2+幕後結果!$AG$4*幕後結果_最佳化!$S1280)*12/3</f>
        <v>0.8839734722698096</v>
      </c>
      <c r="AF279" s="129">
        <f>(幕後結果!$AH$2+幕後結果!$AH$4*幕後結果_最佳化!$T1280)*12/3</f>
        <v>-2.7710893061717645E-2</v>
      </c>
      <c r="AG279" s="129">
        <f>(幕後結果!$AI$2+幕後結果!$AI$4*幕後結果_最佳化!$U1280)*12/3</f>
        <v>-0.24745448788021571</v>
      </c>
      <c r="AH279" s="129">
        <f>(幕後結果!$AJ$2+幕後結果!$AJ$4*幕後結果_最佳化!$V1280)*12/3</f>
        <v>-0.29381786852799652</v>
      </c>
      <c r="AI279" s="100">
        <f>(幕後結果!$AK$2+幕後結果!$AK$4*幕後結果_最佳化!$W1280)*12/3</f>
        <v>-0.33806479990684996</v>
      </c>
      <c r="AJ279" s="60"/>
      <c r="AK279" s="60"/>
      <c r="AL279" s="60"/>
      <c r="AM279" s="108">
        <v>278</v>
      </c>
      <c r="AN279" s="129">
        <f t="shared" si="53"/>
        <v>0.22215884041300632</v>
      </c>
      <c r="AO279" s="129">
        <f t="shared" si="54"/>
        <v>7.2012997434302575E-2</v>
      </c>
      <c r="AP279" s="129">
        <f t="shared" si="55"/>
        <v>8.1628425026623611E-2</v>
      </c>
      <c r="AQ279" s="129">
        <f t="shared" si="56"/>
        <v>6.5690212644712989E-2</v>
      </c>
      <c r="AR279" s="129">
        <f t="shared" si="57"/>
        <v>0.11891672337827205</v>
      </c>
      <c r="AS279" s="129">
        <f t="shared" si="58"/>
        <v>8.1271042359465001E-2</v>
      </c>
      <c r="AT279" s="129">
        <f t="shared" si="59"/>
        <v>0.28075360454745063</v>
      </c>
      <c r="AU279" s="129">
        <f t="shared" si="60"/>
        <v>6.9292467850228601E-3</v>
      </c>
      <c r="AV279" s="129">
        <f t="shared" si="61"/>
        <v>5.2082214350546607E-2</v>
      </c>
      <c r="AW279" s="129">
        <f t="shared" si="62"/>
        <v>1.8556693060597172E-2</v>
      </c>
      <c r="AX279" s="129">
        <f t="shared" si="63"/>
        <v>0.99999999999999978</v>
      </c>
      <c r="AY279" s="129">
        <f>SUMPRODUCT(AN279:AW279,幕後結果_最佳化!$Z$1005:$AI$1005)</f>
        <v>0.19007396532329737</v>
      </c>
      <c r="AZ279" s="129">
        <f>(SUMPRODUCT(AN279:AW279,MMULT(AN279:AW279,幕後結果!$AB$9:$AK$18)))*252</f>
        <v>5.835068180054831E-2</v>
      </c>
      <c r="BA279" s="129">
        <f t="shared" si="64"/>
        <v>0.2415588578391368</v>
      </c>
      <c r="BB279" s="102">
        <f t="shared" si="65"/>
        <v>0.60926751616496755</v>
      </c>
      <c r="BC279" s="60"/>
      <c r="BD279" s="60"/>
    </row>
    <row r="280" spans="1:56" ht="16.5">
      <c r="A280" s="95">
        <v>279</v>
      </c>
      <c r="B280" s="129">
        <v>0.31119612743463509</v>
      </c>
      <c r="C280" s="129">
        <v>0.89677479321575682</v>
      </c>
      <c r="D280" s="129">
        <v>0.87425285527232766</v>
      </c>
      <c r="E280" s="129">
        <v>0.29245605068181035</v>
      </c>
      <c r="F280" s="129">
        <v>0.97509974270901423</v>
      </c>
      <c r="G280" s="129">
        <v>0.90688493373898638</v>
      </c>
      <c r="H280" s="129">
        <v>0.21406758107940438</v>
      </c>
      <c r="I280" s="129">
        <v>0.72475701439433338</v>
      </c>
      <c r="J280" s="129">
        <v>0.46326343156827665</v>
      </c>
      <c r="K280" s="104">
        <v>1.3201512684447358E-2</v>
      </c>
      <c r="L280" s="105"/>
      <c r="M280" s="106">
        <v>279</v>
      </c>
      <c r="N280" s="140">
        <v>-0.49246274147240038</v>
      </c>
      <c r="O280" s="140">
        <v>1.2633862210569304</v>
      </c>
      <c r="P280" s="140">
        <v>1.1467274315657698</v>
      </c>
      <c r="Q280" s="140">
        <v>-0.54622380979344509</v>
      </c>
      <c r="R280" s="140">
        <v>1.9616734519935333</v>
      </c>
      <c r="S280" s="140">
        <v>1.3218138881217725</v>
      </c>
      <c r="T280" s="140">
        <v>-0.79238681986708037</v>
      </c>
      <c r="U280" s="129">
        <v>0.5970320672519186</v>
      </c>
      <c r="V280" s="129">
        <v>-9.2215449857784446E-2</v>
      </c>
      <c r="W280" s="98">
        <v>-2.2202319673749717</v>
      </c>
      <c r="X280" s="60"/>
      <c r="Y280" s="99">
        <v>279</v>
      </c>
      <c r="Z280" s="129">
        <f>(幕後結果!$AB$2+幕後結果!$AB$4*幕後結果_最佳化!$N1281)*12/3</f>
        <v>0.56221362036247857</v>
      </c>
      <c r="AA280" s="129">
        <f>(幕後結果!$AC$2+幕後結果!$AC$4*幕後結果_最佳化!$O1281)*12/3</f>
        <v>1.2626958971953095</v>
      </c>
      <c r="AB280" s="129">
        <f>(幕後結果!$AD$2+幕後結果!$AD$4*幕後結果_最佳化!$P1281)*12/3</f>
        <v>-0.1211855733491618</v>
      </c>
      <c r="AC280" s="129">
        <f>(幕後結果!$AE$2+幕後結果!$AE$4*幕後結果_最佳化!$Q1281)*12/3</f>
        <v>-0.17173275981045819</v>
      </c>
      <c r="AD280" s="129">
        <f>(幕後結果!$AF$2+幕後結果!$AF$4*幕後結果_最佳化!$R1281)*12/3</f>
        <v>0.99692300509009923</v>
      </c>
      <c r="AE280" s="129">
        <f>(幕後結果!$AG$2+幕後結果!$AG$4*幕後結果_最佳化!$S1281)*12/3</f>
        <v>2.4289865564193369</v>
      </c>
      <c r="AF280" s="129">
        <f>(幕後結果!$AH$2+幕後結果!$AH$4*幕後結果_最佳化!$T1281)*12/3</f>
        <v>-0.24594038375889771</v>
      </c>
      <c r="AG280" s="129">
        <f>(幕後結果!$AI$2+幕後結果!$AI$4*幕後結果_最佳化!$U1281)*12/3</f>
        <v>0.63181411567124812</v>
      </c>
      <c r="AH280" s="129">
        <f>(幕後結果!$AJ$2+幕後結果!$AJ$4*幕後結果_最佳化!$V1281)*12/3</f>
        <v>-0.20779957384125228</v>
      </c>
      <c r="AI280" s="100">
        <f>(幕後結果!$AK$2+幕後結果!$AK$4*幕後結果_最佳化!$W1281)*12/3</f>
        <v>-0.3691399820674009</v>
      </c>
      <c r="AJ280" s="60"/>
      <c r="AK280" s="60"/>
      <c r="AL280" s="60"/>
      <c r="AM280" s="108">
        <v>279</v>
      </c>
      <c r="AN280" s="129">
        <f t="shared" si="53"/>
        <v>3.8377046417857733E-2</v>
      </c>
      <c r="AO280" s="129">
        <f t="shared" si="54"/>
        <v>2.4848076926904768E-2</v>
      </c>
      <c r="AP280" s="129">
        <f t="shared" si="55"/>
        <v>0.13891443868074171</v>
      </c>
      <c r="AQ280" s="129">
        <f t="shared" si="56"/>
        <v>0.19239401290762692</v>
      </c>
      <c r="AR280" s="129">
        <f t="shared" si="57"/>
        <v>8.8876621105377029E-2</v>
      </c>
      <c r="AS280" s="129">
        <f t="shared" si="58"/>
        <v>2.6155922935437555E-2</v>
      </c>
      <c r="AT280" s="129">
        <f t="shared" si="59"/>
        <v>2.8527852360726476E-2</v>
      </c>
      <c r="AU280" s="129">
        <f t="shared" si="60"/>
        <v>7.701501940468725E-3</v>
      </c>
      <c r="AV280" s="129">
        <f t="shared" si="61"/>
        <v>0.20178400385609646</v>
      </c>
      <c r="AW280" s="129">
        <f t="shared" si="62"/>
        <v>0.25242052286876254</v>
      </c>
      <c r="AX280" s="129">
        <f t="shared" si="63"/>
        <v>1</v>
      </c>
      <c r="AY280" s="129">
        <f>SUMPRODUCT(AN280:AW280,幕後結果_最佳化!$Z$1005:$AI$1005)</f>
        <v>-0.23729568511453927</v>
      </c>
      <c r="AZ280" s="129">
        <f>(SUMPRODUCT(AN280:AW280,MMULT(AN280:AW280,幕後結果!$AB$9:$AK$18)))*252</f>
        <v>6.0793741453273167E-2</v>
      </c>
      <c r="BA280" s="129">
        <f t="shared" si="64"/>
        <v>0.24656386891285018</v>
      </c>
      <c r="BB280" s="102">
        <f t="shared" si="65"/>
        <v>-1.1364020460498878</v>
      </c>
      <c r="BC280" s="60"/>
      <c r="BD280" s="60"/>
    </row>
    <row r="281" spans="1:56" ht="16.5">
      <c r="A281" s="95">
        <v>280</v>
      </c>
      <c r="B281" s="129">
        <v>0.33457151169998123</v>
      </c>
      <c r="C281" s="129">
        <v>0.90620862411411451</v>
      </c>
      <c r="D281" s="129">
        <v>0.2881142094514364</v>
      </c>
      <c r="E281" s="129">
        <v>0.76614199914416026</v>
      </c>
      <c r="F281" s="129">
        <v>0.48307035731049952</v>
      </c>
      <c r="G281" s="129">
        <v>0.28999565316135167</v>
      </c>
      <c r="H281" s="129">
        <v>0.87567230525543271</v>
      </c>
      <c r="I281" s="129">
        <v>0.82711375182956015</v>
      </c>
      <c r="J281" s="129">
        <v>1.3628048961582762E-2</v>
      </c>
      <c r="K281" s="104">
        <v>0.80141093415366438</v>
      </c>
      <c r="L281" s="105"/>
      <c r="M281" s="106">
        <v>280</v>
      </c>
      <c r="N281" s="140">
        <v>-0.42732445455982482</v>
      </c>
      <c r="O281" s="140">
        <v>1.3177637337533179</v>
      </c>
      <c r="P281" s="140">
        <v>-0.55890227178581231</v>
      </c>
      <c r="Q281" s="140">
        <v>0.72620027778082474</v>
      </c>
      <c r="R281" s="140">
        <v>-4.2449065926019464E-2</v>
      </c>
      <c r="S281" s="140">
        <v>-0.5533974183646051</v>
      </c>
      <c r="T281" s="140">
        <v>1.153621476540855</v>
      </c>
      <c r="U281" s="129">
        <v>0.94282094538992212</v>
      </c>
      <c r="V281" s="129">
        <v>-2.2078304018805861</v>
      </c>
      <c r="W281" s="98">
        <v>0.84667170947414849</v>
      </c>
      <c r="X281" s="60"/>
      <c r="Y281" s="99">
        <v>280</v>
      </c>
      <c r="Z281" s="129">
        <f>(幕後結果!$AB$2+幕後結果!$AB$4*幕後結果_最佳化!$N1282)*12/3</f>
        <v>0.60528702618507535</v>
      </c>
      <c r="AA281" s="129">
        <f>(幕後結果!$AC$2+幕後結果!$AC$4*幕後結果_最佳化!$O1282)*12/3</f>
        <v>1.3193924766779594</v>
      </c>
      <c r="AB281" s="129">
        <f>(幕後結果!$AD$2+幕後結果!$AD$4*幕後結果_最佳化!$P1282)*12/3</f>
        <v>-2.0319063319842936</v>
      </c>
      <c r="AC281" s="129">
        <f>(幕後結果!$AE$2+幕後結果!$AE$4*幕後結果_最佳化!$Q1282)*12/3</f>
        <v>1.0600255139719075</v>
      </c>
      <c r="AD281" s="129">
        <f>(幕後結果!$AF$2+幕後結果!$AF$4*幕後結果_最佳化!$R1282)*12/3</f>
        <v>-0.40064138372389912</v>
      </c>
      <c r="AE281" s="129">
        <f>(幕後結果!$AG$2+幕後結果!$AG$4*幕後結果_最佳化!$S1282)*12/3</f>
        <v>1.0530047858187961</v>
      </c>
      <c r="AF281" s="129">
        <f>(幕後結果!$AH$2+幕後結果!$AH$4*幕後結果_最佳化!$T1282)*12/3</f>
        <v>0.92280317947232815</v>
      </c>
      <c r="AG281" s="129">
        <f>(幕後結果!$AI$2+幕後結果!$AI$4*幕後結果_最佳化!$U1282)*12/3</f>
        <v>0.3680258612094498</v>
      </c>
      <c r="AH281" s="129">
        <f>(幕後結果!$AJ$2+幕後結果!$AJ$4*幕後結果_最佳化!$V1282)*12/3</f>
        <v>-1.0007044125150357</v>
      </c>
      <c r="AI281" s="100">
        <f>(幕後結果!$AK$2+幕後結果!$AK$4*幕後結果_最佳化!$W1282)*12/3</f>
        <v>0.47513926533250195</v>
      </c>
      <c r="AJ281" s="60"/>
      <c r="AK281" s="60"/>
      <c r="AL281" s="60"/>
      <c r="AM281" s="108">
        <v>280</v>
      </c>
      <c r="AN281" s="129">
        <f t="shared" si="53"/>
        <v>0.10933492996308031</v>
      </c>
      <c r="AO281" s="129">
        <f t="shared" si="54"/>
        <v>0.13431202891284741</v>
      </c>
      <c r="AP281" s="129">
        <f t="shared" si="55"/>
        <v>2.6362436239952703E-2</v>
      </c>
      <c r="AQ281" s="129">
        <f t="shared" si="56"/>
        <v>6.5511493344889801E-2</v>
      </c>
      <c r="AR281" s="129">
        <f t="shared" si="57"/>
        <v>0.12375127661033065</v>
      </c>
      <c r="AS281" s="129">
        <f t="shared" si="58"/>
        <v>0.1249613350455198</v>
      </c>
      <c r="AT281" s="129">
        <f t="shared" si="59"/>
        <v>0.13251748693191184</v>
      </c>
      <c r="AU281" s="129">
        <f t="shared" si="60"/>
        <v>6.6409787964812769E-2</v>
      </c>
      <c r="AV281" s="129">
        <f t="shared" si="61"/>
        <v>0.10758119343881779</v>
      </c>
      <c r="AW281" s="129">
        <f t="shared" si="62"/>
        <v>0.10925803154783705</v>
      </c>
      <c r="AX281" s="129">
        <f t="shared" si="63"/>
        <v>1</v>
      </c>
      <c r="AY281" s="129">
        <f>SUMPRODUCT(AN281:AW281,幕後結果_最佳化!$Z$1005:$AI$1005)</f>
        <v>0.18158994334725237</v>
      </c>
      <c r="AZ281" s="129">
        <f>(SUMPRODUCT(AN281:AW281,MMULT(AN281:AW281,幕後結果!$AB$9:$AK$18)))*252</f>
        <v>4.3904381811829263E-2</v>
      </c>
      <c r="BA281" s="129">
        <f t="shared" si="64"/>
        <v>0.20953372476007118</v>
      </c>
      <c r="BB281" s="102">
        <f t="shared" si="65"/>
        <v>0.66189795225594716</v>
      </c>
      <c r="BC281" s="60"/>
      <c r="BD281" s="60"/>
    </row>
    <row r="282" spans="1:56" ht="16.5">
      <c r="A282" s="95">
        <v>281</v>
      </c>
      <c r="B282" s="129">
        <v>0.4601268583787117</v>
      </c>
      <c r="C282" s="129">
        <v>0.30538329099917472</v>
      </c>
      <c r="D282" s="129">
        <v>0.70366582863550287</v>
      </c>
      <c r="E282" s="129">
        <v>0.82537370205977867</v>
      </c>
      <c r="F282" s="129">
        <v>0.17482408258837445</v>
      </c>
      <c r="G282" s="129">
        <v>0.89329376325611509</v>
      </c>
      <c r="H282" s="129">
        <v>0.29298553205510891</v>
      </c>
      <c r="I282" s="129">
        <v>0.33059705963606145</v>
      </c>
      <c r="J282" s="129">
        <v>2.6708280213987301E-3</v>
      </c>
      <c r="K282" s="104">
        <v>0.27567040912823915</v>
      </c>
      <c r="L282" s="105"/>
      <c r="M282" s="106">
        <v>281</v>
      </c>
      <c r="N282" s="140">
        <v>-0.10011413102945854</v>
      </c>
      <c r="O282" s="140">
        <v>-0.50897951637434879</v>
      </c>
      <c r="P282" s="140">
        <v>0.53497326749261498</v>
      </c>
      <c r="Q282" s="140">
        <v>0.93603999492606504</v>
      </c>
      <c r="R282" s="140">
        <v>-0.93527195371602978</v>
      </c>
      <c r="S282" s="140">
        <v>1.244236664189365</v>
      </c>
      <c r="T282" s="140">
        <v>-0.5446837192413222</v>
      </c>
      <c r="U282" s="129">
        <v>-0.43826510379047828</v>
      </c>
      <c r="V282" s="129">
        <v>-2.785674014473023</v>
      </c>
      <c r="W282" s="98">
        <v>-0.59575214357632811</v>
      </c>
      <c r="X282" s="60"/>
      <c r="Y282" s="99">
        <v>281</v>
      </c>
      <c r="Z282" s="129">
        <f>(幕後結果!$AB$2+幕後結果!$AB$4*幕後結果_最佳化!$N1283)*12/3</f>
        <v>0.82165843726751253</v>
      </c>
      <c r="AA282" s="129">
        <f>(幕後結果!$AC$2+幕後結果!$AC$4*幕後結果_最佳化!$O1283)*12/3</f>
        <v>6.3011918957455726E-2</v>
      </c>
      <c r="AB282" s="129">
        <f>(幕後結果!$AD$2+幕後結果!$AD$4*幕後結果_最佳化!$P1283)*12/3</f>
        <v>-0.83342340385758773</v>
      </c>
      <c r="AC282" s="129">
        <f>(幕後結果!$AE$2+幕後結果!$AE$4*幕後結果_最佳化!$Q1283)*12/3</f>
        <v>0.71434853274960286</v>
      </c>
      <c r="AD282" s="129">
        <f>(幕後結果!$AF$2+幕後結果!$AF$4*幕後結果_最佳化!$R1283)*12/3</f>
        <v>-1.4671831318292099</v>
      </c>
      <c r="AE282" s="129">
        <f>(幕後結果!$AG$2+幕後結果!$AG$4*幕後結果_最佳化!$S1283)*12/3</f>
        <v>2.2257700206148483</v>
      </c>
      <c r="AF282" s="129">
        <f>(幕後結果!$AH$2+幕後結果!$AH$4*幕後結果_最佳化!$T1283)*12/3</f>
        <v>4.0485913179678035E-2</v>
      </c>
      <c r="AG282" s="129">
        <f>(幕後結果!$AI$2+幕後結果!$AI$4*幕後結果_最佳化!$U1283)*12/3</f>
        <v>-0.32199955479677667</v>
      </c>
      <c r="AH282" s="129">
        <f>(幕後結果!$AJ$2+幕後結果!$AJ$4*幕後結果_最佳化!$V1283)*12/3</f>
        <v>-1.3502158011491285</v>
      </c>
      <c r="AI282" s="100">
        <f>(幕後結果!$AK$2+幕後結果!$AK$4*幕後結果_最佳化!$W1283)*12/3</f>
        <v>-0.11229804833476149</v>
      </c>
      <c r="AJ282" s="60"/>
      <c r="AK282" s="60"/>
      <c r="AL282" s="60"/>
      <c r="AM282" s="108">
        <v>281</v>
      </c>
      <c r="AN282" s="129">
        <f t="shared" si="53"/>
        <v>5.9416379994861102E-2</v>
      </c>
      <c r="AO282" s="129">
        <f t="shared" si="54"/>
        <v>6.5171503960644889E-2</v>
      </c>
      <c r="AP282" s="129">
        <f t="shared" si="55"/>
        <v>0.18689983099646632</v>
      </c>
      <c r="AQ282" s="129">
        <f t="shared" si="56"/>
        <v>9.7436752018756859E-2</v>
      </c>
      <c r="AR282" s="129">
        <f t="shared" si="57"/>
        <v>8.9545078487887772E-2</v>
      </c>
      <c r="AS282" s="129">
        <f t="shared" si="58"/>
        <v>6.7563860723509506E-2</v>
      </c>
      <c r="AT282" s="129">
        <f t="shared" si="59"/>
        <v>0.12376757326541747</v>
      </c>
      <c r="AU282" s="129">
        <f t="shared" si="60"/>
        <v>4.4780312059572301E-4</v>
      </c>
      <c r="AV282" s="129">
        <f t="shared" si="61"/>
        <v>0.10663282801105937</v>
      </c>
      <c r="AW282" s="129">
        <f t="shared" si="62"/>
        <v>0.20311838942080096</v>
      </c>
      <c r="AX282" s="129">
        <f t="shared" si="63"/>
        <v>0.99999999999999978</v>
      </c>
      <c r="AY282" s="129">
        <f>SUMPRODUCT(AN282:AW282,幕後結果_最佳化!$Z$1005:$AI$1005)</f>
        <v>-0.15128433389779061</v>
      </c>
      <c r="AZ282" s="129">
        <f>(SUMPRODUCT(AN282:AW282,MMULT(AN282:AW282,幕後結果!$AB$9:$AK$18)))*252</f>
        <v>5.8203248941342899E-2</v>
      </c>
      <c r="BA282" s="129">
        <f t="shared" si="64"/>
        <v>0.24125349518989958</v>
      </c>
      <c r="BB282" s="102">
        <f t="shared" si="65"/>
        <v>-0.80489749483190243</v>
      </c>
      <c r="BC282" s="60"/>
      <c r="BD282" s="60"/>
    </row>
    <row r="283" spans="1:56" ht="16.5">
      <c r="A283" s="95">
        <v>282</v>
      </c>
      <c r="B283" s="129">
        <v>0.28282240493853106</v>
      </c>
      <c r="C283" s="129">
        <v>0.65721708826023906</v>
      </c>
      <c r="D283" s="129">
        <v>0.90964746829075427</v>
      </c>
      <c r="E283" s="129">
        <v>0.81202528827463905</v>
      </c>
      <c r="F283" s="129">
        <v>0.61773087527368298</v>
      </c>
      <c r="G283" s="129">
        <v>0.15954513476473919</v>
      </c>
      <c r="H283" s="129">
        <v>0.24623489853706571</v>
      </c>
      <c r="I283" s="129">
        <v>0.86492240887755001</v>
      </c>
      <c r="J283" s="129">
        <v>0.26946638229171715</v>
      </c>
      <c r="K283" s="104">
        <v>0.60031839901313688</v>
      </c>
      <c r="L283" s="105"/>
      <c r="M283" s="106">
        <v>282</v>
      </c>
      <c r="N283" s="140">
        <v>-0.57447737009959476</v>
      </c>
      <c r="O283" s="140">
        <v>0.40487985953812072</v>
      </c>
      <c r="P283" s="140">
        <v>1.338587298159327</v>
      </c>
      <c r="Q283" s="140">
        <v>0.88538425123322784</v>
      </c>
      <c r="R283" s="140">
        <v>0.29952663903927246</v>
      </c>
      <c r="S283" s="140">
        <v>-0.99632909931961944</v>
      </c>
      <c r="T283" s="140">
        <v>-0.68638589432174479</v>
      </c>
      <c r="U283" s="129">
        <v>1.1027052589711421</v>
      </c>
      <c r="V283" s="129">
        <v>-0.61442765674090127</v>
      </c>
      <c r="W283" s="98">
        <v>0.25417132585500041</v>
      </c>
      <c r="X283" s="60"/>
      <c r="Y283" s="99">
        <v>282</v>
      </c>
      <c r="Z283" s="129">
        <f>(幕後結果!$AB$2+幕後結果!$AB$4*幕後結果_最佳化!$N1284)*12/3</f>
        <v>0.50798054869772957</v>
      </c>
      <c r="AA283" s="129">
        <f>(幕後結果!$AC$2+幕後結果!$AC$4*幕後結果_最佳化!$O1284)*12/3</f>
        <v>0.61147314582626167</v>
      </c>
      <c r="AB283" s="129">
        <f>(幕後結果!$AD$2+幕後結果!$AD$4*幕後結果_最佳化!$P1284)*12/3</f>
        <v>1.5385447048523515E-2</v>
      </c>
      <c r="AC283" s="129">
        <f>(幕後結果!$AE$2+幕後結果!$AE$4*幕後結果_最佳化!$Q1284)*12/3</f>
        <v>0.95540789028002615</v>
      </c>
      <c r="AD283" s="129">
        <f>(幕後結果!$AF$2+幕後結果!$AF$4*幕後結果_最佳化!$R1284)*12/3</f>
        <v>-0.17506198447134258</v>
      </c>
      <c r="AE283" s="129">
        <f>(幕後結果!$AG$2+幕後結果!$AG$4*幕後結果_最佳化!$S1284)*12/3</f>
        <v>0.61875749715285999</v>
      </c>
      <c r="AF283" s="129">
        <f>(幕後結果!$AH$2+幕後結果!$AH$4*幕後結果_最佳化!$T1284)*12/3</f>
        <v>-0.10592262520886664</v>
      </c>
      <c r="AG283" s="129">
        <f>(幕後結果!$AI$2+幕後結果!$AI$4*幕後結果_最佳化!$U1284)*12/3</f>
        <v>0.34953822987160521</v>
      </c>
      <c r="AH283" s="129">
        <f>(幕後結果!$AJ$2+幕後結果!$AJ$4*幕後結果_最佳化!$V1284)*12/3</f>
        <v>-0.3931531939982158</v>
      </c>
      <c r="AI283" s="100">
        <f>(幕後結果!$AK$2+幕後結果!$AK$4*幕後結果_最佳化!$W1284)*12/3</f>
        <v>0.5356812848944893</v>
      </c>
      <c r="AJ283" s="60"/>
      <c r="AK283" s="60"/>
      <c r="AL283" s="60"/>
      <c r="AM283" s="108">
        <v>282</v>
      </c>
      <c r="AN283" s="129">
        <f t="shared" si="53"/>
        <v>8.4089686658068943E-2</v>
      </c>
      <c r="AO283" s="129">
        <f t="shared" si="54"/>
        <v>0.17513773684409656</v>
      </c>
      <c r="AP283" s="129">
        <f t="shared" si="55"/>
        <v>7.1981152572309186E-3</v>
      </c>
      <c r="AQ283" s="129">
        <f t="shared" si="56"/>
        <v>0.17013279297654144</v>
      </c>
      <c r="AR283" s="129">
        <f t="shared" si="57"/>
        <v>3.4941710610670904E-2</v>
      </c>
      <c r="AS283" s="129">
        <f t="shared" si="58"/>
        <v>9.5826515773371021E-2</v>
      </c>
      <c r="AT283" s="129">
        <f t="shared" si="59"/>
        <v>4.2509836816529353E-2</v>
      </c>
      <c r="AU283" s="129">
        <f t="shared" si="60"/>
        <v>0.10708124465969053</v>
      </c>
      <c r="AV283" s="129">
        <f t="shared" si="61"/>
        <v>0.20718341378596253</v>
      </c>
      <c r="AW283" s="129">
        <f t="shared" si="62"/>
        <v>7.5898946617837901E-2</v>
      </c>
      <c r="AX283" s="129">
        <f t="shared" si="63"/>
        <v>1</v>
      </c>
      <c r="AY283" s="129">
        <f>SUMPRODUCT(AN283:AW283,幕後結果_最佳化!$Z$1005:$AI$1005)</f>
        <v>0.15505892174916769</v>
      </c>
      <c r="AZ283" s="129">
        <f>(SUMPRODUCT(AN283:AW283,MMULT(AN283:AW283,幕後結果!$AB$9:$AK$18)))*252</f>
        <v>4.4788490295376848E-2</v>
      </c>
      <c r="BA283" s="129">
        <f t="shared" si="64"/>
        <v>0.21163291401711798</v>
      </c>
      <c r="BB283" s="102">
        <f t="shared" si="65"/>
        <v>0.52996917927471199</v>
      </c>
      <c r="BC283" s="60"/>
      <c r="BD283" s="60"/>
    </row>
    <row r="284" spans="1:56" ht="16.5">
      <c r="A284" s="95">
        <v>283</v>
      </c>
      <c r="B284" s="129">
        <v>0.79260970873823799</v>
      </c>
      <c r="C284" s="129">
        <v>0.1856404548206485</v>
      </c>
      <c r="D284" s="129">
        <v>0.60889028534578826</v>
      </c>
      <c r="E284" s="129">
        <v>0.91895864414570361</v>
      </c>
      <c r="F284" s="129">
        <v>0.28511635498461851</v>
      </c>
      <c r="G284" s="129">
        <v>0.64067425110778675</v>
      </c>
      <c r="H284" s="129">
        <v>0.2121523050768086</v>
      </c>
      <c r="I284" s="129">
        <v>0.14479242258880731</v>
      </c>
      <c r="J284" s="129">
        <v>0.25216076764152251</v>
      </c>
      <c r="K284" s="104">
        <v>0.95584240053523506</v>
      </c>
      <c r="L284" s="105"/>
      <c r="M284" s="106">
        <v>283</v>
      </c>
      <c r="N284" s="140">
        <v>0.81550975589035002</v>
      </c>
      <c r="O284" s="140">
        <v>-0.8940765975228504</v>
      </c>
      <c r="P284" s="140">
        <v>0.27642790106058857</v>
      </c>
      <c r="Q284" s="140">
        <v>1.3981010930139497</v>
      </c>
      <c r="R284" s="140">
        <v>-0.56770880766984211</v>
      </c>
      <c r="S284" s="140">
        <v>0.36026162001285644</v>
      </c>
      <c r="T284" s="140">
        <v>-0.79897551416832435</v>
      </c>
      <c r="U284" s="129">
        <v>-1.0590327933588071</v>
      </c>
      <c r="V284" s="129">
        <v>-0.66770559903787929</v>
      </c>
      <c r="W284" s="98">
        <v>1.7043527857679672</v>
      </c>
      <c r="X284" s="60"/>
      <c r="Y284" s="99">
        <v>283</v>
      </c>
      <c r="Z284" s="129">
        <f>(幕後結果!$AB$2+幕後結果!$AB$4*幕後結果_最佳化!$N1285)*12/3</f>
        <v>1.4271247633177022</v>
      </c>
      <c r="AA284" s="129">
        <f>(幕後結果!$AC$2+幕後結果!$AC$4*幕後結果_最佳化!$O1285)*12/3</f>
        <v>1.634641499727757E-2</v>
      </c>
      <c r="AB284" s="129">
        <f>(幕後結果!$AD$2+幕後結果!$AD$4*幕後結果_最佳化!$P1285)*12/3</f>
        <v>-0.91289845439388773</v>
      </c>
      <c r="AC284" s="129">
        <f>(幕後結果!$AE$2+幕後結果!$AE$4*幕後結果_最佳化!$Q1285)*12/3</f>
        <v>1.1076624048493837</v>
      </c>
      <c r="AD284" s="129">
        <f>(幕後結果!$AF$2+幕後結果!$AF$4*幕後結果_最佳化!$R1285)*12/3</f>
        <v>-0.95493521916825619</v>
      </c>
      <c r="AE284" s="129">
        <f>(幕後結果!$AG$2+幕後結果!$AG$4*幕後結果_最佳化!$S1285)*12/3</f>
        <v>1.5029002536620792</v>
      </c>
      <c r="AF284" s="129">
        <f>(幕後結果!$AH$2+幕後結果!$AH$4*幕後結果_最佳化!$T1285)*12/3</f>
        <v>0.40809462436131289</v>
      </c>
      <c r="AG284" s="129">
        <f>(幕後結果!$AI$2+幕後結果!$AI$4*幕後結果_最佳化!$U1285)*12/3</f>
        <v>-0.72563946104798915</v>
      </c>
      <c r="AH284" s="129">
        <f>(幕後結果!$AJ$2+幕後結果!$AJ$4*幕後結果_最佳化!$V1285)*12/3</f>
        <v>-0.58535986484401181</v>
      </c>
      <c r="AI284" s="100">
        <f>(幕後結果!$AK$2+幕後結果!$AK$4*幕後結果_最佳化!$W1285)*12/3</f>
        <v>1.2557605475937577</v>
      </c>
      <c r="AJ284" s="60"/>
      <c r="AK284" s="60"/>
      <c r="AL284" s="60"/>
      <c r="AM284" s="108">
        <v>283</v>
      </c>
      <c r="AN284" s="129">
        <f t="shared" si="53"/>
        <v>7.2408760210166762E-2</v>
      </c>
      <c r="AO284" s="129">
        <f t="shared" si="54"/>
        <v>5.1758668206335949E-2</v>
      </c>
      <c r="AP284" s="129">
        <f t="shared" si="55"/>
        <v>0.15835037508292107</v>
      </c>
      <c r="AQ284" s="129">
        <f t="shared" si="56"/>
        <v>0.17825457751855855</v>
      </c>
      <c r="AR284" s="129">
        <f t="shared" si="57"/>
        <v>9.3022030245186293E-2</v>
      </c>
      <c r="AS284" s="129">
        <f t="shared" si="58"/>
        <v>0.128488717593465</v>
      </c>
      <c r="AT284" s="129">
        <f t="shared" si="59"/>
        <v>1.9626109195386029E-2</v>
      </c>
      <c r="AU284" s="129">
        <f t="shared" si="60"/>
        <v>3.4820098900664821E-2</v>
      </c>
      <c r="AV284" s="129">
        <f t="shared" si="61"/>
        <v>0.1118576150875749</v>
      </c>
      <c r="AW284" s="129">
        <f t="shared" si="62"/>
        <v>0.15141304795974039</v>
      </c>
      <c r="AX284" s="129">
        <f t="shared" si="63"/>
        <v>0.99999999999999978</v>
      </c>
      <c r="AY284" s="129">
        <f>SUMPRODUCT(AN284:AW284,幕後結果_最佳化!$Z$1005:$AI$1005)</f>
        <v>-8.887536753848764E-2</v>
      </c>
      <c r="AZ284" s="129">
        <f>(SUMPRODUCT(AN284:AW284,MMULT(AN284:AW284,幕後結果!$AB$9:$AK$18)))*252</f>
        <v>5.5588602167530275E-2</v>
      </c>
      <c r="BA284" s="129">
        <f t="shared" si="64"/>
        <v>0.23577235242396483</v>
      </c>
      <c r="BB284" s="102">
        <f t="shared" si="65"/>
        <v>-0.55890933005380439</v>
      </c>
      <c r="BC284" s="60"/>
      <c r="BD284" s="60"/>
    </row>
    <row r="285" spans="1:56" ht="16.5">
      <c r="A285" s="95">
        <v>284</v>
      </c>
      <c r="B285" s="129">
        <v>0.83421164280823001</v>
      </c>
      <c r="C285" s="129">
        <v>0.22171685711104216</v>
      </c>
      <c r="D285" s="129">
        <v>0.56264301992746524</v>
      </c>
      <c r="E285" s="129">
        <v>0.56275662357222656</v>
      </c>
      <c r="F285" s="129">
        <v>0.12803530086025527</v>
      </c>
      <c r="G285" s="129">
        <v>0.95141490119436534</v>
      </c>
      <c r="H285" s="129">
        <v>0.3426448176136907</v>
      </c>
      <c r="I285" s="129">
        <v>0.22061574302060216</v>
      </c>
      <c r="J285" s="129">
        <v>0.34590390021796358</v>
      </c>
      <c r="K285" s="104">
        <v>8.2930074082124605E-2</v>
      </c>
      <c r="L285" s="105"/>
      <c r="M285" s="106">
        <v>284</v>
      </c>
      <c r="N285" s="140">
        <v>0.9709428983366144</v>
      </c>
      <c r="O285" s="140">
        <v>-0.76640776455165149</v>
      </c>
      <c r="P285" s="140">
        <v>0.15767365614105663</v>
      </c>
      <c r="Q285" s="140">
        <v>0.15796198663161928</v>
      </c>
      <c r="R285" s="140">
        <v>-1.1357275619534852</v>
      </c>
      <c r="S285" s="140">
        <v>1.6587300681056298</v>
      </c>
      <c r="T285" s="140">
        <v>-0.40525560576904074</v>
      </c>
      <c r="U285" s="129">
        <v>-0.77011532517080639</v>
      </c>
      <c r="V285" s="129">
        <v>-0.39640293608950206</v>
      </c>
      <c r="W285" s="98">
        <v>-1.3856292295431285</v>
      </c>
      <c r="X285" s="60"/>
      <c r="Y285" s="99">
        <v>284</v>
      </c>
      <c r="Z285" s="129">
        <f>(幕後結果!$AB$2+幕後結果!$AB$4*幕後結果_最佳化!$N1286)*12/3</f>
        <v>1.5299066315583432</v>
      </c>
      <c r="AA285" s="129">
        <f>(幕後結果!$AC$2+幕後結果!$AC$4*幕後結果_最佳化!$O1286)*12/3</f>
        <v>0.15010427183145142</v>
      </c>
      <c r="AB285" s="129">
        <f>(幕後結果!$AD$2+幕後結果!$AD$4*幕後結果_最佳化!$P1286)*12/3</f>
        <v>-0.99785525107445538</v>
      </c>
      <c r="AC285" s="129">
        <f>(幕後結果!$AE$2+幕後結果!$AE$4*幕後結果_最佳化!$Q1286)*12/3</f>
        <v>-6.6627014065583356E-2</v>
      </c>
      <c r="AD285" s="129">
        <f>(幕後結果!$AF$2+幕後結果!$AF$4*幕後結果_最佳化!$R1286)*12/3</f>
        <v>-1.998443275944962</v>
      </c>
      <c r="AE285" s="129">
        <f>(幕後結果!$AG$2+幕後結果!$AG$4*幕後結果_最佳化!$S1286)*12/3</f>
        <v>2.3425989104703553</v>
      </c>
      <c r="AF285" s="129">
        <f>(幕後結果!$AH$2+幕後結果!$AH$4*幕後結果_最佳化!$T1286)*12/3</f>
        <v>0.53966340060678397</v>
      </c>
      <c r="AG285" s="129">
        <f>(幕後結果!$AI$2+幕後結果!$AI$4*幕後結果_最佳化!$U1286)*12/3</f>
        <v>-0.32728441061867752</v>
      </c>
      <c r="AH285" s="129">
        <f>(幕後結果!$AJ$2+幕後結果!$AJ$4*幕後結果_最佳化!$V1286)*12/3</f>
        <v>-0.5485475711874751</v>
      </c>
      <c r="AI285" s="100">
        <f>(幕後結果!$AK$2+幕後結果!$AK$4*幕後結果_最佳化!$W1286)*12/3</f>
        <v>-0.47645946548632373</v>
      </c>
      <c r="AJ285" s="60"/>
      <c r="AK285" s="60"/>
      <c r="AL285" s="60"/>
      <c r="AM285" s="108">
        <v>284</v>
      </c>
      <c r="AN285" s="129">
        <f t="shared" si="53"/>
        <v>1.2128779497580906E-2</v>
      </c>
      <c r="AO285" s="129">
        <f t="shared" si="54"/>
        <v>0.14526758286816727</v>
      </c>
      <c r="AP285" s="129">
        <f t="shared" si="55"/>
        <v>8.5390951608560819E-2</v>
      </c>
      <c r="AQ285" s="129">
        <f t="shared" si="56"/>
        <v>2.5827899625899878E-2</v>
      </c>
      <c r="AR285" s="129">
        <f t="shared" si="57"/>
        <v>9.1999664058827604E-2</v>
      </c>
      <c r="AS285" s="129">
        <f t="shared" si="58"/>
        <v>0.16330083696796924</v>
      </c>
      <c r="AT285" s="129">
        <f t="shared" si="59"/>
        <v>6.9700235340070263E-2</v>
      </c>
      <c r="AU285" s="129">
        <f t="shared" si="60"/>
        <v>0.13091614009800337</v>
      </c>
      <c r="AV285" s="129">
        <f t="shared" si="61"/>
        <v>0.12422083110454679</v>
      </c>
      <c r="AW285" s="129">
        <f t="shared" si="62"/>
        <v>0.151247078830374</v>
      </c>
      <c r="AX285" s="129">
        <f t="shared" si="63"/>
        <v>1</v>
      </c>
      <c r="AY285" s="129">
        <f>SUMPRODUCT(AN285:AW285,幕後結果_最佳化!$Z$1005:$AI$1005)</f>
        <v>6.264276151977044E-2</v>
      </c>
      <c r="AZ285" s="129">
        <f>(SUMPRODUCT(AN285:AW285,MMULT(AN285:AW285,幕後結果!$AB$9:$AK$18)))*252</f>
        <v>4.2508485242549146E-2</v>
      </c>
      <c r="BA285" s="129">
        <f t="shared" si="64"/>
        <v>0.20617585998983767</v>
      </c>
      <c r="BB285" s="102">
        <f t="shared" si="65"/>
        <v>9.5756901514772647E-2</v>
      </c>
      <c r="BC285" s="60"/>
      <c r="BD285" s="60"/>
    </row>
    <row r="286" spans="1:56" ht="16.5">
      <c r="A286" s="95">
        <v>285</v>
      </c>
      <c r="B286" s="129">
        <v>0.56668243129407236</v>
      </c>
      <c r="C286" s="129">
        <v>0.48573168158055213</v>
      </c>
      <c r="D286" s="129">
        <v>0.68230079345956796</v>
      </c>
      <c r="E286" s="129">
        <v>0.27633319770918674</v>
      </c>
      <c r="F286" s="129">
        <v>0.28604437060853605</v>
      </c>
      <c r="G286" s="129">
        <v>0.87384335890042175</v>
      </c>
      <c r="H286" s="129">
        <v>0.67206176710984677</v>
      </c>
      <c r="I286" s="129">
        <v>0.86457394026847134</v>
      </c>
      <c r="J286" s="129">
        <v>0.7410618628314074</v>
      </c>
      <c r="K286" s="104">
        <v>0.18188461816576162</v>
      </c>
      <c r="L286" s="105"/>
      <c r="M286" s="106">
        <v>285</v>
      </c>
      <c r="N286" s="140">
        <v>0.16793408187431172</v>
      </c>
      <c r="O286" s="140">
        <v>-3.5772998746027268E-2</v>
      </c>
      <c r="P286" s="140">
        <v>0.47414233226144481</v>
      </c>
      <c r="Q286" s="140">
        <v>-0.59376934436725004</v>
      </c>
      <c r="R286" s="140">
        <v>-0.56497798077795036</v>
      </c>
      <c r="S286" s="140">
        <v>1.1447486741309925</v>
      </c>
      <c r="T286" s="140">
        <v>0.445613488097516</v>
      </c>
      <c r="U286" s="129">
        <v>1.1011023383174194</v>
      </c>
      <c r="V286" s="129">
        <v>0.64662252774929097</v>
      </c>
      <c r="W286" s="98">
        <v>-0.90820629975739553</v>
      </c>
      <c r="X286" s="60"/>
      <c r="Y286" s="99">
        <v>285</v>
      </c>
      <c r="Z286" s="129">
        <f>(幕後結果!$AB$2+幕後結果!$AB$4*幕後結果_最佳化!$N1287)*12/3</f>
        <v>0.99890825456654353</v>
      </c>
      <c r="AA286" s="129">
        <f>(幕後結果!$AC$2+幕後結果!$AC$4*幕後結果_最佳化!$O1287)*12/3</f>
        <v>0.47939396218932345</v>
      </c>
      <c r="AB286" s="129">
        <f>(幕後結果!$AD$2+幕後結果!$AD$4*幕後結果_最佳化!$P1287)*12/3</f>
        <v>-0.79944928102887014</v>
      </c>
      <c r="AC286" s="129">
        <f>(幕後結果!$AE$2+幕後結果!$AE$4*幕後結果_最佳化!$Q1287)*12/3</f>
        <v>-0.62011051034139131</v>
      </c>
      <c r="AD286" s="129">
        <f>(幕後結果!$AF$2+幕後結果!$AF$4*幕後結果_最佳化!$R1287)*12/3</f>
        <v>-1.6600737544509474</v>
      </c>
      <c r="AE286" s="129">
        <f>(幕後結果!$AG$2+幕後結果!$AG$4*幕後結果_最佳化!$S1287)*12/3</f>
        <v>1.9740674221265266</v>
      </c>
      <c r="AF286" s="129">
        <f>(幕後結果!$AH$2+幕後結果!$AH$4*幕後結果_最佳化!$T1287)*12/3</f>
        <v>0.63925458904512145</v>
      </c>
      <c r="AG286" s="129">
        <f>(幕後結果!$AI$2+幕後結果!$AI$4*幕後結果_最佳化!$U1287)*12/3</f>
        <v>0.73556312984324357</v>
      </c>
      <c r="AH286" s="129">
        <f>(幕後結果!$AJ$2+幕後結果!$AJ$4*幕後結果_最佳化!$V1287)*12/3</f>
        <v>-2.4905111735556984E-3</v>
      </c>
      <c r="AI286" s="100">
        <f>(幕後結果!$AK$2+幕後結果!$AK$4*幕後結果_最佳化!$W1287)*12/3</f>
        <v>-0.14052137128590386</v>
      </c>
      <c r="AJ286" s="60"/>
      <c r="AK286" s="60"/>
      <c r="AL286" s="60"/>
      <c r="AM286" s="108">
        <v>285</v>
      </c>
      <c r="AN286" s="129">
        <f t="shared" si="53"/>
        <v>0.16260802111641057</v>
      </c>
      <c r="AO286" s="129">
        <f t="shared" si="54"/>
        <v>3.7607916566205546E-2</v>
      </c>
      <c r="AP286" s="129">
        <f t="shared" si="55"/>
        <v>4.773183806361158E-2</v>
      </c>
      <c r="AQ286" s="129">
        <f t="shared" si="56"/>
        <v>0.1500451455433611</v>
      </c>
      <c r="AR286" s="129">
        <f t="shared" si="57"/>
        <v>0.14582178706422</v>
      </c>
      <c r="AS286" s="129">
        <f t="shared" si="58"/>
        <v>8.1554448382671757E-2</v>
      </c>
      <c r="AT286" s="129">
        <f t="shared" si="59"/>
        <v>6.2830897396406279E-2</v>
      </c>
      <c r="AU286" s="129">
        <f t="shared" si="60"/>
        <v>0.14955874591310522</v>
      </c>
      <c r="AV286" s="129">
        <f t="shared" si="61"/>
        <v>8.6763559006577839E-2</v>
      </c>
      <c r="AW286" s="129">
        <f t="shared" si="62"/>
        <v>7.5477640947430175E-2</v>
      </c>
      <c r="AX286" s="129">
        <f t="shared" si="63"/>
        <v>1</v>
      </c>
      <c r="AY286" s="129">
        <f>SUMPRODUCT(AN286:AW286,幕後結果_最佳化!$Z$1005:$AI$1005)</f>
        <v>5.8564623432484655E-2</v>
      </c>
      <c r="AZ286" s="129">
        <f>(SUMPRODUCT(AN286:AW286,MMULT(AN286:AW286,幕後結果!$AB$9:$AK$18)))*252</f>
        <v>4.5198758567226729E-2</v>
      </c>
      <c r="BA286" s="129">
        <f t="shared" si="64"/>
        <v>0.21259999663035448</v>
      </c>
      <c r="BB286" s="102">
        <f t="shared" si="65"/>
        <v>7.368120263764906E-2</v>
      </c>
      <c r="BC286" s="60"/>
      <c r="BD286" s="60"/>
    </row>
    <row r="287" spans="1:56" ht="16.5">
      <c r="A287" s="95">
        <v>286</v>
      </c>
      <c r="B287" s="129">
        <v>0.40748253572804138</v>
      </c>
      <c r="C287" s="129">
        <v>0.37241569123981644</v>
      </c>
      <c r="D287" s="129">
        <v>0.48384414631071149</v>
      </c>
      <c r="E287" s="129">
        <v>0.98784395448733431</v>
      </c>
      <c r="F287" s="129">
        <v>0.63943241597691469</v>
      </c>
      <c r="G287" s="129">
        <v>0.41487039122415226</v>
      </c>
      <c r="H287" s="129">
        <v>0.42343661215231454</v>
      </c>
      <c r="I287" s="129">
        <v>1.6153257332104376E-2</v>
      </c>
      <c r="J287" s="129">
        <v>0.64707727164230944</v>
      </c>
      <c r="K287" s="104">
        <v>0.93993465974749868</v>
      </c>
      <c r="L287" s="105"/>
      <c r="M287" s="106">
        <v>286</v>
      </c>
      <c r="N287" s="140">
        <v>-0.23402564257827838</v>
      </c>
      <c r="O287" s="140">
        <v>-0.32546207340958139</v>
      </c>
      <c r="P287" s="140">
        <v>-4.0507795013848151E-2</v>
      </c>
      <c r="Q287" s="140">
        <v>2.2521611357388638</v>
      </c>
      <c r="R287" s="140">
        <v>0.35694207806399847</v>
      </c>
      <c r="S287" s="140">
        <v>-0.21503403583730116</v>
      </c>
      <c r="T287" s="140">
        <v>-0.19310948526979385</v>
      </c>
      <c r="U287" s="129">
        <v>-2.140597449375524</v>
      </c>
      <c r="V287" s="129">
        <v>0.37744159998235483</v>
      </c>
      <c r="W287" s="98">
        <v>1.5542253173601746</v>
      </c>
      <c r="X287" s="60"/>
      <c r="Y287" s="99">
        <v>286</v>
      </c>
      <c r="Z287" s="129">
        <f>(幕後結果!$AB$2+幕後結果!$AB$4*幕後結果_最佳化!$N1288)*12/3</f>
        <v>0.73310798323114623</v>
      </c>
      <c r="AA287" s="129">
        <f>(幕後結果!$AC$2+幕後結果!$AC$4*幕後結果_最佳化!$O1288)*12/3</f>
        <v>0.16319045919727526</v>
      </c>
      <c r="AB287" s="129">
        <f>(幕後結果!$AD$2+幕後結果!$AD$4*幕後結果_最佳化!$P1288)*12/3</f>
        <v>-1.5075499455292787</v>
      </c>
      <c r="AC287" s="129">
        <f>(幕後結果!$AE$2+幕後結果!$AE$4*幕後結果_最佳化!$Q1288)*12/3</f>
        <v>2.0493984191143531</v>
      </c>
      <c r="AD287" s="129">
        <f>(幕後結果!$AF$2+幕後結果!$AF$4*幕後結果_最佳化!$R1288)*12/3</f>
        <v>0.38057575387184639</v>
      </c>
      <c r="AE287" s="129">
        <f>(幕後結果!$AG$2+幕後結果!$AG$4*幕後結果_最佳化!$S1288)*12/3</f>
        <v>1.3325927665213115</v>
      </c>
      <c r="AF287" s="129">
        <f>(幕後結果!$AH$2+幕後結果!$AH$4*幕後結果_最佳化!$T1288)*12/3</f>
        <v>0.36243712096923703</v>
      </c>
      <c r="AG287" s="129">
        <f>(幕後結果!$AI$2+幕後結果!$AI$4*幕後結果_最佳化!$U1288)*12/3</f>
        <v>-1.4257352379747592</v>
      </c>
      <c r="AH287" s="129">
        <f>(幕後結果!$AJ$2+幕後結果!$AJ$4*幕後結果_最佳化!$V1288)*12/3</f>
        <v>-0.21563131974215879</v>
      </c>
      <c r="AI287" s="100">
        <f>(幕後結果!$AK$2+幕後結果!$AK$4*幕後結果_最佳化!$W1288)*12/3</f>
        <v>1.1786130295650867</v>
      </c>
      <c r="AJ287" s="60"/>
      <c r="AK287" s="60"/>
      <c r="AL287" s="60"/>
      <c r="AM287" s="108">
        <v>286</v>
      </c>
      <c r="AN287" s="129">
        <f t="shared" si="53"/>
        <v>8.4203978827926254E-2</v>
      </c>
      <c r="AO287" s="129">
        <f t="shared" si="54"/>
        <v>9.7958655421748558E-2</v>
      </c>
      <c r="AP287" s="129">
        <f t="shared" si="55"/>
        <v>0.14469196189074734</v>
      </c>
      <c r="AQ287" s="129">
        <f t="shared" si="56"/>
        <v>0.1455818330517305</v>
      </c>
      <c r="AR287" s="129">
        <f t="shared" si="57"/>
        <v>0.11442612341921717</v>
      </c>
      <c r="AS287" s="129">
        <f t="shared" si="58"/>
        <v>1.9378177907077472E-2</v>
      </c>
      <c r="AT287" s="129">
        <f t="shared" si="59"/>
        <v>7.7163156932155766E-2</v>
      </c>
      <c r="AU287" s="129">
        <f t="shared" si="60"/>
        <v>0.10754583898800123</v>
      </c>
      <c r="AV287" s="129">
        <f t="shared" si="61"/>
        <v>8.7978609312531583E-2</v>
      </c>
      <c r="AW287" s="129">
        <f t="shared" si="62"/>
        <v>0.12107166424886417</v>
      </c>
      <c r="AX287" s="129">
        <f t="shared" si="63"/>
        <v>1</v>
      </c>
      <c r="AY287" s="129">
        <f>SUMPRODUCT(AN287:AW287,幕後結果_最佳化!$Z$1005:$AI$1005)</f>
        <v>-0.15802116950968323</v>
      </c>
      <c r="AZ287" s="129">
        <f>(SUMPRODUCT(AN287:AW287,MMULT(AN287:AW287,幕後結果!$AB$9:$AK$18)))*252</f>
        <v>5.1592680420107173E-2</v>
      </c>
      <c r="BA287" s="129">
        <f t="shared" si="64"/>
        <v>0.22714022193373673</v>
      </c>
      <c r="BB287" s="102">
        <f t="shared" si="65"/>
        <v>-0.88456887027387709</v>
      </c>
      <c r="BC287" s="60"/>
      <c r="BD287" s="60"/>
    </row>
    <row r="288" spans="1:56" ht="16.5">
      <c r="A288" s="95">
        <v>287</v>
      </c>
      <c r="B288" s="129">
        <v>0.76109155150720587</v>
      </c>
      <c r="C288" s="129">
        <v>0.12979287378045501</v>
      </c>
      <c r="D288" s="129">
        <v>0.82681387468237366</v>
      </c>
      <c r="E288" s="129">
        <v>0.77250270069704063</v>
      </c>
      <c r="F288" s="129">
        <v>0.3473695313302938</v>
      </c>
      <c r="G288" s="129">
        <v>0.50287657991601598</v>
      </c>
      <c r="H288" s="129">
        <v>0.92447428273330701</v>
      </c>
      <c r="I288" s="129">
        <v>0.40175328646556818</v>
      </c>
      <c r="J288" s="129">
        <v>0.59601107243653173</v>
      </c>
      <c r="K288" s="104">
        <v>0.65901082059950689</v>
      </c>
      <c r="L288" s="105"/>
      <c r="M288" s="106">
        <v>287</v>
      </c>
      <c r="N288" s="140">
        <v>0.70981817483013643</v>
      </c>
      <c r="O288" s="140">
        <v>-1.1273707808652711</v>
      </c>
      <c r="P288" s="140">
        <v>0.94164924077145951</v>
      </c>
      <c r="Q288" s="140">
        <v>0.74711425096495387</v>
      </c>
      <c r="R288" s="140">
        <v>-0.39243197721285988</v>
      </c>
      <c r="S288" s="140">
        <v>7.2105790338456762E-3</v>
      </c>
      <c r="T288" s="140">
        <v>1.4358274930644008</v>
      </c>
      <c r="U288" s="129">
        <v>-0.24881152864534506</v>
      </c>
      <c r="V288" s="129">
        <v>0.24303555369404353</v>
      </c>
      <c r="W288" s="98">
        <v>0.40976497877476564</v>
      </c>
      <c r="X288" s="60"/>
      <c r="Y288" s="99">
        <v>287</v>
      </c>
      <c r="Z288" s="129">
        <f>(幕後結果!$AB$2+幕後結果!$AB$4*幕後結果_最佳化!$N1289)*12/3</f>
        <v>1.3572350474713442</v>
      </c>
      <c r="AA288" s="129">
        <f>(幕後結果!$AC$2+幕後結果!$AC$4*幕後結果_最佳化!$O1289)*12/3</f>
        <v>-0.18211424841018631</v>
      </c>
      <c r="AB288" s="129">
        <f>(幕後結果!$AD$2+幕後結果!$AD$4*幕後結果_最佳化!$P1289)*12/3</f>
        <v>-0.20335031216865018</v>
      </c>
      <c r="AC288" s="129">
        <f>(幕後結果!$AE$2+幕後結果!$AE$4*幕後結果_最佳化!$Q1289)*12/3</f>
        <v>0.39701039834779223</v>
      </c>
      <c r="AD288" s="129">
        <f>(幕後結果!$AF$2+幕後結果!$AF$4*幕後結果_最佳化!$R1289)*12/3</f>
        <v>-1.0987647703738601</v>
      </c>
      <c r="AE288" s="129">
        <f>(幕後結果!$AG$2+幕後結果!$AG$4*幕後結果_最佳化!$S1289)*12/3</f>
        <v>1.097410446908988</v>
      </c>
      <c r="AF288" s="129">
        <f>(幕後結果!$AH$2+幕後結果!$AH$4*幕後結果_最佳化!$T1289)*12/3</f>
        <v>1.7223841992363351</v>
      </c>
      <c r="AG288" s="129">
        <f>(幕後結果!$AI$2+幕後結果!$AI$4*幕後結果_最佳化!$U1289)*12/3</f>
        <v>-9.6971026266463034E-2</v>
      </c>
      <c r="AH288" s="129">
        <f>(幕後結果!$AJ$2+幕後結果!$AJ$4*幕後結果_最佳化!$V1289)*12/3</f>
        <v>-4.5117193098523911E-2</v>
      </c>
      <c r="AI288" s="100">
        <f>(幕後結果!$AK$2+幕後結果!$AK$4*幕後結果_最佳化!$W1289)*12/3</f>
        <v>0.57825441151023793</v>
      </c>
      <c r="AJ288" s="60"/>
      <c r="AK288" s="60"/>
      <c r="AL288" s="60"/>
      <c r="AM288" s="108">
        <v>287</v>
      </c>
      <c r="AN288" s="129">
        <f t="shared" si="53"/>
        <v>0.218540890643073</v>
      </c>
      <c r="AO288" s="129">
        <f t="shared" si="54"/>
        <v>7.6903739256115849E-2</v>
      </c>
      <c r="AP288" s="129">
        <f t="shared" si="55"/>
        <v>2.0260529983617281E-2</v>
      </c>
      <c r="AQ288" s="129">
        <f t="shared" si="56"/>
        <v>0.11106366376780175</v>
      </c>
      <c r="AR288" s="129">
        <f t="shared" si="57"/>
        <v>1.8789272652499436E-2</v>
      </c>
      <c r="AS288" s="129">
        <f t="shared" si="58"/>
        <v>0.19197997383831683</v>
      </c>
      <c r="AT288" s="129">
        <f t="shared" si="59"/>
        <v>8.02858897953301E-3</v>
      </c>
      <c r="AU288" s="129">
        <f t="shared" si="60"/>
        <v>1.1466129525532734E-2</v>
      </c>
      <c r="AV288" s="129">
        <f t="shared" si="61"/>
        <v>0.22115989483737505</v>
      </c>
      <c r="AW288" s="129">
        <f t="shared" si="62"/>
        <v>0.12180731651613518</v>
      </c>
      <c r="AX288" s="129">
        <f t="shared" si="63"/>
        <v>1</v>
      </c>
      <c r="AY288" s="129">
        <f>SUMPRODUCT(AN288:AW288,幕後結果_最佳化!$Z$1005:$AI$1005)</f>
        <v>0.33271830685388143</v>
      </c>
      <c r="AZ288" s="129">
        <f>(SUMPRODUCT(AN288:AW288,MMULT(AN288:AW288,幕後結果!$AB$9:$AK$18)))*252</f>
        <v>4.1353898648925684E-2</v>
      </c>
      <c r="BA288" s="129">
        <f t="shared" si="64"/>
        <v>0.20335658004826321</v>
      </c>
      <c r="BB288" s="102">
        <f t="shared" si="65"/>
        <v>1.4251729980170693</v>
      </c>
      <c r="BC288" s="60"/>
      <c r="BD288" s="60"/>
    </row>
    <row r="289" spans="1:56" ht="16.5">
      <c r="A289" s="95">
        <v>288</v>
      </c>
      <c r="B289" s="129">
        <v>5.116183633628002E-2</v>
      </c>
      <c r="C289" s="129">
        <v>4.7748637831485086E-2</v>
      </c>
      <c r="D289" s="129">
        <v>0.44043199118994814</v>
      </c>
      <c r="E289" s="129">
        <v>0.66261976244381837</v>
      </c>
      <c r="F289" s="129">
        <v>0.6040770193424827</v>
      </c>
      <c r="G289" s="129">
        <v>0.23447157603516988</v>
      </c>
      <c r="H289" s="129">
        <v>0.45261818101219209</v>
      </c>
      <c r="I289" s="129">
        <v>0.87139576861415979</v>
      </c>
      <c r="J289" s="129">
        <v>0.13232455454295078</v>
      </c>
      <c r="K289" s="104">
        <v>9.1288851125130188E-2</v>
      </c>
      <c r="L289" s="105"/>
      <c r="M289" s="106">
        <v>288</v>
      </c>
      <c r="N289" s="140">
        <v>-1.6336913637408499</v>
      </c>
      <c r="O289" s="140">
        <v>-1.6670861502471297</v>
      </c>
      <c r="P289" s="140">
        <v>-0.14987405400708642</v>
      </c>
      <c r="Q289" s="140">
        <v>0.41962355901330106</v>
      </c>
      <c r="R289" s="140">
        <v>0.2639142936017313</v>
      </c>
      <c r="S289" s="140">
        <v>-0.72419968477795649</v>
      </c>
      <c r="T289" s="140">
        <v>-0.11904921883381595</v>
      </c>
      <c r="U289" s="129">
        <v>1.1330137889782135</v>
      </c>
      <c r="V289" s="129">
        <v>-1.1154699023805881</v>
      </c>
      <c r="W289" s="98">
        <v>-1.3328601495023691</v>
      </c>
      <c r="X289" s="60"/>
      <c r="Y289" s="99">
        <v>288</v>
      </c>
      <c r="Z289" s="129">
        <f>(幕後結果!$AB$2+幕後結果!$AB$4*幕後結果_最佳化!$N1290)*12/3</f>
        <v>-0.19243630847747784</v>
      </c>
      <c r="AA289" s="129">
        <f>(幕後結果!$AC$2+幕後結果!$AC$4*幕後結果_最佳化!$O1290)*12/3</f>
        <v>-1.1821869348707055</v>
      </c>
      <c r="AB289" s="129">
        <f>(幕後結果!$AD$2+幕後結果!$AD$4*幕後結果_最佳化!$P1290)*12/3</f>
        <v>-2.0906226237490673</v>
      </c>
      <c r="AC289" s="129">
        <f>(幕後結果!$AE$2+幕後結果!$AE$4*幕後結果_最佳化!$Q1290)*12/3</f>
        <v>-0.32518833082888804</v>
      </c>
      <c r="AD289" s="129">
        <f>(幕後結果!$AF$2+幕後結果!$AF$4*幕後結果_最佳化!$R1290)*12/3</f>
        <v>-0.64915889411937366</v>
      </c>
      <c r="AE289" s="129">
        <f>(幕後結果!$AG$2+幕後結果!$AG$4*幕後結果_最佳化!$S1290)*12/3</f>
        <v>0.49638329624234667</v>
      </c>
      <c r="AF289" s="129">
        <f>(幕後結果!$AH$2+幕後結果!$AH$4*幕後結果_最佳化!$T1290)*12/3</f>
        <v>-0.65665096905464215</v>
      </c>
      <c r="AG289" s="129">
        <f>(幕後結果!$AI$2+幕後結果!$AI$4*幕後結果_最佳化!$U1290)*12/3</f>
        <v>0.16664097982164483</v>
      </c>
      <c r="AH289" s="129">
        <f>(幕後結果!$AJ$2+幕後結果!$AJ$4*幕後結果_最佳化!$V1290)*12/3</f>
        <v>-0.96107859423194908</v>
      </c>
      <c r="AI289" s="100">
        <f>(幕後結果!$AK$2+幕後結果!$AK$4*幕後結果_最佳化!$W1290)*12/3</f>
        <v>-1.2072280390414809</v>
      </c>
      <c r="AJ289" s="60"/>
      <c r="AK289" s="60"/>
      <c r="AL289" s="60"/>
      <c r="AM289" s="108">
        <v>288</v>
      </c>
      <c r="AN289" s="129">
        <f t="shared" si="53"/>
        <v>0.18276387659053628</v>
      </c>
      <c r="AO289" s="129">
        <f t="shared" si="54"/>
        <v>0.15427190971911067</v>
      </c>
      <c r="AP289" s="129">
        <f t="shared" si="55"/>
        <v>0.20381389066350922</v>
      </c>
      <c r="AQ289" s="129">
        <f t="shared" si="56"/>
        <v>0.15967895352348546</v>
      </c>
      <c r="AR289" s="129">
        <f t="shared" si="57"/>
        <v>9.9408656969106335E-2</v>
      </c>
      <c r="AS289" s="129">
        <f t="shared" si="58"/>
        <v>1.6547750271406821E-2</v>
      </c>
      <c r="AT289" s="129">
        <f t="shared" si="59"/>
        <v>1.85414652604627E-3</v>
      </c>
      <c r="AU289" s="129">
        <f t="shared" si="60"/>
        <v>9.6127757577558939E-2</v>
      </c>
      <c r="AV289" s="129">
        <f t="shared" si="61"/>
        <v>7.1571420979539488E-2</v>
      </c>
      <c r="AW289" s="129">
        <f t="shared" si="62"/>
        <v>1.3961637179700427E-2</v>
      </c>
      <c r="AX289" s="129">
        <f t="shared" si="63"/>
        <v>1</v>
      </c>
      <c r="AY289" s="129">
        <f>SUMPRODUCT(AN289:AW289,幕後結果_最佳化!$Z$1005:$AI$1005)</f>
        <v>-0.15974713602544091</v>
      </c>
      <c r="AZ289" s="129">
        <f>(SUMPRODUCT(AN289:AW289,MMULT(AN289:AW289,幕後結果!$AB$9:$AK$18)))*252</f>
        <v>5.5296923389462918E-2</v>
      </c>
      <c r="BA289" s="129">
        <f t="shared" si="64"/>
        <v>0.23515297869570548</v>
      </c>
      <c r="BB289" s="102">
        <f t="shared" si="65"/>
        <v>-0.86176725104414675</v>
      </c>
      <c r="BC289" s="60"/>
      <c r="BD289" s="60"/>
    </row>
    <row r="290" spans="1:56" ht="16.5">
      <c r="A290" s="95">
        <v>289</v>
      </c>
      <c r="B290" s="129">
        <v>0.61596729389443428</v>
      </c>
      <c r="C290" s="129">
        <v>0.21554732656456577</v>
      </c>
      <c r="D290" s="129">
        <v>0.37211318517584924</v>
      </c>
      <c r="E290" s="129">
        <v>0.50995854244599248</v>
      </c>
      <c r="F290" s="129">
        <v>0.52822933470046163</v>
      </c>
      <c r="G290" s="129">
        <v>6.5334587056099291E-2</v>
      </c>
      <c r="H290" s="129">
        <v>0.12342285120472507</v>
      </c>
      <c r="I290" s="129">
        <v>0.95554805653133057</v>
      </c>
      <c r="J290" s="129">
        <v>0.49886011085865034</v>
      </c>
      <c r="K290" s="104">
        <v>0.70274253199067305</v>
      </c>
      <c r="L290" s="105"/>
      <c r="M290" s="106">
        <v>289</v>
      </c>
      <c r="N290" s="140">
        <v>0.29490636146560084</v>
      </c>
      <c r="O290" s="140">
        <v>-0.78731984896410956</v>
      </c>
      <c r="P290" s="140">
        <v>-0.32626169040995701</v>
      </c>
      <c r="Q290" s="140">
        <v>2.4964957057911557E-2</v>
      </c>
      <c r="R290" s="140">
        <v>7.0819602320456532E-2</v>
      </c>
      <c r="S290" s="140">
        <v>-1.5114683201736776</v>
      </c>
      <c r="T290" s="140">
        <v>-1.1580449278056992</v>
      </c>
      <c r="U290" s="129">
        <v>1.7012082621913664</v>
      </c>
      <c r="V290" s="129">
        <v>-2.8572822394852776E-3</v>
      </c>
      <c r="W290" s="98">
        <v>0.53230475995939985</v>
      </c>
      <c r="X290" s="60"/>
      <c r="Y290" s="99">
        <v>289</v>
      </c>
      <c r="Z290" s="129">
        <f>(幕後結果!$AB$2+幕後結果!$AB$4*幕後結果_最佳化!$N1291)*12/3</f>
        <v>1.0828700654504577</v>
      </c>
      <c r="AA290" s="129">
        <f>(幕後結果!$AC$2+幕後結果!$AC$4*幕後結果_最佳化!$O1291)*12/3</f>
        <v>-3.9468581147914739E-2</v>
      </c>
      <c r="AB290" s="129">
        <f>(幕後結果!$AD$2+幕後結果!$AD$4*幕後結果_最佳化!$P1291)*12/3</f>
        <v>-1.7244373352454179</v>
      </c>
      <c r="AC290" s="129">
        <f>(幕後結果!$AE$2+幕後結果!$AE$4*幕後結果_最佳化!$Q1291)*12/3</f>
        <v>-0.27287449487835669</v>
      </c>
      <c r="AD290" s="129">
        <f>(幕後結果!$AF$2+幕後結果!$AF$4*幕後結果_最佳化!$R1291)*12/3</f>
        <v>-0.86126202017052067</v>
      </c>
      <c r="AE290" s="129">
        <f>(幕後結果!$AG$2+幕後結果!$AG$4*幕後結果_最佳化!$S1291)*12/3</f>
        <v>-0.16076982501310177</v>
      </c>
      <c r="AF290" s="129">
        <f>(幕後結果!$AH$2+幕後結果!$AH$4*幕後結果_最佳化!$T1291)*12/3</f>
        <v>-0.28273464594982034</v>
      </c>
      <c r="AG290" s="129">
        <f>(幕後結果!$AI$2+幕後結果!$AI$4*幕後結果_最佳化!$U1291)*12/3</f>
        <v>0.53523718430237166</v>
      </c>
      <c r="AH290" s="129">
        <f>(幕後結果!$AJ$2+幕後結果!$AJ$4*幕後結果_最佳化!$V1291)*12/3</f>
        <v>-0.49714528698577248</v>
      </c>
      <c r="AI290" s="100">
        <f>(幕後結果!$AK$2+幕後結果!$AK$4*幕後結果_最佳化!$W1291)*12/3</f>
        <v>5.179885006436228E-2</v>
      </c>
      <c r="AJ290" s="60"/>
      <c r="AK290" s="60"/>
      <c r="AL290" s="60"/>
      <c r="AM290" s="108">
        <v>289</v>
      </c>
      <c r="AN290" s="129">
        <f t="shared" si="53"/>
        <v>0.15019290172940369</v>
      </c>
      <c r="AO290" s="129">
        <f t="shared" si="54"/>
        <v>6.3981727407101938E-2</v>
      </c>
      <c r="AP290" s="129">
        <f t="shared" si="55"/>
        <v>6.5231693519795561E-2</v>
      </c>
      <c r="AQ290" s="129">
        <f t="shared" si="56"/>
        <v>5.3507103130969062E-2</v>
      </c>
      <c r="AR290" s="129">
        <f t="shared" si="57"/>
        <v>7.5466280465854199E-2</v>
      </c>
      <c r="AS290" s="129">
        <f t="shared" si="58"/>
        <v>0.12760507462580911</v>
      </c>
      <c r="AT290" s="129">
        <f t="shared" si="59"/>
        <v>7.3880579812542174E-2</v>
      </c>
      <c r="AU290" s="129">
        <f t="shared" si="60"/>
        <v>0.18115190548379659</v>
      </c>
      <c r="AV290" s="129">
        <f t="shared" si="61"/>
        <v>0.12933380302953465</v>
      </c>
      <c r="AW290" s="129">
        <f t="shared" si="62"/>
        <v>7.9648930795192932E-2</v>
      </c>
      <c r="AX290" s="129">
        <f t="shared" si="63"/>
        <v>0.99999999999999989</v>
      </c>
      <c r="AY290" s="129">
        <f>SUMPRODUCT(AN290:AW290,幕後結果_最佳化!$Z$1005:$AI$1005)</f>
        <v>0.13390351742114637</v>
      </c>
      <c r="AZ290" s="129">
        <f>(SUMPRODUCT(AN290:AW290,MMULT(AN290:AW290,幕後結果!$AB$9:$AK$18)))*252</f>
        <v>3.7217326923940849E-2</v>
      </c>
      <c r="BA290" s="129">
        <f t="shared" si="64"/>
        <v>0.19291792794849535</v>
      </c>
      <c r="BB290" s="102">
        <f t="shared" si="65"/>
        <v>0.47172141225486425</v>
      </c>
      <c r="BC290" s="60"/>
      <c r="BD290" s="60"/>
    </row>
    <row r="291" spans="1:56" ht="16.5">
      <c r="A291" s="95">
        <v>290</v>
      </c>
      <c r="B291" s="129">
        <v>0.1545892883451947</v>
      </c>
      <c r="C291" s="129">
        <v>0.73724389660707734</v>
      </c>
      <c r="D291" s="129">
        <v>0.14252239801756073</v>
      </c>
      <c r="E291" s="129">
        <v>0.43483408049846273</v>
      </c>
      <c r="F291" s="129">
        <v>0.58067152165458036</v>
      </c>
      <c r="G291" s="129">
        <v>0.65734791033996331</v>
      </c>
      <c r="H291" s="129">
        <v>0.46582915712287765</v>
      </c>
      <c r="I291" s="129">
        <v>0.62322065007276306</v>
      </c>
      <c r="J291" s="129">
        <v>0.35297188176204419</v>
      </c>
      <c r="K291" s="104">
        <v>1.7389568403086919E-2</v>
      </c>
      <c r="L291" s="105"/>
      <c r="M291" s="106">
        <v>290</v>
      </c>
      <c r="N291" s="140">
        <v>-1.0169471393792746</v>
      </c>
      <c r="O291" s="140">
        <v>0.63487152965891847</v>
      </c>
      <c r="P291" s="140">
        <v>-1.0690552020010682</v>
      </c>
      <c r="Q291" s="140">
        <v>-0.16408000649435792</v>
      </c>
      <c r="R291" s="140">
        <v>0.2036116906706899</v>
      </c>
      <c r="S291" s="140">
        <v>0.40523581751944693</v>
      </c>
      <c r="T291" s="140">
        <v>-8.5758604214870165E-2</v>
      </c>
      <c r="U291" s="129">
        <v>0.31395041397642798</v>
      </c>
      <c r="V291" s="129">
        <v>-0.37730929751015652</v>
      </c>
      <c r="W291" s="98">
        <v>-2.1109206036675952</v>
      </c>
      <c r="X291" s="60"/>
      <c r="Y291" s="99">
        <v>290</v>
      </c>
      <c r="Z291" s="129">
        <f>(幕後結果!$AB$2+幕後結果!$AB$4*幕後結果_最佳化!$N1292)*12/3</f>
        <v>0.21539256642558735</v>
      </c>
      <c r="AA291" s="129">
        <f>(幕後結果!$AC$2+幕後結果!$AC$4*幕後結果_最佳化!$O1292)*12/3</f>
        <v>0.66624056383286601</v>
      </c>
      <c r="AB291" s="129">
        <f>(幕後結果!$AD$2+幕後結果!$AD$4*幕後結果_最佳化!$P1292)*12/3</f>
        <v>-2.8111986751245048</v>
      </c>
      <c r="AC291" s="129">
        <f>(幕後結果!$AE$2+幕後結果!$AE$4*幕後結果_最佳化!$Q1292)*12/3</f>
        <v>-0.11004903269933929</v>
      </c>
      <c r="AD291" s="129">
        <f>(幕後結果!$AF$2+幕後結果!$AF$4*幕後結果_最佳化!$R1292)*12/3</f>
        <v>-0.60566771363241301</v>
      </c>
      <c r="AE291" s="129">
        <f>(幕後結果!$AG$2+幕後結果!$AG$4*幕後結果_最佳化!$S1292)*12/3</f>
        <v>1.6129493856791799</v>
      </c>
      <c r="AF291" s="129">
        <f>(幕後結果!$AH$2+幕後結果!$AH$4*幕後結果_最佳化!$T1292)*12/3</f>
        <v>-0.36627440701308611</v>
      </c>
      <c r="AG291" s="129">
        <f>(幕後結果!$AI$2+幕後結果!$AI$4*幕後結果_最佳化!$U1292)*12/3</f>
        <v>1.2103207289280549E-2</v>
      </c>
      <c r="AH291" s="129">
        <f>(幕後結果!$AJ$2+幕後結果!$AJ$4*幕後結果_最佳化!$V1292)*12/3</f>
        <v>-0.70197642425600693</v>
      </c>
      <c r="AI291" s="100">
        <f>(幕後結果!$AK$2+幕後結果!$AK$4*幕後結果_最佳化!$W1292)*12/3</f>
        <v>-1.3395310500444753</v>
      </c>
      <c r="AJ291" s="60"/>
      <c r="AK291" s="60"/>
      <c r="AL291" s="60"/>
      <c r="AM291" s="108">
        <v>290</v>
      </c>
      <c r="AN291" s="129">
        <f t="shared" si="53"/>
        <v>7.5736111534809261E-2</v>
      </c>
      <c r="AO291" s="129">
        <f t="shared" si="54"/>
        <v>0.20574533103371051</v>
      </c>
      <c r="AP291" s="129">
        <f t="shared" si="55"/>
        <v>1.6489416976498916E-2</v>
      </c>
      <c r="AQ291" s="129">
        <f t="shared" si="56"/>
        <v>0.16687869732937796</v>
      </c>
      <c r="AR291" s="129">
        <f t="shared" si="57"/>
        <v>2.5945709373593931E-2</v>
      </c>
      <c r="AS291" s="129">
        <f t="shared" si="58"/>
        <v>7.2013453243952558E-2</v>
      </c>
      <c r="AT291" s="129">
        <f t="shared" si="59"/>
        <v>0.13963336971585799</v>
      </c>
      <c r="AU291" s="129">
        <f t="shared" si="60"/>
        <v>9.0902303551086708E-2</v>
      </c>
      <c r="AV291" s="129">
        <f t="shared" si="61"/>
        <v>2.7226366642715008E-2</v>
      </c>
      <c r="AW291" s="129">
        <f t="shared" si="62"/>
        <v>0.17942924059839721</v>
      </c>
      <c r="AX291" s="129">
        <f t="shared" si="63"/>
        <v>1.0000000000000002</v>
      </c>
      <c r="AY291" s="129">
        <f>SUMPRODUCT(AN291:AW291,幕後結果_最佳化!$Z$1005:$AI$1005)</f>
        <v>0.25479768287305754</v>
      </c>
      <c r="AZ291" s="129">
        <f>(SUMPRODUCT(AN291:AW291,MMULT(AN291:AW291,幕後結果!$AB$9:$AK$18)))*252</f>
        <v>5.2025065830706457E-2</v>
      </c>
      <c r="BA291" s="129">
        <f t="shared" si="64"/>
        <v>0.22809003886778234</v>
      </c>
      <c r="BB291" s="102">
        <f t="shared" si="65"/>
        <v>0.92900892965294701</v>
      </c>
      <c r="BC291" s="60"/>
      <c r="BD291" s="60"/>
    </row>
    <row r="292" spans="1:56" ht="16.5">
      <c r="A292" s="95">
        <v>291</v>
      </c>
      <c r="B292" s="129">
        <v>0.91892715553722981</v>
      </c>
      <c r="C292" s="129">
        <v>0.80114593723579741</v>
      </c>
      <c r="D292" s="129">
        <v>0.45622336718589152</v>
      </c>
      <c r="E292" s="129">
        <v>0.75437929409487992</v>
      </c>
      <c r="F292" s="129">
        <v>0.12068164927670999</v>
      </c>
      <c r="G292" s="129">
        <v>0.42289765951567193</v>
      </c>
      <c r="H292" s="129">
        <v>0.55621165862759714</v>
      </c>
      <c r="I292" s="129">
        <v>0.80023734284902237</v>
      </c>
      <c r="J292" s="129">
        <v>0.38739344799924957</v>
      </c>
      <c r="K292" s="104">
        <v>0.34781014020587797</v>
      </c>
      <c r="L292" s="105"/>
      <c r="M292" s="106">
        <v>291</v>
      </c>
      <c r="N292" s="140">
        <v>1.3978913755716846</v>
      </c>
      <c r="O292" s="140">
        <v>0.84572150130443713</v>
      </c>
      <c r="P292" s="140">
        <v>-0.10995289284852434</v>
      </c>
      <c r="Q292" s="140">
        <v>0.68833568959443614</v>
      </c>
      <c r="R292" s="140">
        <v>-1.1715860323796785</v>
      </c>
      <c r="S292" s="140">
        <v>-0.19448604826842897</v>
      </c>
      <c r="T292" s="140">
        <v>0.1413712279386995</v>
      </c>
      <c r="U292" s="129">
        <v>0.84246930458728664</v>
      </c>
      <c r="V292" s="129">
        <v>-0.28611910928844164</v>
      </c>
      <c r="W292" s="98">
        <v>-0.3912394097817205</v>
      </c>
      <c r="X292" s="60"/>
      <c r="Y292" s="99">
        <v>291</v>
      </c>
      <c r="Z292" s="129">
        <f>(幕後結果!$AB$2+幕後結果!$AB$4*幕後結果_最佳化!$N1293)*12/3</f>
        <v>1.8122309894274398</v>
      </c>
      <c r="AA292" s="129">
        <f>(幕後結果!$AC$2+幕後結果!$AC$4*幕後結果_最佳化!$O1293)*12/3</f>
        <v>1.4433305556570293</v>
      </c>
      <c r="AB292" s="129">
        <f>(幕後結果!$AD$2+幕後結果!$AD$4*幕後結果_最佳化!$P1293)*12/3</f>
        <v>-1.0778823343866115</v>
      </c>
      <c r="AC292" s="129">
        <f>(幕後結果!$AE$2+幕後結果!$AE$4*幕後結果_最佳化!$Q1293)*12/3</f>
        <v>1.0229178501537002</v>
      </c>
      <c r="AD292" s="129">
        <f>(幕後結果!$AF$2+幕後結果!$AF$4*幕後結果_最佳化!$R1293)*12/3</f>
        <v>-1.5882497775894471</v>
      </c>
      <c r="AE292" s="129">
        <f>(幕後結果!$AG$2+幕後結果!$AG$4*幕後結果_最佳化!$S1293)*12/3</f>
        <v>1.152620595254862</v>
      </c>
      <c r="AF292" s="129">
        <f>(幕後結果!$AH$2+幕後結果!$AH$4*幕後結果_最佳化!$T1293)*12/3</f>
        <v>1.2507232646545785</v>
      </c>
      <c r="AG292" s="129">
        <f>(幕後結果!$AI$2+幕後結果!$AI$4*幕後結果_最佳化!$U1293)*12/3</f>
        <v>0.40196557145531137</v>
      </c>
      <c r="AH292" s="129">
        <f>(幕後結果!$AJ$2+幕後結果!$AJ$4*幕後結果_最佳化!$V1293)*12/3</f>
        <v>-0.22413894308387047</v>
      </c>
      <c r="AI292" s="100">
        <f>(幕後結果!$AK$2+幕後結果!$AK$4*幕後結果_最佳化!$W1293)*12/3</f>
        <v>7.1350327865689511E-2</v>
      </c>
      <c r="AJ292" s="60"/>
      <c r="AK292" s="60"/>
      <c r="AL292" s="60"/>
      <c r="AM292" s="108">
        <v>291</v>
      </c>
      <c r="AN292" s="129">
        <f t="shared" si="53"/>
        <v>8.3508821178354606E-2</v>
      </c>
      <c r="AO292" s="129">
        <f t="shared" si="54"/>
        <v>0.22147443068821332</v>
      </c>
      <c r="AP292" s="129">
        <f t="shared" si="55"/>
        <v>8.6030261524478804E-2</v>
      </c>
      <c r="AQ292" s="129">
        <f t="shared" si="56"/>
        <v>0.11062261568021933</v>
      </c>
      <c r="AR292" s="129">
        <f t="shared" si="57"/>
        <v>6.1807402884904911E-2</v>
      </c>
      <c r="AS292" s="129">
        <f t="shared" si="58"/>
        <v>7.6712007249622981E-3</v>
      </c>
      <c r="AT292" s="129">
        <f t="shared" si="59"/>
        <v>0.18219965026644303</v>
      </c>
      <c r="AU292" s="129">
        <f t="shared" si="60"/>
        <v>6.9892580976889329E-2</v>
      </c>
      <c r="AV292" s="129">
        <f t="shared" si="61"/>
        <v>4.3682128274946649E-2</v>
      </c>
      <c r="AW292" s="129">
        <f t="shared" si="62"/>
        <v>0.13311090780058768</v>
      </c>
      <c r="AX292" s="129">
        <f t="shared" si="63"/>
        <v>1</v>
      </c>
      <c r="AY292" s="129">
        <f>SUMPRODUCT(AN292:AW292,幕後結果_最佳化!$Z$1005:$AI$1005)</f>
        <v>6.9183191567634278E-2</v>
      </c>
      <c r="AZ292" s="129">
        <f>(SUMPRODUCT(AN292:AW292,MMULT(AN292:AW292,幕後結果!$AB$9:$AK$18)))*252</f>
        <v>5.4399366758727544E-2</v>
      </c>
      <c r="BA292" s="129">
        <f t="shared" si="64"/>
        <v>0.23323671829008302</v>
      </c>
      <c r="BB292" s="102">
        <f t="shared" si="65"/>
        <v>0.11268891004951088</v>
      </c>
      <c r="BC292" s="60"/>
      <c r="BD292" s="60"/>
    </row>
    <row r="293" spans="1:56" ht="16.5">
      <c r="A293" s="95">
        <v>292</v>
      </c>
      <c r="B293" s="129">
        <v>0.31939940713876891</v>
      </c>
      <c r="C293" s="129">
        <v>0.13380639476198453</v>
      </c>
      <c r="D293" s="129">
        <v>0.64501413595275037</v>
      </c>
      <c r="E293" s="129">
        <v>0.49512435000652943</v>
      </c>
      <c r="F293" s="129">
        <v>0.64298439161227172</v>
      </c>
      <c r="G293" s="129">
        <v>5.3228074112244617E-2</v>
      </c>
      <c r="H293" s="129">
        <v>0.29533293975225017</v>
      </c>
      <c r="I293" s="129">
        <v>0.82426013907120987</v>
      </c>
      <c r="J293" s="129">
        <v>0.52140498522239964</v>
      </c>
      <c r="K293" s="104">
        <v>0.2723657743843948</v>
      </c>
      <c r="L293" s="105"/>
      <c r="M293" s="106">
        <v>292</v>
      </c>
      <c r="N293" s="140">
        <v>-0.46937891865607512</v>
      </c>
      <c r="O293" s="140">
        <v>-1.1085768035596559</v>
      </c>
      <c r="P293" s="140">
        <v>0.37189405973011186</v>
      </c>
      <c r="Q293" s="140">
        <v>-1.2221746386606551E-2</v>
      </c>
      <c r="R293" s="140">
        <v>0.36644745206130558</v>
      </c>
      <c r="S293" s="140">
        <v>-1.614328699256653</v>
      </c>
      <c r="T293" s="140">
        <v>-0.53787133483012151</v>
      </c>
      <c r="U293" s="129">
        <v>0.93172295178491171</v>
      </c>
      <c r="V293" s="129">
        <v>5.3680110395615786E-2</v>
      </c>
      <c r="W293" s="98">
        <v>-0.60567355378032905</v>
      </c>
      <c r="X293" s="60"/>
      <c r="Y293" s="99">
        <v>292</v>
      </c>
      <c r="Z293" s="129">
        <f>(幕後結果!$AB$2+幕後結果!$AB$4*幕後結果_最佳化!$N1294)*12/3</f>
        <v>0.57747805108720707</v>
      </c>
      <c r="AA293" s="129">
        <f>(幕後結果!$AC$2+幕後結果!$AC$4*幕後結果_最佳化!$O1294)*12/3</f>
        <v>-0.47221754328652282</v>
      </c>
      <c r="AB293" s="129">
        <f>(幕後結果!$AD$2+幕後結果!$AD$4*幕後結果_最佳化!$P1294)*12/3</f>
        <v>-1.1561983752723304</v>
      </c>
      <c r="AC293" s="129">
        <f>(幕後結果!$AE$2+幕後結果!$AE$4*幕後結果_最佳化!$Q1294)*12/3</f>
        <v>-0.45760913394547226</v>
      </c>
      <c r="AD293" s="129">
        <f>(幕後結果!$AF$2+幕後結果!$AF$4*幕後結果_最佳化!$R1294)*12/3</f>
        <v>-0.65397747669142126</v>
      </c>
      <c r="AE293" s="129">
        <f>(幕後結果!$AG$2+幕後結果!$AG$4*幕後結果_最佳化!$S1294)*12/3</f>
        <v>-0.2487041305040647</v>
      </c>
      <c r="AF293" s="129">
        <f>(幕後結果!$AH$2+幕後結果!$AH$4*幕後結果_最佳化!$T1294)*12/3</f>
        <v>-0.24539065004800964</v>
      </c>
      <c r="AG293" s="129">
        <f>(幕後結果!$AI$2+幕後結果!$AI$4*幕後結果_最佳化!$U1294)*12/3</f>
        <v>0.12710993558508976</v>
      </c>
      <c r="AH293" s="129">
        <f>(幕後結果!$AJ$2+幕後結果!$AJ$4*幕後結果_最佳化!$V1294)*12/3</f>
        <v>-0.53046788557950741</v>
      </c>
      <c r="AI293" s="100">
        <f>(幕後結果!$AK$2+幕後結果!$AK$4*幕後結果_最佳化!$W1294)*12/3</f>
        <v>-0.56600335539950386</v>
      </c>
      <c r="AJ293" s="60"/>
      <c r="AK293" s="60"/>
      <c r="AL293" s="60"/>
      <c r="AM293" s="108">
        <v>292</v>
      </c>
      <c r="AN293" s="129">
        <f t="shared" si="53"/>
        <v>0.13678574413778297</v>
      </c>
      <c r="AO293" s="129">
        <f t="shared" si="54"/>
        <v>4.8661377679500555E-3</v>
      </c>
      <c r="AP293" s="129">
        <f t="shared" si="55"/>
        <v>0.2274062203697334</v>
      </c>
      <c r="AQ293" s="129">
        <f t="shared" si="56"/>
        <v>0.12378784550354639</v>
      </c>
      <c r="AR293" s="129">
        <f t="shared" si="57"/>
        <v>3.5674048132598751E-2</v>
      </c>
      <c r="AS293" s="129">
        <f t="shared" si="58"/>
        <v>0.18253459280678241</v>
      </c>
      <c r="AT293" s="129">
        <f t="shared" si="59"/>
        <v>7.5447968689680026E-2</v>
      </c>
      <c r="AU293" s="129">
        <f t="shared" si="60"/>
        <v>0.14417200362409521</v>
      </c>
      <c r="AV293" s="129">
        <f t="shared" si="61"/>
        <v>4.7204045532911965E-2</v>
      </c>
      <c r="AW293" s="129">
        <f t="shared" si="62"/>
        <v>2.2121393434918778E-2</v>
      </c>
      <c r="AX293" s="129">
        <f t="shared" si="63"/>
        <v>1</v>
      </c>
      <c r="AY293" s="129">
        <f>SUMPRODUCT(AN293:AW293,幕後結果_最佳化!$Z$1005:$AI$1005)</f>
        <v>-1.8740651106084479E-2</v>
      </c>
      <c r="AZ293" s="129">
        <f>(SUMPRODUCT(AN293:AW293,MMULT(AN293:AW293,幕後結果!$AB$9:$AK$18)))*252</f>
        <v>5.2886307030695141E-2</v>
      </c>
      <c r="BA293" s="129">
        <f t="shared" si="64"/>
        <v>0.22997023074888442</v>
      </c>
      <c r="BB293" s="102">
        <f t="shared" si="65"/>
        <v>-0.26803752340185666</v>
      </c>
      <c r="BC293" s="60"/>
      <c r="BD293" s="60"/>
    </row>
    <row r="294" spans="1:56" ht="16.5">
      <c r="A294" s="95">
        <v>293</v>
      </c>
      <c r="B294" s="129">
        <v>0.58449828679759519</v>
      </c>
      <c r="C294" s="129">
        <v>0.60037647757702173</v>
      </c>
      <c r="D294" s="129">
        <v>0.39578774730932498</v>
      </c>
      <c r="E294" s="129">
        <v>0.56504569925982207</v>
      </c>
      <c r="F294" s="129">
        <v>0.38220171721095375</v>
      </c>
      <c r="G294" s="129">
        <v>0.4243148324155801</v>
      </c>
      <c r="H294" s="129">
        <v>0.12269871519030096</v>
      </c>
      <c r="I294" s="129">
        <v>0.54148684991693852</v>
      </c>
      <c r="J294" s="129">
        <v>0.33869350951885568</v>
      </c>
      <c r="K294" s="104">
        <v>0.42990593644518404</v>
      </c>
      <c r="L294" s="105"/>
      <c r="M294" s="106">
        <v>293</v>
      </c>
      <c r="N294" s="140">
        <v>0.21341481444825558</v>
      </c>
      <c r="O294" s="140">
        <v>0.25432168937382899</v>
      </c>
      <c r="P294" s="140">
        <v>-0.26426530266350096</v>
      </c>
      <c r="Q294" s="140">
        <v>0.16377458278481333</v>
      </c>
      <c r="R294" s="140">
        <v>-0.29970336134814424</v>
      </c>
      <c r="S294" s="140">
        <v>-0.19086716616239205</v>
      </c>
      <c r="T294" s="140">
        <v>-1.1616013575948694</v>
      </c>
      <c r="U294" s="129">
        <v>0.10418025847662858</v>
      </c>
      <c r="V294" s="129">
        <v>-0.41603141017708911</v>
      </c>
      <c r="W294" s="98">
        <v>-0.17661364821690884</v>
      </c>
      <c r="X294" s="60"/>
      <c r="Y294" s="99">
        <v>293</v>
      </c>
      <c r="Z294" s="129">
        <f>(幕後結果!$AB$2+幕後結果!$AB$4*幕後結果_最佳化!$N1295)*12/3</f>
        <v>1.0289828872306745</v>
      </c>
      <c r="AA294" s="129">
        <f>(幕後結果!$AC$2+幕後結果!$AC$4*幕後結果_最佳化!$O1295)*12/3</f>
        <v>0.70402516276103422</v>
      </c>
      <c r="AB294" s="129">
        <f>(幕後結果!$AD$2+幕後結果!$AD$4*幕後結果_最佳化!$P1295)*12/3</f>
        <v>-1.6037334095602784</v>
      </c>
      <c r="AC294" s="129">
        <f>(幕後結果!$AE$2+幕後結果!$AE$4*幕後結果_最佳化!$Q1295)*12/3</f>
        <v>0.20795901644808876</v>
      </c>
      <c r="AD294" s="129">
        <f>(幕後結果!$AF$2+幕後結果!$AF$4*幕後結果_最佳化!$R1295)*12/3</f>
        <v>-1.03025162222801</v>
      </c>
      <c r="AE294" s="129">
        <f>(幕後結果!$AG$2+幕後結果!$AG$4*幕後結果_最佳化!$S1295)*12/3</f>
        <v>1.0654896682381603</v>
      </c>
      <c r="AF294" s="129">
        <f>(幕後結果!$AH$2+幕後結果!$AH$4*幕後結果_最佳化!$T1295)*12/3</f>
        <v>-0.2762439253229878</v>
      </c>
      <c r="AG294" s="129">
        <f>(幕後結果!$AI$2+幕後結果!$AI$4*幕後結果_最佳化!$U1295)*12/3</f>
        <v>-0.15112110584563482</v>
      </c>
      <c r="AH294" s="129">
        <f>(幕後結果!$AJ$2+幕後結果!$AJ$4*幕後結果_最佳化!$V1295)*12/3</f>
        <v>-0.67445980719160514</v>
      </c>
      <c r="AI294" s="100">
        <f>(幕後結果!$AK$2+幕後結果!$AK$4*幕後結果_最佳化!$W1295)*12/3</f>
        <v>-5.0632558106063486E-2</v>
      </c>
      <c r="AJ294" s="60"/>
      <c r="AK294" s="60"/>
      <c r="AL294" s="60"/>
      <c r="AM294" s="108">
        <v>293</v>
      </c>
      <c r="AN294" s="129">
        <f t="shared" si="53"/>
        <v>0.12469449897481122</v>
      </c>
      <c r="AO294" s="129">
        <f t="shared" si="54"/>
        <v>0.13584303226674826</v>
      </c>
      <c r="AP294" s="129">
        <f t="shared" si="55"/>
        <v>3.3701119504544783E-2</v>
      </c>
      <c r="AQ294" s="129">
        <f t="shared" si="56"/>
        <v>0.14391258833192827</v>
      </c>
      <c r="AR294" s="129">
        <f t="shared" si="57"/>
        <v>0.15322794769719467</v>
      </c>
      <c r="AS294" s="129">
        <f t="shared" si="58"/>
        <v>7.6715413579348307E-3</v>
      </c>
      <c r="AT294" s="129">
        <f t="shared" si="59"/>
        <v>0.13675254661102831</v>
      </c>
      <c r="AU294" s="129">
        <f t="shared" si="60"/>
        <v>5.4072641858441284E-3</v>
      </c>
      <c r="AV294" s="129">
        <f t="shared" si="61"/>
        <v>0.23090245009211363</v>
      </c>
      <c r="AW294" s="129">
        <f t="shared" si="62"/>
        <v>2.7887010977852036E-2</v>
      </c>
      <c r="AX294" s="129">
        <f t="shared" si="63"/>
        <v>1</v>
      </c>
      <c r="AY294" s="129">
        <f>SUMPRODUCT(AN294:AW294,幕後結果_最佳化!$Z$1005:$AI$1005)</f>
        <v>-4.0638178908571881E-2</v>
      </c>
      <c r="AZ294" s="129">
        <f>(SUMPRODUCT(AN294:AW294,MMULT(AN294:AW294,幕後結果!$AB$9:$AK$18)))*252</f>
        <v>5.4020706661772326E-2</v>
      </c>
      <c r="BA294" s="129">
        <f t="shared" si="64"/>
        <v>0.23242355014449875</v>
      </c>
      <c r="BB294" s="102">
        <f t="shared" si="65"/>
        <v>-0.35942217927845876</v>
      </c>
      <c r="BC294" s="60"/>
      <c r="BD294" s="60"/>
    </row>
    <row r="295" spans="1:56" ht="16.5">
      <c r="A295" s="95">
        <v>294</v>
      </c>
      <c r="B295" s="129">
        <v>0.44457141455241911</v>
      </c>
      <c r="C295" s="129">
        <v>0.75575949221353067</v>
      </c>
      <c r="D295" s="129">
        <v>0.60737131893287333</v>
      </c>
      <c r="E295" s="129">
        <v>0.43662146514312949</v>
      </c>
      <c r="F295" s="129">
        <v>0.31570238629657865</v>
      </c>
      <c r="G295" s="129">
        <v>0.47367933455074507</v>
      </c>
      <c r="H295" s="129">
        <v>0.41529328047975711</v>
      </c>
      <c r="I295" s="129">
        <v>3.4015364500457501E-2</v>
      </c>
      <c r="J295" s="129">
        <v>4.6693003226692564E-2</v>
      </c>
      <c r="K295" s="104">
        <v>0.32342561116691071</v>
      </c>
      <c r="L295" s="105"/>
      <c r="M295" s="106">
        <v>294</v>
      </c>
      <c r="N295" s="140">
        <v>-0.1393889179020088</v>
      </c>
      <c r="O295" s="140">
        <v>0.69272680251456464</v>
      </c>
      <c r="P295" s="140">
        <v>0.27247428369515536</v>
      </c>
      <c r="Q295" s="140">
        <v>-0.15954065517824981</v>
      </c>
      <c r="R295" s="140">
        <v>-0.47975055876810707</v>
      </c>
      <c r="S295" s="140">
        <v>-6.6024061297664083E-2</v>
      </c>
      <c r="T295" s="140">
        <v>-0.21394934285527248</v>
      </c>
      <c r="U295" s="129">
        <v>-1.8248032251980761</v>
      </c>
      <c r="V295" s="129">
        <v>-1.6778007318040011</v>
      </c>
      <c r="W295" s="98">
        <v>-0.45814089169211597</v>
      </c>
      <c r="X295" s="60"/>
      <c r="Y295" s="99">
        <v>294</v>
      </c>
      <c r="Z295" s="129">
        <f>(幕後結果!$AB$2+幕後結果!$AB$4*幕後結果_最佳化!$N1296)*12/3</f>
        <v>0.79568755418568005</v>
      </c>
      <c r="AA295" s="129">
        <f>(幕後結果!$AC$2+幕後結果!$AC$4*幕後結果_最佳化!$O1296)*12/3</f>
        <v>0.93486241836229755</v>
      </c>
      <c r="AB295" s="129">
        <f>(幕後結果!$AD$2+幕後結果!$AD$4*幕後結果_最佳化!$P1296)*12/3</f>
        <v>-1.0580933349526491</v>
      </c>
      <c r="AC295" s="129">
        <f>(幕後結果!$AE$2+幕後結果!$AE$4*幕後結果_最佳化!$Q1296)*12/3</f>
        <v>2.2443021990436282E-2</v>
      </c>
      <c r="AD295" s="129">
        <f>(幕後結果!$AF$2+幕後結果!$AF$4*幕後結果_最佳化!$R1296)*12/3</f>
        <v>-1.2972437695308803</v>
      </c>
      <c r="AE295" s="129">
        <f>(幕後結果!$AG$2+幕後結果!$AG$4*幕後結果_最佳化!$S1296)*12/3</f>
        <v>1.1918982941210663</v>
      </c>
      <c r="AF295" s="129">
        <f>(幕後結果!$AH$2+幕後結果!$AH$4*幕後結果_最佳化!$T1296)*12/3</f>
        <v>0.1532385005104627</v>
      </c>
      <c r="AG295" s="129">
        <f>(幕後結果!$AI$2+幕後結果!$AI$4*幕後結果_最佳化!$U1296)*12/3</f>
        <v>-1.0873562234696517</v>
      </c>
      <c r="AH295" s="129">
        <f>(幕後結果!$AJ$2+幕後結果!$AJ$4*幕後結果_最佳化!$V1296)*12/3</f>
        <v>-1.3084560950729072</v>
      </c>
      <c r="AI295" s="100">
        <f>(幕後結果!$AK$2+幕後結果!$AK$4*幕後結果_最佳化!$W1296)*12/3</f>
        <v>-0.1948396733443428</v>
      </c>
      <c r="AJ295" s="60"/>
      <c r="AK295" s="60"/>
      <c r="AL295" s="60"/>
      <c r="AM295" s="108">
        <v>294</v>
      </c>
      <c r="AN295" s="129">
        <f t="shared" si="53"/>
        <v>0.10824308279696769</v>
      </c>
      <c r="AO295" s="129">
        <f t="shared" si="54"/>
        <v>0.13179905448771581</v>
      </c>
      <c r="AP295" s="129">
        <f t="shared" si="55"/>
        <v>0.13639318339433107</v>
      </c>
      <c r="AQ295" s="129">
        <f t="shared" si="56"/>
        <v>1.5252325203247159E-3</v>
      </c>
      <c r="AR295" s="129">
        <f t="shared" si="57"/>
        <v>0.14467452214253915</v>
      </c>
      <c r="AS295" s="129">
        <f t="shared" si="58"/>
        <v>7.8205991403293679E-2</v>
      </c>
      <c r="AT295" s="129">
        <f t="shared" si="59"/>
        <v>1.8264253288834326E-2</v>
      </c>
      <c r="AU295" s="129">
        <f t="shared" si="60"/>
        <v>0.13787555751247221</v>
      </c>
      <c r="AV295" s="129">
        <f t="shared" si="61"/>
        <v>8.8610742611989188E-2</v>
      </c>
      <c r="AW295" s="129">
        <f t="shared" si="62"/>
        <v>0.15440837984153211</v>
      </c>
      <c r="AX295" s="129">
        <f t="shared" si="63"/>
        <v>0.99999999999999989</v>
      </c>
      <c r="AY295" s="129">
        <f>SUMPRODUCT(AN295:AW295,幕後結果_最佳化!$Z$1005:$AI$1005)</f>
        <v>-7.4149082877576419E-2</v>
      </c>
      <c r="AZ295" s="129">
        <f>(SUMPRODUCT(AN295:AW295,MMULT(AN295:AW295,幕後結果!$AB$9:$AK$18)))*252</f>
        <v>4.4241810359946836E-2</v>
      </c>
      <c r="BA295" s="129">
        <f t="shared" si="64"/>
        <v>0.21033737271333128</v>
      </c>
      <c r="BB295" s="102">
        <f t="shared" si="65"/>
        <v>-0.55648257543419344</v>
      </c>
      <c r="BC295" s="60"/>
      <c r="BD295" s="60"/>
    </row>
    <row r="296" spans="1:56" ht="16.5">
      <c r="A296" s="95">
        <v>295</v>
      </c>
      <c r="B296" s="129">
        <v>0.42694587938055673</v>
      </c>
      <c r="C296" s="129">
        <v>0.3017506351954844</v>
      </c>
      <c r="D296" s="129">
        <v>0.92016963206060853</v>
      </c>
      <c r="E296" s="129">
        <v>0.35804589133315856</v>
      </c>
      <c r="F296" s="129">
        <v>0.49763567109005802</v>
      </c>
      <c r="G296" s="129">
        <v>0.19966235164938606</v>
      </c>
      <c r="H296" s="129">
        <v>0.92753120620842244</v>
      </c>
      <c r="I296" s="129">
        <v>0.49055074882651484</v>
      </c>
      <c r="J296" s="129">
        <v>0.25569575865462313</v>
      </c>
      <c r="K296" s="104">
        <v>5.4260988921262632E-2</v>
      </c>
      <c r="L296" s="105"/>
      <c r="M296" s="106">
        <v>295</v>
      </c>
      <c r="N296" s="140">
        <v>-0.18415512962894334</v>
      </c>
      <c r="O296" s="140">
        <v>-0.51937211868221389</v>
      </c>
      <c r="P296" s="140">
        <v>1.4062135024060449</v>
      </c>
      <c r="Q296" s="140">
        <v>-0.36368695899910952</v>
      </c>
      <c r="R296" s="140">
        <v>-5.9265283896444247E-3</v>
      </c>
      <c r="S296" s="140">
        <v>-0.8428278973618476</v>
      </c>
      <c r="T296" s="140">
        <v>1.4576480155162295</v>
      </c>
      <c r="U296" s="129">
        <v>-2.3687975279233532E-2</v>
      </c>
      <c r="V296" s="129">
        <v>-0.6566725049614407</v>
      </c>
      <c r="W296" s="98">
        <v>-1.6048719947522621</v>
      </c>
      <c r="X296" s="60"/>
      <c r="Y296" s="99">
        <v>295</v>
      </c>
      <c r="Z296" s="129">
        <f>(幕後結果!$AB$2+幕後結果!$AB$4*幕後結果_最佳化!$N1297)*12/3</f>
        <v>0.76608540625933852</v>
      </c>
      <c r="AA296" s="129">
        <f>(幕後結果!$AC$2+幕後結果!$AC$4*幕後結果_最佳化!$O1297)*12/3</f>
        <v>3.3725813921772929E-2</v>
      </c>
      <c r="AB296" s="129">
        <f>(幕後結果!$AD$2+幕後結果!$AD$4*幕後結果_最佳化!$P1297)*12/3</f>
        <v>0.13047662932598936</v>
      </c>
      <c r="AC296" s="129">
        <f>(幕後結果!$AE$2+幕後結果!$AE$4*幕後結果_最佳化!$Q1297)*12/3</f>
        <v>-0.55537020950234628</v>
      </c>
      <c r="AD296" s="129">
        <f>(幕後結果!$AF$2+幕後結果!$AF$4*幕後結果_最佳化!$R1297)*12/3</f>
        <v>-1.1095701250205536</v>
      </c>
      <c r="AE296" s="129">
        <f>(幕後結果!$AG$2+幕後結果!$AG$4*幕後結果_最佳化!$S1297)*12/3</f>
        <v>0.38353817268648721</v>
      </c>
      <c r="AF296" s="129">
        <f>(幕後結果!$AH$2+幕後結果!$AH$4*幕後結果_最佳化!$T1297)*12/3</f>
        <v>1.2203346732821863</v>
      </c>
      <c r="AG296" s="129">
        <f>(幕後結果!$AI$2+幕後結果!$AI$4*幕後結果_最佳化!$U1297)*12/3</f>
        <v>-2.7639968913911295E-2</v>
      </c>
      <c r="AH296" s="129">
        <f>(幕後結果!$AJ$2+幕後結果!$AJ$4*幕後結果_最佳化!$V1297)*12/3</f>
        <v>-0.59670129961177609</v>
      </c>
      <c r="AI296" s="100">
        <f>(幕後結果!$AK$2+幕後結果!$AK$4*幕後結果_最佳化!$W1297)*12/3</f>
        <v>-0.76797368584267434</v>
      </c>
      <c r="AJ296" s="60"/>
      <c r="AK296" s="60"/>
      <c r="AL296" s="60"/>
      <c r="AM296" s="108">
        <v>295</v>
      </c>
      <c r="AN296" s="129">
        <f t="shared" si="53"/>
        <v>0.21117614862060535</v>
      </c>
      <c r="AO296" s="129">
        <f t="shared" si="54"/>
        <v>0.16359457947633549</v>
      </c>
      <c r="AP296" s="129">
        <f t="shared" si="55"/>
        <v>3.9260389898777857E-2</v>
      </c>
      <c r="AQ296" s="129">
        <f t="shared" si="56"/>
        <v>0.15163647873125174</v>
      </c>
      <c r="AR296" s="129">
        <f t="shared" si="57"/>
        <v>0.15406638240564036</v>
      </c>
      <c r="AS296" s="129">
        <f t="shared" si="58"/>
        <v>2.9647311140591166E-2</v>
      </c>
      <c r="AT296" s="129">
        <f t="shared" si="59"/>
        <v>3.4749293304633881E-2</v>
      </c>
      <c r="AU296" s="129">
        <f t="shared" si="60"/>
        <v>4.9541057739621334E-3</v>
      </c>
      <c r="AV296" s="129">
        <f t="shared" si="61"/>
        <v>2.4574610490378478E-2</v>
      </c>
      <c r="AW296" s="129">
        <f t="shared" si="62"/>
        <v>0.18634070015782347</v>
      </c>
      <c r="AX296" s="129">
        <f t="shared" si="63"/>
        <v>0.99999999999999978</v>
      </c>
      <c r="AY296" s="129">
        <f>SUMPRODUCT(AN296:AW296,幕後結果_最佳化!$Z$1005:$AI$1005)</f>
        <v>0.14175014075105935</v>
      </c>
      <c r="AZ296" s="129">
        <f>(SUMPRODUCT(AN296:AW296,MMULT(AN296:AW296,幕後結果!$AB$9:$AK$18)))*252</f>
        <v>5.588268491462775E-2</v>
      </c>
      <c r="BA296" s="129">
        <f t="shared" si="64"/>
        <v>0.23639518801072865</v>
      </c>
      <c r="BB296" s="102">
        <f t="shared" si="65"/>
        <v>0.4181563152062685</v>
      </c>
      <c r="BC296" s="60"/>
      <c r="BD296" s="60"/>
    </row>
    <row r="297" spans="1:56" ht="16.5">
      <c r="A297" s="95">
        <v>296</v>
      </c>
      <c r="B297" s="129">
        <v>0.1025410870285246</v>
      </c>
      <c r="C297" s="129">
        <v>0.56281569379825691</v>
      </c>
      <c r="D297" s="129">
        <v>0.25448516873979243</v>
      </c>
      <c r="E297" s="129">
        <v>0.42602646578307346</v>
      </c>
      <c r="F297" s="129">
        <v>0.67926848476170187</v>
      </c>
      <c r="G297" s="129">
        <v>0.11259745448893699</v>
      </c>
      <c r="H297" s="129">
        <v>0.67526319784518729</v>
      </c>
      <c r="I297" s="129">
        <v>0.52857022362401263</v>
      </c>
      <c r="J297" s="129">
        <v>0.90894009530783215</v>
      </c>
      <c r="K297" s="104">
        <v>0.15902074335457672</v>
      </c>
      <c r="L297" s="105"/>
      <c r="M297" s="106">
        <v>296</v>
      </c>
      <c r="N297" s="140">
        <v>-1.2672045086692088</v>
      </c>
      <c r="O297" s="140">
        <v>0.15811191436203617</v>
      </c>
      <c r="P297" s="140">
        <v>-0.66044182797345474</v>
      </c>
      <c r="Q297" s="140">
        <v>-0.1864996777195948</v>
      </c>
      <c r="R297" s="140">
        <v>0.46565421393408674</v>
      </c>
      <c r="S297" s="140">
        <v>-1.2128297751930295</v>
      </c>
      <c r="T297" s="140">
        <v>0.45449359026346781</v>
      </c>
      <c r="U297" s="129">
        <v>7.167625570455155E-2</v>
      </c>
      <c r="V297" s="129">
        <v>1.3342564973544027</v>
      </c>
      <c r="W297" s="98">
        <v>-0.99849066944040854</v>
      </c>
      <c r="X297" s="60"/>
      <c r="Y297" s="99">
        <v>296</v>
      </c>
      <c r="Z297" s="129">
        <f>(幕後結果!$AB$2+幕後結果!$AB$4*幕後結果_最佳化!$N1298)*12/3</f>
        <v>4.9907139368098985E-2</v>
      </c>
      <c r="AA297" s="129">
        <f>(幕後結果!$AC$2+幕後結果!$AC$4*幕後結果_最佳化!$O1298)*12/3</f>
        <v>0.25183575201772196</v>
      </c>
      <c r="AB297" s="129">
        <f>(幕後結果!$AD$2+幕後結果!$AD$4*幕後結果_最佳化!$P1298)*12/3</f>
        <v>-2.4469116192831786</v>
      </c>
      <c r="AC297" s="129">
        <f>(幕後結果!$AE$2+幕後結果!$AE$4*幕後結果_最佳化!$Q1298)*12/3</f>
        <v>-0.29969262842676175</v>
      </c>
      <c r="AD297" s="129">
        <f>(幕後結果!$AF$2+幕後結果!$AF$4*幕後結果_最佳化!$R1298)*12/3</f>
        <v>-0.43460980881937367</v>
      </c>
      <c r="AE297" s="129">
        <f>(幕後結果!$AG$2+幕後結果!$AG$4*幕後結果_最佳化!$S1298)*12/3</f>
        <v>0.26281466519374486</v>
      </c>
      <c r="AF297" s="129">
        <f>(幕後結果!$AH$2+幕後結果!$AH$4*幕後結果_最佳化!$T1298)*12/3</f>
        <v>-0.12451308324448201</v>
      </c>
      <c r="AG297" s="129">
        <f>(幕後結果!$AI$2+幕後結果!$AI$4*幕後結果_最佳化!$U1298)*12/3</f>
        <v>-0.29201545507658344</v>
      </c>
      <c r="AH297" s="129">
        <f>(幕後結果!$AJ$2+幕後結果!$AJ$4*幕後結果_最佳化!$V1298)*12/3</f>
        <v>-0.16935509407795166</v>
      </c>
      <c r="AI297" s="100">
        <f>(幕後結果!$AK$2+幕後結果!$AK$4*幕後結果_最佳化!$W1298)*12/3</f>
        <v>-0.85297690635948042</v>
      </c>
      <c r="AJ297" s="60"/>
      <c r="AK297" s="60"/>
      <c r="AL297" s="60"/>
      <c r="AM297" s="108">
        <v>296</v>
      </c>
      <c r="AN297" s="129">
        <f t="shared" si="53"/>
        <v>6.7424507348330567E-2</v>
      </c>
      <c r="AO297" s="129">
        <f t="shared" si="54"/>
        <v>0.23915454366275379</v>
      </c>
      <c r="AP297" s="129">
        <f t="shared" si="55"/>
        <v>4.1380563856442558E-2</v>
      </c>
      <c r="AQ297" s="129">
        <f t="shared" si="56"/>
        <v>1.8570517655295663E-2</v>
      </c>
      <c r="AR297" s="129">
        <f t="shared" si="57"/>
        <v>0.16840540068777712</v>
      </c>
      <c r="AS297" s="129">
        <f t="shared" si="58"/>
        <v>8.6023875518189907E-2</v>
      </c>
      <c r="AT297" s="129">
        <f t="shared" si="59"/>
        <v>0.11539002814655945</v>
      </c>
      <c r="AU297" s="129">
        <f t="shared" si="60"/>
        <v>8.8370031277463651E-2</v>
      </c>
      <c r="AV297" s="129">
        <f t="shared" si="61"/>
        <v>4.7658173711182264E-2</v>
      </c>
      <c r="AW297" s="129">
        <f t="shared" si="62"/>
        <v>0.12762235813600506</v>
      </c>
      <c r="AX297" s="129">
        <f t="shared" si="63"/>
        <v>1</v>
      </c>
      <c r="AY297" s="129">
        <f>SUMPRODUCT(AN297:AW297,幕後結果_最佳化!$Z$1005:$AI$1005)</f>
        <v>0.11240280812855316</v>
      </c>
      <c r="AZ297" s="129">
        <f>(SUMPRODUCT(AN297:AW297,MMULT(AN297:AW297,幕後結果!$AB$9:$AK$18)))*252</f>
        <v>4.8042957209916033E-2</v>
      </c>
      <c r="BA297" s="129">
        <f t="shared" si="64"/>
        <v>0.21918703704807918</v>
      </c>
      <c r="BB297" s="102">
        <f t="shared" si="65"/>
        <v>0.31709360674147696</v>
      </c>
      <c r="BC297" s="60"/>
      <c r="BD297" s="60"/>
    </row>
    <row r="298" spans="1:56" ht="16.5">
      <c r="A298" s="95">
        <v>297</v>
      </c>
      <c r="B298" s="129">
        <v>0.5402990420161875</v>
      </c>
      <c r="C298" s="129">
        <v>0.72105944053859949</v>
      </c>
      <c r="D298" s="129">
        <v>0.3221734562089229</v>
      </c>
      <c r="E298" s="129">
        <v>0.45829495125026209</v>
      </c>
      <c r="F298" s="129">
        <v>0.57872454791092043</v>
      </c>
      <c r="G298" s="129">
        <v>0.29636049450485102</v>
      </c>
      <c r="H298" s="129">
        <v>0.6189636738770059</v>
      </c>
      <c r="I298" s="129">
        <v>0.68582495732558257</v>
      </c>
      <c r="J298" s="129">
        <v>0.43176518488068139</v>
      </c>
      <c r="K298" s="104">
        <v>0.7572473144808527</v>
      </c>
      <c r="L298" s="105"/>
      <c r="M298" s="106">
        <v>297</v>
      </c>
      <c r="N298" s="140">
        <v>0.1011871263262159</v>
      </c>
      <c r="O298" s="140">
        <v>0.58599166067823372</v>
      </c>
      <c r="P298" s="140">
        <v>-0.46162967203336075</v>
      </c>
      <c r="Q298" s="140">
        <v>-0.10473019382173489</v>
      </c>
      <c r="R298" s="140">
        <v>0.19863163670559864</v>
      </c>
      <c r="S298" s="140">
        <v>-0.53489713578905507</v>
      </c>
      <c r="T298" s="140">
        <v>0.30276015304690618</v>
      </c>
      <c r="U298" s="129">
        <v>0.48405042192310743</v>
      </c>
      <c r="V298" s="129">
        <v>-0.17188190858840582</v>
      </c>
      <c r="W298" s="98">
        <v>0.69747533324999489</v>
      </c>
      <c r="X298" s="60"/>
      <c r="Y298" s="99">
        <v>297</v>
      </c>
      <c r="Z298" s="129">
        <f>(幕後結果!$AB$2+幕後結果!$AB$4*幕後結果_最佳化!$N1299)*12/3</f>
        <v>0.95477109898545487</v>
      </c>
      <c r="AA298" s="129">
        <f>(幕後結果!$AC$2+幕後結果!$AC$4*幕後結果_最佳化!$O1299)*12/3</f>
        <v>0.91852601424140623</v>
      </c>
      <c r="AB298" s="129">
        <f>(幕後結果!$AD$2+幕後結果!$AD$4*幕後結果_最佳化!$P1299)*12/3</f>
        <v>-1.833763297710842</v>
      </c>
      <c r="AC298" s="129">
        <f>(幕後結果!$AE$2+幕後結果!$AE$4*幕後結果_最佳化!$Q1299)*12/3</f>
        <v>3.8796905658485759E-2</v>
      </c>
      <c r="AD298" s="129">
        <f>(幕後結果!$AF$2+幕後結果!$AF$4*幕後結果_最佳化!$R1299)*12/3</f>
        <v>-0.60048642586914136</v>
      </c>
      <c r="AE298" s="129">
        <f>(幕後結果!$AG$2+幕後結果!$AG$4*幕後結果_最佳化!$S1299)*12/3</f>
        <v>0.81534472460489127</v>
      </c>
      <c r="AF298" s="129">
        <f>(幕後結果!$AH$2+幕後結果!$AH$4*幕後結果_最佳化!$T1299)*12/3</f>
        <v>0.5552726685127537</v>
      </c>
      <c r="AG298" s="129">
        <f>(幕後結果!$AI$2+幕後結果!$AI$4*幕後結果_最佳化!$U1299)*12/3</f>
        <v>0.16143485192629412</v>
      </c>
      <c r="AH298" s="129">
        <f>(幕後結果!$AJ$2+幕後結果!$AJ$4*幕後結果_最佳化!$V1299)*12/3</f>
        <v>-0.47535896680993456</v>
      </c>
      <c r="AI298" s="100">
        <f>(幕後結果!$AK$2+幕後結果!$AK$4*幕後結果_最佳化!$W1299)*12/3</f>
        <v>0.42034313359413761</v>
      </c>
      <c r="AJ298" s="60"/>
      <c r="AK298" s="60"/>
      <c r="AL298" s="60"/>
      <c r="AM298" s="108">
        <v>297</v>
      </c>
      <c r="AN298" s="129">
        <f t="shared" si="53"/>
        <v>0.19739871102522463</v>
      </c>
      <c r="AO298" s="129">
        <f t="shared" si="54"/>
        <v>4.2999322477344185E-2</v>
      </c>
      <c r="AP298" s="129">
        <f t="shared" si="55"/>
        <v>0.1597802956963072</v>
      </c>
      <c r="AQ298" s="129">
        <f t="shared" si="56"/>
        <v>4.0233893222335268E-2</v>
      </c>
      <c r="AR298" s="129">
        <f t="shared" si="57"/>
        <v>0.10414546316601689</v>
      </c>
      <c r="AS298" s="129">
        <f t="shared" si="58"/>
        <v>0.14214622760483953</v>
      </c>
      <c r="AT298" s="129">
        <f t="shared" si="59"/>
        <v>7.3100152946248493E-3</v>
      </c>
      <c r="AU298" s="129">
        <f t="shared" si="60"/>
        <v>0.12006906525621883</v>
      </c>
      <c r="AV298" s="129">
        <f t="shared" si="61"/>
        <v>4.1386665597610483E-3</v>
      </c>
      <c r="AW298" s="129">
        <f t="shared" si="62"/>
        <v>0.18177833969732771</v>
      </c>
      <c r="AX298" s="129">
        <f t="shared" si="63"/>
        <v>1</v>
      </c>
      <c r="AY298" s="129">
        <f>SUMPRODUCT(AN298:AW298,幕後結果_最佳化!$Z$1005:$AI$1005)</f>
        <v>7.3341850798916391E-2</v>
      </c>
      <c r="AZ298" s="129">
        <f>(SUMPRODUCT(AN298:AW298,MMULT(AN298:AW298,幕後結果!$AB$9:$AK$18)))*252</f>
        <v>4.6941339802050439E-2</v>
      </c>
      <c r="BA298" s="129">
        <f t="shared" si="64"/>
        <v>0.21665950198883602</v>
      </c>
      <c r="BB298" s="102">
        <f t="shared" si="65"/>
        <v>0.1405054960409029</v>
      </c>
      <c r="BC298" s="60"/>
      <c r="BD298" s="60"/>
    </row>
    <row r="299" spans="1:56" ht="16.5">
      <c r="A299" s="95">
        <v>298</v>
      </c>
      <c r="B299" s="129">
        <v>0.61701991476496931</v>
      </c>
      <c r="C299" s="129">
        <v>0.93911215320518293</v>
      </c>
      <c r="D299" s="129">
        <v>0.17090448427513039</v>
      </c>
      <c r="E299" s="129">
        <v>0.11993583402545971</v>
      </c>
      <c r="F299" s="129">
        <v>0.45308075493420774</v>
      </c>
      <c r="G299" s="129">
        <v>0.71435804734613129</v>
      </c>
      <c r="H299" s="129">
        <v>0.89638394521221842</v>
      </c>
      <c r="I299" s="129">
        <v>0.98001886865455101</v>
      </c>
      <c r="J299" s="129">
        <v>0.86924832070936509</v>
      </c>
      <c r="K299" s="104">
        <v>0.34651672277941881</v>
      </c>
      <c r="L299" s="105"/>
      <c r="M299" s="106">
        <v>298</v>
      </c>
      <c r="N299" s="140">
        <v>0.29766328195262343</v>
      </c>
      <c r="O299" s="140">
        <v>1.5473631842759863</v>
      </c>
      <c r="P299" s="140">
        <v>-0.95059704642601262</v>
      </c>
      <c r="Q299" s="140">
        <v>-1.1753076174778685</v>
      </c>
      <c r="R299" s="140">
        <v>-0.11788155303812713</v>
      </c>
      <c r="S299" s="140">
        <v>0.56616163817663123</v>
      </c>
      <c r="T299" s="140">
        <v>1.2612130182029333</v>
      </c>
      <c r="U299" s="129">
        <v>2.0541387688840169</v>
      </c>
      <c r="V299" s="129">
        <v>1.1228449321488789</v>
      </c>
      <c r="W299" s="98">
        <v>-0.39474180701501038</v>
      </c>
      <c r="X299" s="60"/>
      <c r="Y299" s="99">
        <v>298</v>
      </c>
      <c r="Z299" s="129">
        <f>(幕後結果!$AB$2+幕後結果!$AB$4*幕後結果_最佳化!$N1300)*12/3</f>
        <v>1.0846931093250616</v>
      </c>
      <c r="AA299" s="129">
        <f>(幕後結果!$AC$2+幕後結果!$AC$4*幕後結果_最佳化!$O1300)*12/3</f>
        <v>1.6747433828231937</v>
      </c>
      <c r="AB299" s="129">
        <f>(幕後結果!$AD$2+幕後結果!$AD$4*幕後結果_最佳化!$P1300)*12/3</f>
        <v>-2.2697113917443064</v>
      </c>
      <c r="AC299" s="129">
        <f>(幕後結果!$AE$2+幕後結果!$AE$4*幕後結果_最佳化!$Q1300)*12/3</f>
        <v>-0.69656813525260419</v>
      </c>
      <c r="AD299" s="129">
        <f>(幕後結果!$AF$2+幕後結果!$AF$4*幕後結果_最佳化!$R1300)*12/3</f>
        <v>-1.2042254585023713</v>
      </c>
      <c r="AE299" s="129">
        <f>(幕後結果!$AG$2+幕後結果!$AG$4*幕後結果_最佳化!$S1300)*12/3</f>
        <v>1.6491914744238703</v>
      </c>
      <c r="AF299" s="129">
        <f>(幕後結果!$AH$2+幕後結果!$AH$4*幕後結果_最佳化!$T1300)*12/3</f>
        <v>1.0965227112410116</v>
      </c>
      <c r="AG299" s="129">
        <f>(幕後結果!$AI$2+幕後結果!$AI$4*幕後結果_最佳化!$U1300)*12/3</f>
        <v>1.2939908324745506</v>
      </c>
      <c r="AH299" s="129">
        <f>(幕後結果!$AJ$2+幕後結果!$AJ$4*幕後結果_最佳化!$V1300)*12/3</f>
        <v>0.18688599360138455</v>
      </c>
      <c r="AI299" s="100">
        <f>(幕後結果!$AK$2+幕後結果!$AK$4*幕後結果_最佳化!$W1300)*12/3</f>
        <v>-4.1480466877468175E-2</v>
      </c>
      <c r="AJ299" s="60"/>
      <c r="AK299" s="60"/>
      <c r="AL299" s="60"/>
      <c r="AM299" s="108">
        <v>298</v>
      </c>
      <c r="AN299" s="129">
        <f t="shared" si="53"/>
        <v>0.11118665081614137</v>
      </c>
      <c r="AO299" s="129">
        <f t="shared" si="54"/>
        <v>0.14581848176119699</v>
      </c>
      <c r="AP299" s="129">
        <f t="shared" si="55"/>
        <v>0.14581654061883603</v>
      </c>
      <c r="AQ299" s="129">
        <f t="shared" si="56"/>
        <v>0.15531641247911387</v>
      </c>
      <c r="AR299" s="129">
        <f t="shared" si="57"/>
        <v>0.10504670841721925</v>
      </c>
      <c r="AS299" s="129">
        <f t="shared" si="58"/>
        <v>0.10864761483967296</v>
      </c>
      <c r="AT299" s="129">
        <f t="shared" si="59"/>
        <v>2.9496732333167273E-2</v>
      </c>
      <c r="AU299" s="129">
        <f t="shared" si="60"/>
        <v>6.9656010637062213E-2</v>
      </c>
      <c r="AV299" s="129">
        <f t="shared" si="61"/>
        <v>7.5480507198443278E-2</v>
      </c>
      <c r="AW299" s="129">
        <f t="shared" si="62"/>
        <v>5.3534340899146722E-2</v>
      </c>
      <c r="AX299" s="129">
        <f t="shared" si="63"/>
        <v>1</v>
      </c>
      <c r="AY299" s="129">
        <f>SUMPRODUCT(AN299:AW299,幕後結果_最佳化!$Z$1005:$AI$1005)</f>
        <v>-2.4614380639785497E-2</v>
      </c>
      <c r="AZ299" s="129">
        <f>(SUMPRODUCT(AN299:AW299,MMULT(AN299:AW299,幕後結果!$AB$9:$AK$18)))*252</f>
        <v>5.0730389377419575E-2</v>
      </c>
      <c r="BA299" s="129">
        <f t="shared" si="64"/>
        <v>0.22523407685654401</v>
      </c>
      <c r="BB299" s="102">
        <f t="shared" si="65"/>
        <v>-0.29975206941171134</v>
      </c>
      <c r="BC299" s="60"/>
      <c r="BD299" s="60"/>
    </row>
    <row r="300" spans="1:56" ht="16.5">
      <c r="A300" s="95">
        <v>299</v>
      </c>
      <c r="B300" s="129">
        <v>0.53745683261238408</v>
      </c>
      <c r="C300" s="129">
        <v>2.492361485660699E-2</v>
      </c>
      <c r="D300" s="129">
        <v>0.30459645005035241</v>
      </c>
      <c r="E300" s="129">
        <v>0.33602323776009468</v>
      </c>
      <c r="F300" s="129">
        <v>0.45623813707477812</v>
      </c>
      <c r="G300" s="129">
        <v>0.26886611947262407</v>
      </c>
      <c r="H300" s="129">
        <v>5.4054399574474443E-2</v>
      </c>
      <c r="I300" s="129">
        <v>0.28190445315848867</v>
      </c>
      <c r="J300" s="129">
        <v>8.2573435534295747E-2</v>
      </c>
      <c r="K300" s="104">
        <v>0.86199959397531556</v>
      </c>
      <c r="L300" s="105"/>
      <c r="M300" s="106">
        <v>299</v>
      </c>
      <c r="N300" s="140">
        <v>9.4028729774616307E-2</v>
      </c>
      <c r="O300" s="140">
        <v>-1.9612726178684246</v>
      </c>
      <c r="P300" s="140">
        <v>-0.51122587815380582</v>
      </c>
      <c r="Q300" s="140">
        <v>-0.42334101253208056</v>
      </c>
      <c r="R300" s="140">
        <v>-0.10991564583086987</v>
      </c>
      <c r="S300" s="140">
        <v>-0.61624589966100585</v>
      </c>
      <c r="T300" s="140">
        <v>-1.6067519200370919</v>
      </c>
      <c r="U300" s="129">
        <v>-0.57719326490674272</v>
      </c>
      <c r="V300" s="129">
        <v>-1.3879677322483133</v>
      </c>
      <c r="W300" s="98">
        <v>1.0893471857678436</v>
      </c>
      <c r="X300" s="60"/>
      <c r="Y300" s="99">
        <v>299</v>
      </c>
      <c r="Z300" s="129">
        <f>(幕後結果!$AB$2+幕後結果!$AB$4*幕後結果_最佳化!$N1301)*12/3</f>
        <v>0.95003753084418696</v>
      </c>
      <c r="AA300" s="129">
        <f>(幕後結果!$AC$2+幕後結果!$AC$4*幕後結果_最佳化!$O1301)*12/3</f>
        <v>-0.9528407166997207</v>
      </c>
      <c r="AB300" s="129">
        <f>(幕後結果!$AD$2+幕後結果!$AD$4*幕後結果_最佳化!$P1301)*12/3</f>
        <v>-2.067496965858691</v>
      </c>
      <c r="AC300" s="129">
        <f>(幕後結果!$AE$2+幕後結果!$AE$4*幕後結果_最佳化!$Q1301)*12/3</f>
        <v>-1.12991163531559</v>
      </c>
      <c r="AD300" s="129">
        <f>(幕後結果!$AF$2+幕後結果!$AF$4*幕後結果_最佳化!$R1301)*12/3</f>
        <v>-1.3776812713247839</v>
      </c>
      <c r="AE300" s="129">
        <f>(幕後結果!$AG$2+幕後結果!$AG$4*幕後結果_最佳化!$S1301)*12/3</f>
        <v>0.31732193799732133</v>
      </c>
      <c r="AF300" s="129">
        <f>(幕後結果!$AH$2+幕後結果!$AH$4*幕後結果_最佳化!$T1301)*12/3</f>
        <v>-0.82373057993078902</v>
      </c>
      <c r="AG300" s="129">
        <f>(幕後結果!$AI$2+幕後結果!$AI$4*幕後結果_最佳化!$U1301)*12/3</f>
        <v>-0.68277754145908942</v>
      </c>
      <c r="AH300" s="129">
        <f>(幕後結果!$AJ$2+幕後結果!$AJ$4*幕後結果_最佳化!$V1301)*12/3</f>
        <v>-1.4491292277404721</v>
      </c>
      <c r="AI300" s="100">
        <f>(幕後結果!$AK$2+幕後結果!$AK$4*幕後結果_最佳化!$W1301)*12/3</f>
        <v>0.11234019053464835</v>
      </c>
      <c r="AJ300" s="60"/>
      <c r="AK300" s="60"/>
      <c r="AL300" s="60"/>
      <c r="AM300" s="108">
        <v>299</v>
      </c>
      <c r="AN300" s="129">
        <f t="shared" si="53"/>
        <v>0.22636878854046272</v>
      </c>
      <c r="AO300" s="129">
        <f t="shared" si="54"/>
        <v>0.1393664807617907</v>
      </c>
      <c r="AP300" s="129">
        <f t="shared" si="55"/>
        <v>4.9858945693865175E-2</v>
      </c>
      <c r="AQ300" s="129">
        <f t="shared" si="56"/>
        <v>0.16006695814599892</v>
      </c>
      <c r="AR300" s="129">
        <f t="shared" si="57"/>
        <v>9.4415923770094362E-2</v>
      </c>
      <c r="AS300" s="129">
        <f t="shared" si="58"/>
        <v>6.7219184357751359E-3</v>
      </c>
      <c r="AT300" s="129">
        <f t="shared" si="59"/>
        <v>5.8644691459182427E-2</v>
      </c>
      <c r="AU300" s="129">
        <f t="shared" si="60"/>
        <v>0.19841546477953056</v>
      </c>
      <c r="AV300" s="129">
        <f t="shared" si="61"/>
        <v>4.0277869973635395E-2</v>
      </c>
      <c r="AW300" s="129">
        <f t="shared" si="62"/>
        <v>2.5862958439664616E-2</v>
      </c>
      <c r="AX300" s="129">
        <f t="shared" si="63"/>
        <v>0.99999999999999989</v>
      </c>
      <c r="AY300" s="129">
        <f>SUMPRODUCT(AN300:AW300,幕後結果_最佳化!$Z$1005:$AI$1005)</f>
        <v>0.11811524916892098</v>
      </c>
      <c r="AZ300" s="129">
        <f>(SUMPRODUCT(AN300:AW300,MMULT(AN300:AW300,幕後結果!$AB$9:$AK$18)))*252</f>
        <v>4.6097156575120007E-2</v>
      </c>
      <c r="BA300" s="129">
        <f t="shared" si="64"/>
        <v>0.21470248385875745</v>
      </c>
      <c r="BB300" s="102">
        <f t="shared" si="65"/>
        <v>0.35032314399493164</v>
      </c>
      <c r="BC300" s="60"/>
      <c r="BD300" s="60"/>
    </row>
    <row r="301" spans="1:56" ht="16.5">
      <c r="A301" s="95">
        <v>300</v>
      </c>
      <c r="B301" s="129">
        <v>0.17150545195470945</v>
      </c>
      <c r="C301" s="129">
        <v>0.77777013520448879</v>
      </c>
      <c r="D301" s="129">
        <v>0.86880941634542541</v>
      </c>
      <c r="E301" s="129">
        <v>0.53602045232544726</v>
      </c>
      <c r="F301" s="129">
        <v>0.49809588764641521</v>
      </c>
      <c r="G301" s="129">
        <v>0.75955644254034516</v>
      </c>
      <c r="H301" s="129">
        <v>0.59000650366610574</v>
      </c>
      <c r="I301" s="129">
        <v>0.57431524304360182</v>
      </c>
      <c r="J301" s="129">
        <v>0.49486469340102857</v>
      </c>
      <c r="K301" s="104">
        <v>0.18073868616571032</v>
      </c>
      <c r="L301" s="105"/>
      <c r="M301" s="106">
        <v>300</v>
      </c>
      <c r="N301" s="140">
        <v>-0.94823289577136949</v>
      </c>
      <c r="O301" s="140">
        <v>0.76468401070267322</v>
      </c>
      <c r="P301" s="140">
        <v>1.1207808269469526</v>
      </c>
      <c r="Q301" s="140">
        <v>9.0412913353912466E-2</v>
      </c>
      <c r="R301" s="140">
        <v>-4.7729199853027877E-3</v>
      </c>
      <c r="S301" s="140">
        <v>0.70487646927678393</v>
      </c>
      <c r="T301" s="140">
        <v>0.22756170649583363</v>
      </c>
      <c r="U301" s="129">
        <v>0.18737131205324639</v>
      </c>
      <c r="V301" s="129">
        <v>-1.2872660222556159E-2</v>
      </c>
      <c r="W301" s="98">
        <v>-0.91255359022447313</v>
      </c>
      <c r="X301" s="60"/>
      <c r="Y301" s="99">
        <v>300</v>
      </c>
      <c r="Z301" s="129">
        <f>(幕後結果!$AB$2+幕後結果!$AB$4*幕後結果_最佳化!$N1302)*12/3</f>
        <v>0.26083061278821984</v>
      </c>
      <c r="AA301" s="129">
        <f>(幕後結果!$AC$2+幕後結果!$AC$4*幕後結果_最佳化!$O1302)*12/3</f>
        <v>0.77922295123743401</v>
      </c>
      <c r="AB301" s="129">
        <f>(幕後結果!$AD$2+幕後結果!$AD$4*幕後結果_最佳化!$P1302)*12/3</f>
        <v>-0.30436869315525672</v>
      </c>
      <c r="AC301" s="129">
        <f>(幕後結果!$AE$2+幕後結果!$AE$4*幕後結果_最佳化!$Q1302)*12/3</f>
        <v>0.25384070591593999</v>
      </c>
      <c r="AD301" s="129">
        <f>(幕後結果!$AF$2+幕後結果!$AF$4*幕後結果_最佳化!$R1302)*12/3</f>
        <v>-0.7474308865590098</v>
      </c>
      <c r="AE301" s="129">
        <f>(幕後結果!$AG$2+幕後結果!$AG$4*幕後結果_最佳化!$S1302)*12/3</f>
        <v>1.9168806532742952</v>
      </c>
      <c r="AF301" s="129">
        <f>(幕後結果!$AH$2+幕後結果!$AH$4*幕後結果_最佳化!$T1302)*12/3</f>
        <v>0.12641213976406743</v>
      </c>
      <c r="AG301" s="129">
        <f>(幕後結果!$AI$2+幕後結果!$AI$4*幕後結果_最佳化!$U1302)*12/3</f>
        <v>0.13035563865524613</v>
      </c>
      <c r="AH301" s="129">
        <f>(幕後結果!$AJ$2+幕後結果!$AJ$4*幕後結果_最佳化!$V1302)*12/3</f>
        <v>-0.25372275602755989</v>
      </c>
      <c r="AI301" s="100">
        <f>(幕後結果!$AK$2+幕後結果!$AK$4*幕後結果_最佳化!$W1302)*12/3</f>
        <v>4.9913491948566924E-3</v>
      </c>
      <c r="AJ301" s="60"/>
      <c r="AK301" s="60"/>
      <c r="AL301" s="60"/>
      <c r="AM301" s="108">
        <v>300</v>
      </c>
      <c r="AN301" s="129">
        <f t="shared" si="53"/>
        <v>9.805178942972162E-2</v>
      </c>
      <c r="AO301" s="129">
        <f t="shared" si="54"/>
        <v>0.18896126122327245</v>
      </c>
      <c r="AP301" s="129">
        <f t="shared" si="55"/>
        <v>3.2414436222534593E-2</v>
      </c>
      <c r="AQ301" s="129">
        <f t="shared" si="56"/>
        <v>0.18366880738871985</v>
      </c>
      <c r="AR301" s="129">
        <f t="shared" si="57"/>
        <v>0.12536155014143718</v>
      </c>
      <c r="AS301" s="129">
        <f t="shared" si="58"/>
        <v>6.1747115791205967E-2</v>
      </c>
      <c r="AT301" s="129">
        <f t="shared" si="59"/>
        <v>7.8810691794686416E-2</v>
      </c>
      <c r="AU301" s="129">
        <f t="shared" si="60"/>
        <v>0.10949707334863215</v>
      </c>
      <c r="AV301" s="129">
        <f t="shared" si="61"/>
        <v>4.1514304578790719E-2</v>
      </c>
      <c r="AW301" s="129">
        <f t="shared" si="62"/>
        <v>7.9972970080999059E-2</v>
      </c>
      <c r="AX301" s="129">
        <f t="shared" si="63"/>
        <v>0.99999999999999989</v>
      </c>
      <c r="AY301" s="129">
        <f>SUMPRODUCT(AN301:AW301,幕後結果_最佳化!$Z$1005:$AI$1005)</f>
        <v>0.10854349269075665</v>
      </c>
      <c r="AZ301" s="129">
        <f>(SUMPRODUCT(AN301:AW301,MMULT(AN301:AW301,幕後結果!$AB$9:$AK$18)))*252</f>
        <v>5.2692477237884838E-2</v>
      </c>
      <c r="BA301" s="129">
        <f t="shared" si="64"/>
        <v>0.22954842024698152</v>
      </c>
      <c r="BB301" s="102">
        <f t="shared" si="65"/>
        <v>0.2859679566521427</v>
      </c>
      <c r="BC301" s="60"/>
      <c r="BD301" s="60"/>
    </row>
    <row r="302" spans="1:56" ht="16.5">
      <c r="A302" s="95">
        <v>301</v>
      </c>
      <c r="B302" s="129">
        <v>0.75698081919882521</v>
      </c>
      <c r="C302" s="129">
        <v>0.70170853353458917</v>
      </c>
      <c r="D302" s="129">
        <v>0.44281602265916664</v>
      </c>
      <c r="E302" s="129">
        <v>5.6841357847042362E-2</v>
      </c>
      <c r="F302" s="129">
        <v>0.38586072563773022</v>
      </c>
      <c r="G302" s="129">
        <v>0.41639686573394785</v>
      </c>
      <c r="H302" s="129">
        <v>0.93566843497852314</v>
      </c>
      <c r="I302" s="129">
        <v>0.3655230155821616</v>
      </c>
      <c r="J302" s="129">
        <v>0.31964422263973136</v>
      </c>
      <c r="K302" s="104">
        <v>0.8309795761650085</v>
      </c>
      <c r="L302" s="105"/>
      <c r="M302" s="106">
        <v>301</v>
      </c>
      <c r="N302" s="140">
        <v>0.69662363348190048</v>
      </c>
      <c r="O302" s="140">
        <v>0.52932079426792</v>
      </c>
      <c r="P302" s="140">
        <v>-0.14383337770004248</v>
      </c>
      <c r="Q302" s="140">
        <v>-1.5818548254776239</v>
      </c>
      <c r="R302" s="140">
        <v>-0.29012390120168974</v>
      </c>
      <c r="S302" s="140">
        <v>-0.21111987534943971</v>
      </c>
      <c r="T302" s="140">
        <v>1.5193948796794809</v>
      </c>
      <c r="U302" s="129">
        <v>-0.3437344095132836</v>
      </c>
      <c r="V302" s="129">
        <v>-0.46869390347822165</v>
      </c>
      <c r="W302" s="98">
        <v>0.95804345291326287</v>
      </c>
      <c r="X302" s="60"/>
      <c r="Y302" s="99">
        <v>301</v>
      </c>
      <c r="Z302" s="129">
        <f>(幕後結果!$AB$2+幕後結果!$AB$4*幕後結果_最佳化!$N1303)*12/3</f>
        <v>1.3485100124562479</v>
      </c>
      <c r="AA302" s="129">
        <f>(幕後結果!$AC$2+幕後結果!$AC$4*幕後結果_最佳化!$O1303)*12/3</f>
        <v>1.0303863219591451</v>
      </c>
      <c r="AB302" s="129">
        <f>(幕後結果!$AD$2+幕後結果!$AD$4*幕後結果_最佳化!$P1303)*12/3</f>
        <v>-1.3217917624290623</v>
      </c>
      <c r="AC302" s="129">
        <f>(幕後結果!$AE$2+幕後結果!$AE$4*幕後結果_最佳化!$Q1303)*12/3</f>
        <v>-1.3837551761678484</v>
      </c>
      <c r="AD302" s="129">
        <f>(幕後結果!$AF$2+幕後結果!$AF$4*幕後結果_最佳化!$R1303)*12/3</f>
        <v>-1.6960794836634596</v>
      </c>
      <c r="AE302" s="129">
        <f>(幕後結果!$AG$2+幕後結果!$AG$4*幕後結果_最佳化!$S1303)*12/3</f>
        <v>0.7944599168569203</v>
      </c>
      <c r="AF302" s="129">
        <f>(幕後結果!$AH$2+幕後結果!$AH$4*幕後結果_最佳化!$T1303)*12/3</f>
        <v>1.453365386225743</v>
      </c>
      <c r="AG302" s="129">
        <f>(幕後結果!$AI$2+幕後結果!$AI$4*幕後結果_最佳化!$U1303)*12/3</f>
        <v>-2.459396362164375E-2</v>
      </c>
      <c r="AH302" s="129">
        <f>(幕後結果!$AJ$2+幕後結果!$AJ$4*幕後結果_最佳化!$V1303)*12/3</f>
        <v>-0.7584650553251443</v>
      </c>
      <c r="AI302" s="100">
        <f>(幕後結果!$AK$2+幕後結果!$AK$4*幕後結果_最佳化!$W1303)*12/3</f>
        <v>0.5240465910091413</v>
      </c>
      <c r="AJ302" s="60"/>
      <c r="AK302" s="60"/>
      <c r="AL302" s="60"/>
      <c r="AM302" s="108">
        <v>301</v>
      </c>
      <c r="AN302" s="129">
        <f t="shared" si="53"/>
        <v>5.4502190149130124E-2</v>
      </c>
      <c r="AO302" s="129">
        <f t="shared" si="54"/>
        <v>8.8866373360421622E-2</v>
      </c>
      <c r="AP302" s="129">
        <f t="shared" si="55"/>
        <v>1.0493641272817144E-2</v>
      </c>
      <c r="AQ302" s="129">
        <f t="shared" si="56"/>
        <v>0.19343863705731076</v>
      </c>
      <c r="AR302" s="129">
        <f t="shared" si="57"/>
        <v>9.185823159344006E-2</v>
      </c>
      <c r="AS302" s="129">
        <f t="shared" si="58"/>
        <v>0.2368381353297532</v>
      </c>
      <c r="AT302" s="129">
        <f t="shared" si="59"/>
        <v>9.1567923116979061E-2</v>
      </c>
      <c r="AU302" s="129">
        <f t="shared" si="60"/>
        <v>1.2014308056661534E-2</v>
      </c>
      <c r="AV302" s="129">
        <f t="shared" si="61"/>
        <v>1.1820425423723344E-2</v>
      </c>
      <c r="AW302" s="129">
        <f t="shared" si="62"/>
        <v>0.20860013463976324</v>
      </c>
      <c r="AX302" s="129">
        <f t="shared" si="63"/>
        <v>1</v>
      </c>
      <c r="AY302" s="129">
        <f>SUMPRODUCT(AN302:AW302,幕後結果_最佳化!$Z$1005:$AI$1005)</f>
        <v>0.32893244857572979</v>
      </c>
      <c r="AZ302" s="129">
        <f>(SUMPRODUCT(AN302:AW302,MMULT(AN302:AW302,幕後結果!$AB$9:$AK$18)))*252</f>
        <v>6.0489245083650126E-2</v>
      </c>
      <c r="BA302" s="129">
        <f t="shared" si="64"/>
        <v>0.24594561407687296</v>
      </c>
      <c r="BB302" s="102">
        <f t="shared" si="65"/>
        <v>1.1629906459170574</v>
      </c>
      <c r="BC302" s="60"/>
      <c r="BD302" s="60"/>
    </row>
    <row r="303" spans="1:56" ht="16.5">
      <c r="A303" s="95">
        <v>302</v>
      </c>
      <c r="B303" s="129">
        <v>0.47024001565172391</v>
      </c>
      <c r="C303" s="129">
        <v>0.10613534167543737</v>
      </c>
      <c r="D303" s="129">
        <v>0.61551908274053879</v>
      </c>
      <c r="E303" s="129">
        <v>0.24720012535457503</v>
      </c>
      <c r="F303" s="129">
        <v>0.84837123729802055</v>
      </c>
      <c r="G303" s="129">
        <v>0.95085139052857115</v>
      </c>
      <c r="H303" s="129">
        <v>0.62747297635570498</v>
      </c>
      <c r="I303" s="129">
        <v>0.80661811435081665</v>
      </c>
      <c r="J303" s="129">
        <v>0.30935986853077679</v>
      </c>
      <c r="K303" s="104">
        <v>0.55669398027217376</v>
      </c>
      <c r="L303" s="105"/>
      <c r="M303" s="106">
        <v>302</v>
      </c>
      <c r="N303" s="140">
        <v>-7.4666539044207614E-2</v>
      </c>
      <c r="O303" s="140">
        <v>-1.2473459294080456</v>
      </c>
      <c r="P303" s="140">
        <v>0.29373313242591043</v>
      </c>
      <c r="Q303" s="140">
        <v>-0.68332697788369545</v>
      </c>
      <c r="R303" s="140">
        <v>1.0294728629350163</v>
      </c>
      <c r="S303" s="140">
        <v>1.6531653370026129</v>
      </c>
      <c r="T303" s="140">
        <v>0.32516783986885889</v>
      </c>
      <c r="U303" s="129">
        <v>0.86550117499694423</v>
      </c>
      <c r="V303" s="129">
        <v>-0.49766562999308939</v>
      </c>
      <c r="W303" s="98">
        <v>0.14259247673922712</v>
      </c>
      <c r="X303" s="60"/>
      <c r="Y303" s="99">
        <v>302</v>
      </c>
      <c r="Z303" s="129">
        <f>(幕後結果!$AB$2+幕後結果!$AB$4*幕後結果_最佳化!$N1304)*12/3</f>
        <v>0.83848593625070966</v>
      </c>
      <c r="AA303" s="129">
        <f>(幕後結果!$AC$2+幕後結果!$AC$4*幕後結果_最佳化!$O1304)*12/3</f>
        <v>-0.47234150186637058</v>
      </c>
      <c r="AB303" s="129">
        <f>(幕後結果!$AD$2+幕後結果!$AD$4*幕後結果_最佳化!$P1304)*12/3</f>
        <v>-1.1508760153378412</v>
      </c>
      <c r="AC303" s="129">
        <f>(幕後結果!$AE$2+幕後結果!$AE$4*幕後結果_最佳化!$Q1304)*12/3</f>
        <v>-1.1382840569745696</v>
      </c>
      <c r="AD303" s="129">
        <f>(幕後結果!$AF$2+幕後結果!$AF$4*幕後結果_最佳化!$R1304)*12/3</f>
        <v>-0.28960388279317129</v>
      </c>
      <c r="AE303" s="129">
        <f>(幕後結果!$AG$2+幕後結果!$AG$4*幕後結果_最佳化!$S1304)*12/3</f>
        <v>2.2522072022926509</v>
      </c>
      <c r="AF303" s="129">
        <f>(幕後結果!$AH$2+幕後結果!$AH$4*幕後結果_最佳化!$T1304)*12/3</f>
        <v>0.39123152356309926</v>
      </c>
      <c r="AG303" s="129">
        <f>(幕後結果!$AI$2+幕後結果!$AI$4*幕後結果_最佳化!$U1304)*12/3</f>
        <v>0.71318229026706048</v>
      </c>
      <c r="AH303" s="129">
        <f>(幕後結果!$AJ$2+幕後結果!$AJ$4*幕後結果_最佳化!$V1304)*12/3</f>
        <v>-0.47358530634862345</v>
      </c>
      <c r="AI303" s="100">
        <f>(幕後結果!$AK$2+幕後結果!$AK$4*幕後結果_最佳化!$W1304)*12/3</f>
        <v>0.40482525319145785</v>
      </c>
      <c r="AJ303" s="60"/>
      <c r="AK303" s="60"/>
      <c r="AL303" s="60"/>
      <c r="AM303" s="108">
        <v>302</v>
      </c>
      <c r="AN303" s="129">
        <f t="shared" si="53"/>
        <v>1.2373830959033228E-2</v>
      </c>
      <c r="AO303" s="129">
        <f t="shared" si="54"/>
        <v>0.2129866630011574</v>
      </c>
      <c r="AP303" s="129">
        <f t="shared" si="55"/>
        <v>0.19313665314898498</v>
      </c>
      <c r="AQ303" s="129">
        <f t="shared" si="56"/>
        <v>6.3542525157314733E-2</v>
      </c>
      <c r="AR303" s="129">
        <f t="shared" si="57"/>
        <v>7.3046306365419214E-2</v>
      </c>
      <c r="AS303" s="129">
        <f t="shared" si="58"/>
        <v>4.9482187629383619E-2</v>
      </c>
      <c r="AT303" s="129">
        <f t="shared" si="59"/>
        <v>5.5872963819167086E-2</v>
      </c>
      <c r="AU303" s="129">
        <f t="shared" si="60"/>
        <v>0.18773608072068468</v>
      </c>
      <c r="AV303" s="129">
        <f t="shared" si="61"/>
        <v>3.3165109584353557E-2</v>
      </c>
      <c r="AW303" s="129">
        <f t="shared" si="62"/>
        <v>0.11865767961450148</v>
      </c>
      <c r="AX303" s="129">
        <f t="shared" si="63"/>
        <v>1</v>
      </c>
      <c r="AY303" s="129">
        <f>SUMPRODUCT(AN303:AW303,幕後結果_最佳化!$Z$1005:$AI$1005)</f>
        <v>-0.15599181777114049</v>
      </c>
      <c r="AZ303" s="129">
        <f>(SUMPRODUCT(AN303:AW303,MMULT(AN303:AW303,幕後結果!$AB$9:$AK$18)))*252</f>
        <v>5.2023665578224881E-2</v>
      </c>
      <c r="BA303" s="129">
        <f t="shared" si="64"/>
        <v>0.22808696933017653</v>
      </c>
      <c r="BB303" s="102">
        <f t="shared" si="65"/>
        <v>-0.87199991457305293</v>
      </c>
      <c r="BC303" s="60"/>
      <c r="BD303" s="60"/>
    </row>
    <row r="304" spans="1:56" ht="16.5">
      <c r="A304" s="95">
        <v>303</v>
      </c>
      <c r="B304" s="129">
        <v>0.38667401073382313</v>
      </c>
      <c r="C304" s="129">
        <v>0.84673318136407061</v>
      </c>
      <c r="D304" s="129">
        <v>0.78116241315553614</v>
      </c>
      <c r="E304" s="129">
        <v>0.35747412848060534</v>
      </c>
      <c r="F304" s="129">
        <v>0.91208689543236221</v>
      </c>
      <c r="G304" s="129">
        <v>0.34512009968415525</v>
      </c>
      <c r="H304" s="129">
        <v>0.13336907613967819</v>
      </c>
      <c r="I304" s="129">
        <v>0.84342421641324417</v>
      </c>
      <c r="J304" s="129">
        <v>0.60597174056144598</v>
      </c>
      <c r="K304" s="104">
        <v>0.48346241259545963</v>
      </c>
      <c r="L304" s="105"/>
      <c r="M304" s="106">
        <v>303</v>
      </c>
      <c r="N304" s="140">
        <v>-0.2879983241697493</v>
      </c>
      <c r="O304" s="140">
        <v>1.022522567165788</v>
      </c>
      <c r="P304" s="140">
        <v>0.77612501723187355</v>
      </c>
      <c r="Q304" s="140">
        <v>-0.36521857066877134</v>
      </c>
      <c r="R304" s="140">
        <v>1.353718482795264</v>
      </c>
      <c r="S304" s="140">
        <v>-0.39852911748957814</v>
      </c>
      <c r="T304" s="140">
        <v>-1.1106055976513804</v>
      </c>
      <c r="U304" s="129">
        <v>1.0086311401217376</v>
      </c>
      <c r="V304" s="129">
        <v>0.2688351812702317</v>
      </c>
      <c r="W304" s="98">
        <v>-4.146546363221764E-2</v>
      </c>
      <c r="X304" s="60"/>
      <c r="Y304" s="99">
        <v>303</v>
      </c>
      <c r="Z304" s="129">
        <f>(幕後結果!$AB$2+幕後結果!$AB$4*幕後結果_最佳化!$N1305)*12/3</f>
        <v>0.69741795624834568</v>
      </c>
      <c r="AA304" s="129">
        <f>(幕後結果!$AC$2+幕後結果!$AC$4*幕後結果_最佳化!$O1305)*12/3</f>
        <v>1.1386116115569951</v>
      </c>
      <c r="AB304" s="129">
        <f>(幕後結果!$AD$2+幕後結果!$AD$4*幕後結果_最佳化!$P1305)*12/3</f>
        <v>-0.50392090032085934</v>
      </c>
      <c r="AC304" s="129">
        <f>(幕後結果!$AE$2+幕後結果!$AE$4*幕後結果_最佳化!$Q1305)*12/3</f>
        <v>-6.7822612766808468E-2</v>
      </c>
      <c r="AD304" s="129">
        <f>(幕後結果!$AF$2+幕後結果!$AF$4*幕後結果_最佳化!$R1305)*12/3</f>
        <v>0.4518975600144377</v>
      </c>
      <c r="AE304" s="129">
        <f>(幕後結果!$AG$2+幕後結果!$AG$4*幕後結果_最佳化!$S1305)*12/3</f>
        <v>1.0101311903337464</v>
      </c>
      <c r="AF304" s="129">
        <f>(幕後結果!$AH$2+幕後結果!$AH$4*幕後結果_最佳化!$T1305)*12/3</f>
        <v>-0.36670486655186058</v>
      </c>
      <c r="AG304" s="129">
        <f>(幕後結果!$AI$2+幕後結果!$AI$4*幕後結果_最佳化!$U1305)*12/3</f>
        <v>0.52929721076901093</v>
      </c>
      <c r="AH304" s="129">
        <f>(幕後結果!$AJ$2+幕後結果!$AJ$4*幕後結果_最佳化!$V1305)*12/3</f>
        <v>-0.22144362593601508</v>
      </c>
      <c r="AI304" s="100">
        <f>(幕後結果!$AK$2+幕後結果!$AK$4*幕後結果_最佳化!$W1305)*12/3</f>
        <v>0.47078085409501352</v>
      </c>
      <c r="AJ304" s="60"/>
      <c r="AK304" s="60"/>
      <c r="AL304" s="60"/>
      <c r="AM304" s="108">
        <v>303</v>
      </c>
      <c r="AN304" s="129">
        <f t="shared" si="53"/>
        <v>0.1024627938649228</v>
      </c>
      <c r="AO304" s="129">
        <f t="shared" si="54"/>
        <v>0.18274321341357808</v>
      </c>
      <c r="AP304" s="129">
        <f t="shared" si="55"/>
        <v>0.2087124278167227</v>
      </c>
      <c r="AQ304" s="129">
        <f t="shared" si="56"/>
        <v>3.0995548052953088E-2</v>
      </c>
      <c r="AR304" s="129">
        <f t="shared" si="57"/>
        <v>9.074816733310842E-2</v>
      </c>
      <c r="AS304" s="129">
        <f t="shared" si="58"/>
        <v>2.1987413194020176E-2</v>
      </c>
      <c r="AT304" s="129">
        <f t="shared" si="59"/>
        <v>0.14442071069668302</v>
      </c>
      <c r="AU304" s="129">
        <f t="shared" si="60"/>
        <v>0.11555363450186175</v>
      </c>
      <c r="AV304" s="129">
        <f t="shared" si="61"/>
        <v>1.4776597821992412E-2</v>
      </c>
      <c r="AW304" s="129">
        <f t="shared" si="62"/>
        <v>8.7599493304157727E-2</v>
      </c>
      <c r="AX304" s="129">
        <f t="shared" si="63"/>
        <v>1.0000000000000002</v>
      </c>
      <c r="AY304" s="129">
        <f>SUMPRODUCT(AN304:AW304,幕後結果_最佳化!$Z$1005:$AI$1005)</f>
        <v>-0.1200056515459855</v>
      </c>
      <c r="AZ304" s="129">
        <f>(SUMPRODUCT(AN304:AW304,MMULT(AN304:AW304,幕後結果!$AB$9:$AK$18)))*252</f>
        <v>5.7020222669308313E-2</v>
      </c>
      <c r="BA304" s="129">
        <f t="shared" si="64"/>
        <v>0.23878907569088731</v>
      </c>
      <c r="BB304" s="102">
        <f t="shared" si="65"/>
        <v>-0.68221567956846996</v>
      </c>
      <c r="BC304" s="60"/>
      <c r="BD304" s="60"/>
    </row>
    <row r="305" spans="1:56" ht="16.5">
      <c r="A305" s="95">
        <v>304</v>
      </c>
      <c r="B305" s="129">
        <v>0.40752952003215159</v>
      </c>
      <c r="C305" s="129">
        <v>0.4598577622280835</v>
      </c>
      <c r="D305" s="129">
        <v>2.4727148575491409E-2</v>
      </c>
      <c r="E305" s="129">
        <v>0.3133321229831878</v>
      </c>
      <c r="F305" s="129">
        <v>0.1575833600614327</v>
      </c>
      <c r="G305" s="129">
        <v>0.10233324929883114</v>
      </c>
      <c r="H305" s="129">
        <v>0.13413642086540167</v>
      </c>
      <c r="I305" s="129">
        <v>0.16983718808869974</v>
      </c>
      <c r="J305" s="129">
        <v>0.29842770223318937</v>
      </c>
      <c r="K305" s="104">
        <v>0.17322847806715536</v>
      </c>
      <c r="L305" s="105"/>
      <c r="M305" s="106">
        <v>304</v>
      </c>
      <c r="N305" s="140">
        <v>-0.23390460247001854</v>
      </c>
      <c r="O305" s="140">
        <v>-0.1007920669138834</v>
      </c>
      <c r="P305" s="140">
        <v>-1.9646540022040935</v>
      </c>
      <c r="Q305" s="140">
        <v>-0.48642728954546077</v>
      </c>
      <c r="R305" s="140">
        <v>-1.0044397048622233</v>
      </c>
      <c r="S305" s="140">
        <v>-1.2683681823399504</v>
      </c>
      <c r="T305" s="140">
        <v>-1.1070487731811791</v>
      </c>
      <c r="U305" s="129">
        <v>-0.95480883995044674</v>
      </c>
      <c r="V305" s="129">
        <v>-0.52892798985128897</v>
      </c>
      <c r="W305" s="98">
        <v>-0.94148386080374902</v>
      </c>
      <c r="X305" s="60"/>
      <c r="Y305" s="99">
        <v>304</v>
      </c>
      <c r="Z305" s="129">
        <f>(幕後結果!$AB$2+幕後結果!$AB$4*幕後結果_最佳化!$N1306)*12/3</f>
        <v>0.73318802232874924</v>
      </c>
      <c r="AA305" s="129">
        <f>(幕後結果!$AC$2+幕後結果!$AC$4*幕後結果_最佳化!$O1306)*12/3</f>
        <v>0.32811443703758791</v>
      </c>
      <c r="AB305" s="129">
        <f>(幕後結果!$AD$2+幕後結果!$AD$4*幕後結果_最佳化!$P1306)*12/3</f>
        <v>-3.6710168056007242</v>
      </c>
      <c r="AC305" s="129">
        <f>(幕後結果!$AE$2+幕後結果!$AE$4*幕後結果_最佳化!$Q1306)*12/3</f>
        <v>-0.63836034119711815</v>
      </c>
      <c r="AD305" s="129">
        <f>(幕後結果!$AF$2+幕後結果!$AF$4*幕後結果_最佳化!$R1306)*12/3</f>
        <v>-1.9948188303732526</v>
      </c>
      <c r="AE305" s="129">
        <f>(幕後結果!$AG$2+幕後結果!$AG$4*幕後結果_最佳化!$S1306)*12/3</f>
        <v>3.1820556239204878E-2</v>
      </c>
      <c r="AF305" s="129">
        <f>(幕後結果!$AH$2+幕後結果!$AH$4*幕後結果_最佳化!$T1306)*12/3</f>
        <v>-0.7793325709922071</v>
      </c>
      <c r="AG305" s="129">
        <f>(幕後結果!$AI$2+幕後結果!$AI$4*幕後結果_最佳化!$U1306)*12/3</f>
        <v>-1.056578450634428</v>
      </c>
      <c r="AH305" s="129">
        <f>(幕後結果!$AJ$2+幕後結果!$AJ$4*幕後結果_最佳化!$V1306)*12/3</f>
        <v>-1.3146673435490079</v>
      </c>
      <c r="AI305" s="100">
        <f>(幕後結果!$AK$2+幕後結果!$AK$4*幕後結果_最佳化!$W1306)*12/3</f>
        <v>-1.3800756932112028</v>
      </c>
      <c r="AJ305" s="60"/>
      <c r="AK305" s="60"/>
      <c r="AL305" s="60"/>
      <c r="AM305" s="108">
        <v>304</v>
      </c>
      <c r="AN305" s="129">
        <f t="shared" si="53"/>
        <v>7.4945895221554426E-2</v>
      </c>
      <c r="AO305" s="129">
        <f t="shared" si="54"/>
        <v>4.6177000499534666E-2</v>
      </c>
      <c r="AP305" s="129">
        <f t="shared" si="55"/>
        <v>8.9603402071497487E-2</v>
      </c>
      <c r="AQ305" s="129">
        <f t="shared" si="56"/>
        <v>0.12297030353876939</v>
      </c>
      <c r="AR305" s="129">
        <f t="shared" si="57"/>
        <v>0.16063237351649892</v>
      </c>
      <c r="AS305" s="129">
        <f t="shared" si="58"/>
        <v>0.14612152332281328</v>
      </c>
      <c r="AT305" s="129">
        <f t="shared" si="59"/>
        <v>9.5790176898189874E-2</v>
      </c>
      <c r="AU305" s="129">
        <f t="shared" si="60"/>
        <v>0.16365080540767549</v>
      </c>
      <c r="AV305" s="129">
        <f t="shared" si="61"/>
        <v>3.3171467900065754E-2</v>
      </c>
      <c r="AW305" s="129">
        <f t="shared" si="62"/>
        <v>6.6937051623400703E-2</v>
      </c>
      <c r="AX305" s="129">
        <f t="shared" si="63"/>
        <v>1</v>
      </c>
      <c r="AY305" s="129">
        <f>SUMPRODUCT(AN305:AW305,幕後結果_最佳化!$Z$1005:$AI$1005)</f>
        <v>2.1793098771464618E-2</v>
      </c>
      <c r="AZ305" s="129">
        <f>(SUMPRODUCT(AN305:AW305,MMULT(AN305:AW305,幕後結果!$AB$9:$AK$18)))*252</f>
        <v>4.7638830232499874E-2</v>
      </c>
      <c r="BA305" s="129">
        <f t="shared" si="64"/>
        <v>0.21826321319109154</v>
      </c>
      <c r="BB305" s="102">
        <f t="shared" si="65"/>
        <v>-9.6703887567421112E-2</v>
      </c>
      <c r="BC305" s="60"/>
      <c r="BD305" s="60"/>
    </row>
    <row r="306" spans="1:56" ht="16.5">
      <c r="A306" s="95">
        <v>305</v>
      </c>
      <c r="B306" s="129">
        <v>0.92624431675621799</v>
      </c>
      <c r="C306" s="129">
        <v>0.41570534442886253</v>
      </c>
      <c r="D306" s="129">
        <v>0.81472465916405423</v>
      </c>
      <c r="E306" s="129">
        <v>0.16650336507962815</v>
      </c>
      <c r="F306" s="129">
        <v>8.2400008431231297E-2</v>
      </c>
      <c r="G306" s="129">
        <v>0.13225604203856256</v>
      </c>
      <c r="H306" s="129">
        <v>0.25142913324777072</v>
      </c>
      <c r="I306" s="129">
        <v>0.17429688460852155</v>
      </c>
      <c r="J306" s="129">
        <v>6.6569217886155885E-2</v>
      </c>
      <c r="K306" s="104">
        <v>0.21803566528724017</v>
      </c>
      <c r="L306" s="105"/>
      <c r="M306" s="106">
        <v>305</v>
      </c>
      <c r="N306" s="140">
        <v>1.4483779914317432</v>
      </c>
      <c r="O306" s="140">
        <v>-0.21289265842087771</v>
      </c>
      <c r="P306" s="140">
        <v>0.89544232892368558</v>
      </c>
      <c r="Q306" s="140">
        <v>-0.96807536891742774</v>
      </c>
      <c r="R306" s="140">
        <v>-1.3891076533169404</v>
      </c>
      <c r="S306" s="140">
        <v>-1.1157898860101909</v>
      </c>
      <c r="T306" s="140">
        <v>-0.66999925282506412</v>
      </c>
      <c r="U306" s="129">
        <v>-0.93732040635012615</v>
      </c>
      <c r="V306" s="129">
        <v>-1.5018399977516073</v>
      </c>
      <c r="W306" s="98">
        <v>-0.77884448296277342</v>
      </c>
      <c r="X306" s="60"/>
      <c r="Y306" s="99">
        <v>305</v>
      </c>
      <c r="Z306" s="129">
        <f>(幕後結果!$AB$2+幕後結果!$AB$4*幕後結果_最佳化!$N1307)*12/3</f>
        <v>1.8456158172548662</v>
      </c>
      <c r="AA306" s="129">
        <f>(幕後結果!$AC$2+幕後結果!$AC$4*幕後結果_最佳化!$O1307)*12/3</f>
        <v>0.67938960398263237</v>
      </c>
      <c r="AB306" s="129">
        <f>(幕後結果!$AD$2+幕後結果!$AD$4*幕後結果_最佳化!$P1307)*12/3</f>
        <v>8.8549210675248347E-4</v>
      </c>
      <c r="AC306" s="129">
        <f>(幕後結果!$AE$2+幕後結果!$AE$4*幕後結果_最佳化!$Q1307)*12/3</f>
        <v>-0.93530634034164262</v>
      </c>
      <c r="AD306" s="129">
        <f>(幕後結果!$AF$2+幕後結果!$AF$4*幕後結果_最佳化!$R1307)*12/3</f>
        <v>-2.6487434028500232</v>
      </c>
      <c r="AE306" s="129">
        <f>(幕後結果!$AG$2+幕後結果!$AG$4*幕後結果_最佳化!$S1307)*12/3</f>
        <v>-5.518422409680257E-3</v>
      </c>
      <c r="AF306" s="129">
        <f>(幕後結果!$AH$2+幕後結果!$AH$4*幕後結果_最佳化!$T1307)*12/3</f>
        <v>0.61920536027125195</v>
      </c>
      <c r="AG306" s="129">
        <f>(幕後結果!$AI$2+幕後結果!$AI$4*幕後結果_最佳化!$U1307)*12/3</f>
        <v>-0.63496202274239366</v>
      </c>
      <c r="AH306" s="129">
        <f>(幕後結果!$AJ$2+幕後結果!$AJ$4*幕後結果_最佳化!$V1307)*12/3</f>
        <v>-1.2897835224969141</v>
      </c>
      <c r="AI306" s="100">
        <f>(幕後結果!$AK$2+幕後結果!$AK$4*幕後結果_最佳化!$W1307)*12/3</f>
        <v>-0.50345218924624224</v>
      </c>
      <c r="AJ306" s="60"/>
      <c r="AK306" s="60"/>
      <c r="AL306" s="60"/>
      <c r="AM306" s="108">
        <v>305</v>
      </c>
      <c r="AN306" s="129">
        <f t="shared" si="53"/>
        <v>7.8818674702509375E-2</v>
      </c>
      <c r="AO306" s="129">
        <f t="shared" si="54"/>
        <v>8.2236070738588504E-2</v>
      </c>
      <c r="AP306" s="129">
        <f t="shared" si="55"/>
        <v>5.3711739130903886E-2</v>
      </c>
      <c r="AQ306" s="129">
        <f t="shared" si="56"/>
        <v>6.2407662796355033E-2</v>
      </c>
      <c r="AR306" s="129">
        <f t="shared" si="57"/>
        <v>7.4920340051824796E-2</v>
      </c>
      <c r="AS306" s="129">
        <f t="shared" si="58"/>
        <v>0.13797835665197805</v>
      </c>
      <c r="AT306" s="129">
        <f t="shared" si="59"/>
        <v>6.350437485635517E-2</v>
      </c>
      <c r="AU306" s="129">
        <f t="shared" si="60"/>
        <v>6.7332829208657977E-2</v>
      </c>
      <c r="AV306" s="129">
        <f t="shared" si="61"/>
        <v>0.19096084749124304</v>
      </c>
      <c r="AW306" s="129">
        <f t="shared" si="62"/>
        <v>0.18812910437158395</v>
      </c>
      <c r="AX306" s="129">
        <f t="shared" si="63"/>
        <v>0.99999999999999967</v>
      </c>
      <c r="AY306" s="129">
        <f>SUMPRODUCT(AN306:AW306,幕後結果_最佳化!$Z$1005:$AI$1005)</f>
        <v>9.9365851843270417E-2</v>
      </c>
      <c r="AZ306" s="129">
        <f>(SUMPRODUCT(AN306:AW306,MMULT(AN306:AW306,幕後結果!$AB$9:$AK$18)))*252</f>
        <v>4.1218401699429398E-2</v>
      </c>
      <c r="BA306" s="129">
        <f t="shared" si="64"/>
        <v>0.20302315557450434</v>
      </c>
      <c r="BB306" s="102">
        <f t="shared" si="65"/>
        <v>0.27812518076318088</v>
      </c>
      <c r="BC306" s="60"/>
      <c r="BD306" s="60"/>
    </row>
    <row r="307" spans="1:56" ht="16.5">
      <c r="A307" s="95">
        <v>306</v>
      </c>
      <c r="B307" s="129">
        <v>0.68123109829860051</v>
      </c>
      <c r="C307" s="129">
        <v>0.90101983997132074</v>
      </c>
      <c r="D307" s="129">
        <v>0.51223327581147204</v>
      </c>
      <c r="E307" s="129">
        <v>0.48907223184398108</v>
      </c>
      <c r="F307" s="129">
        <v>0.8171723446577559</v>
      </c>
      <c r="G307" s="129">
        <v>0.15802812283948509</v>
      </c>
      <c r="H307" s="129">
        <v>7.2257960433857571E-2</v>
      </c>
      <c r="I307" s="129">
        <v>0.81361747339615587</v>
      </c>
      <c r="J307" s="129">
        <v>0.36151122399722291</v>
      </c>
      <c r="K307" s="104">
        <v>2.6598037311904354E-2</v>
      </c>
      <c r="L307" s="105"/>
      <c r="M307" s="106">
        <v>306</v>
      </c>
      <c r="N307" s="140">
        <v>0.47114414352793965</v>
      </c>
      <c r="O307" s="140">
        <v>1.2873844542669151</v>
      </c>
      <c r="P307" s="140">
        <v>3.0669082214119715E-2</v>
      </c>
      <c r="Q307" s="140">
        <v>-2.7395278951547315E-2</v>
      </c>
      <c r="R307" s="140">
        <v>0.9046415593856505</v>
      </c>
      <c r="S307" s="140">
        <v>-1.0025951316773709</v>
      </c>
      <c r="T307" s="140">
        <v>-1.4591787320924672</v>
      </c>
      <c r="U307" s="129">
        <v>0.89130595802492352</v>
      </c>
      <c r="V307" s="129">
        <v>-0.3544222690773976</v>
      </c>
      <c r="W307" s="98">
        <v>-1.9333258069094976</v>
      </c>
      <c r="X307" s="60"/>
      <c r="Y307" s="99">
        <v>306</v>
      </c>
      <c r="Z307" s="129">
        <f>(幕後結果!$AB$2+幕後結果!$AB$4*幕後結果_最佳化!$N1308)*12/3</f>
        <v>1.1994092295557992</v>
      </c>
      <c r="AA307" s="129">
        <f>(幕後結果!$AC$2+幕後結果!$AC$4*幕後結果_最佳化!$O1308)*12/3</f>
        <v>1.5286449794644401</v>
      </c>
      <c r="AB307" s="129">
        <f>(幕後結果!$AD$2+幕後結果!$AD$4*幕後結果_最佳化!$P1308)*12/3</f>
        <v>-1.1309619114310827</v>
      </c>
      <c r="AC307" s="129">
        <f>(幕後結果!$AE$2+幕後結果!$AE$4*幕後結果_最佳化!$Q1308)*12/3</f>
        <v>0.39345989747084725</v>
      </c>
      <c r="AD307" s="129">
        <f>(幕後結果!$AF$2+幕後結果!$AF$4*幕後結果_最佳化!$R1308)*12/3</f>
        <v>0.21009377367517268</v>
      </c>
      <c r="AE307" s="129">
        <f>(幕後結果!$AG$2+幕後結果!$AG$4*幕後結果_最佳化!$S1308)*12/3</f>
        <v>0.56459558848581248</v>
      </c>
      <c r="AF307" s="129">
        <f>(幕後結果!$AH$2+幕後結果!$AH$4*幕後結果_最佳化!$T1308)*12/3</f>
        <v>-0.2069575032726797</v>
      </c>
      <c r="AG307" s="129">
        <f>(幕後結果!$AI$2+幕後結果!$AI$4*幕後結果_最佳化!$U1308)*12/3</f>
        <v>0.3475639755871287</v>
      </c>
      <c r="AH307" s="129">
        <f>(幕後結果!$AJ$2+幕後結果!$AJ$4*幕後結果_最佳化!$V1308)*12/3</f>
        <v>-0.50592367719210218</v>
      </c>
      <c r="AI307" s="100">
        <f>(幕後結果!$AK$2+幕後結果!$AK$4*幕後結果_最佳化!$W1308)*12/3</f>
        <v>-0.83255258905806551</v>
      </c>
      <c r="AJ307" s="60"/>
      <c r="AK307" s="60"/>
      <c r="AL307" s="60"/>
      <c r="AM307" s="108">
        <v>306</v>
      </c>
      <c r="AN307" s="129">
        <f t="shared" si="53"/>
        <v>3.3697578951549637E-2</v>
      </c>
      <c r="AO307" s="129">
        <f t="shared" si="54"/>
        <v>3.7165131790640973E-2</v>
      </c>
      <c r="AP307" s="129">
        <f t="shared" si="55"/>
        <v>0.24892391243129666</v>
      </c>
      <c r="AQ307" s="129">
        <f t="shared" si="56"/>
        <v>2.1406016001704373E-2</v>
      </c>
      <c r="AR307" s="129">
        <f t="shared" si="57"/>
        <v>8.8192198707961272E-2</v>
      </c>
      <c r="AS307" s="129">
        <f t="shared" si="58"/>
        <v>0.3048642136760138</v>
      </c>
      <c r="AT307" s="129">
        <f t="shared" si="59"/>
        <v>0.19057688550531712</v>
      </c>
      <c r="AU307" s="129">
        <f t="shared" si="60"/>
        <v>4.9042753598686796E-2</v>
      </c>
      <c r="AV307" s="129">
        <f t="shared" si="61"/>
        <v>1.0045283247655943E-2</v>
      </c>
      <c r="AW307" s="129">
        <f t="shared" si="62"/>
        <v>1.6086026089173477E-2</v>
      </c>
      <c r="AX307" s="129">
        <f t="shared" si="63"/>
        <v>1.0000000000000002</v>
      </c>
      <c r="AY307" s="129">
        <f>SUMPRODUCT(AN307:AW307,幕後結果_最佳化!$Z$1005:$AI$1005)</f>
        <v>3.8405981951993386E-2</v>
      </c>
      <c r="AZ307" s="129">
        <f>(SUMPRODUCT(AN307:AW307,MMULT(AN307:AW307,幕後結果!$AB$9:$AK$18)))*252</f>
        <v>6.2759525540004607E-2</v>
      </c>
      <c r="BA307" s="129">
        <f t="shared" si="64"/>
        <v>0.25051851336778408</v>
      </c>
      <c r="BB307" s="102">
        <f t="shared" si="65"/>
        <v>-1.7938866024679725E-2</v>
      </c>
      <c r="BC307" s="60"/>
      <c r="BD307" s="60"/>
    </row>
    <row r="308" spans="1:56" ht="16.5">
      <c r="A308" s="95">
        <v>307</v>
      </c>
      <c r="B308" s="129">
        <v>0.51586039372693882</v>
      </c>
      <c r="C308" s="129">
        <v>0.41571546332938181</v>
      </c>
      <c r="D308" s="129">
        <v>0.86713653590076034</v>
      </c>
      <c r="E308" s="129">
        <v>0.59055083862305358</v>
      </c>
      <c r="F308" s="129">
        <v>0.47232701797406951</v>
      </c>
      <c r="G308" s="129">
        <v>0.38979419026656825</v>
      </c>
      <c r="H308" s="129">
        <v>0.83005996738268628</v>
      </c>
      <c r="I308" s="129">
        <v>0.4937254356721541</v>
      </c>
      <c r="J308" s="129">
        <v>0.54394315009746763</v>
      </c>
      <c r="K308" s="104">
        <v>0.98060200862247204</v>
      </c>
      <c r="L308" s="105"/>
      <c r="M308" s="106">
        <v>307</v>
      </c>
      <c r="N308" s="140">
        <v>3.9766589903092814E-2</v>
      </c>
      <c r="O308" s="140">
        <v>-0.21286671281079197</v>
      </c>
      <c r="P308" s="140">
        <v>1.1129569288733958</v>
      </c>
      <c r="Q308" s="140">
        <v>0.22896216526391158</v>
      </c>
      <c r="R308" s="140">
        <v>-6.9421600166587827E-2</v>
      </c>
      <c r="S308" s="140">
        <v>-0.27985548542325911</v>
      </c>
      <c r="T308" s="140">
        <v>0.95440225502476894</v>
      </c>
      <c r="U308" s="129">
        <v>-1.5728648850545788E-2</v>
      </c>
      <c r="V308" s="129">
        <v>0.11037283021658231</v>
      </c>
      <c r="W308" s="98">
        <v>2.0663442842407158</v>
      </c>
      <c r="X308" s="60"/>
      <c r="Y308" s="99">
        <v>307</v>
      </c>
      <c r="Z308" s="129">
        <f>(幕後結果!$AB$2+幕後結果!$AB$4*幕後結果_最佳化!$N1309)*12/3</f>
        <v>0.91415609640263418</v>
      </c>
      <c r="AA308" s="129">
        <f>(幕後結果!$AC$2+幕後結果!$AC$4*幕後結果_最佳化!$O1309)*12/3</f>
        <v>0.31638831068357609</v>
      </c>
      <c r="AB308" s="129">
        <f>(幕後結果!$AD$2+幕後結果!$AD$4*幕後結果_最佳化!$P1309)*12/3</f>
        <v>-0.12181730746804531</v>
      </c>
      <c r="AC308" s="129">
        <f>(幕後結果!$AE$2+幕後結果!$AE$4*幕後結果_最佳化!$Q1309)*12/3</f>
        <v>0.14227394917322117</v>
      </c>
      <c r="AD308" s="129">
        <f>(幕後結果!$AF$2+幕後結果!$AF$4*幕後結果_最佳化!$R1309)*12/3</f>
        <v>-0.87879362069590972</v>
      </c>
      <c r="AE308" s="129">
        <f>(幕後結果!$AG$2+幕後結果!$AG$4*幕後結果_最佳化!$S1309)*12/3</f>
        <v>0.95993082341447911</v>
      </c>
      <c r="AF308" s="129">
        <f>(幕後結果!$AH$2+幕後結果!$AH$4*幕後結果_最佳化!$T1309)*12/3</f>
        <v>1.0804831253404013</v>
      </c>
      <c r="AG308" s="129">
        <f>(幕後結果!$AI$2+幕後結果!$AI$4*幕後結果_最佳化!$U1309)*12/3</f>
        <v>-7.5984100945848398E-3</v>
      </c>
      <c r="AH308" s="129">
        <f>(幕後結果!$AJ$2+幕後結果!$AJ$4*幕後結果_最佳化!$V1309)*12/3</f>
        <v>-0.19587013521786287</v>
      </c>
      <c r="AI308" s="100">
        <f>(幕後結果!$AK$2+幕後結果!$AK$4*幕後結果_最佳化!$W1309)*12/3</f>
        <v>1.5480360524910621</v>
      </c>
      <c r="AJ308" s="60"/>
      <c r="AK308" s="60"/>
      <c r="AL308" s="60"/>
      <c r="AM308" s="108">
        <v>307</v>
      </c>
      <c r="AN308" s="129">
        <f t="shared" si="53"/>
        <v>0.16127632819968213</v>
      </c>
      <c r="AO308" s="129">
        <f t="shared" si="54"/>
        <v>9.3594036506592218E-2</v>
      </c>
      <c r="AP308" s="129">
        <f t="shared" si="55"/>
        <v>4.1009620297183025E-4</v>
      </c>
      <c r="AQ308" s="129">
        <f t="shared" si="56"/>
        <v>7.1619999917483412E-2</v>
      </c>
      <c r="AR308" s="129">
        <f t="shared" si="57"/>
        <v>7.8683049956106768E-2</v>
      </c>
      <c r="AS308" s="129">
        <f t="shared" si="58"/>
        <v>3.2040291045306764E-2</v>
      </c>
      <c r="AT308" s="129">
        <f t="shared" si="59"/>
        <v>0.15628220606035431</v>
      </c>
      <c r="AU308" s="129">
        <f t="shared" si="60"/>
        <v>0.12645060773346672</v>
      </c>
      <c r="AV308" s="129">
        <f t="shared" si="61"/>
        <v>7.2959814315474922E-2</v>
      </c>
      <c r="AW308" s="129">
        <f t="shared" si="62"/>
        <v>0.20668357006256097</v>
      </c>
      <c r="AX308" s="129">
        <f t="shared" si="63"/>
        <v>1</v>
      </c>
      <c r="AY308" s="129">
        <f>SUMPRODUCT(AN308:AW308,幕後結果_最佳化!$Z$1005:$AI$1005)</f>
        <v>0.21051049223358198</v>
      </c>
      <c r="AZ308" s="129">
        <f>(SUMPRODUCT(AN308:AW308,MMULT(AN308:AW308,幕後結果!$AB$9:$AK$18)))*252</f>
        <v>4.4026042369636517E-2</v>
      </c>
      <c r="BA308" s="129">
        <f t="shared" si="64"/>
        <v>0.2098238365144354</v>
      </c>
      <c r="BB308" s="102">
        <f t="shared" si="65"/>
        <v>0.79881530629648345</v>
      </c>
      <c r="BC308" s="60"/>
      <c r="BD308" s="60"/>
    </row>
    <row r="309" spans="1:56" ht="16.5">
      <c r="A309" s="95">
        <v>308</v>
      </c>
      <c r="B309" s="129">
        <v>0.30051069079978321</v>
      </c>
      <c r="C309" s="129">
        <v>0.86705787387732713</v>
      </c>
      <c r="D309" s="129">
        <v>0.3971061978196011</v>
      </c>
      <c r="E309" s="129">
        <v>0.7239274578768784</v>
      </c>
      <c r="F309" s="129">
        <v>0.81442045273042174</v>
      </c>
      <c r="G309" s="129">
        <v>0.18359953001336771</v>
      </c>
      <c r="H309" s="129">
        <v>7.820308996469616E-2</v>
      </c>
      <c r="I309" s="129">
        <v>0.77487780509973514</v>
      </c>
      <c r="J309" s="129">
        <v>0.41743109570309755</v>
      </c>
      <c r="K309" s="104">
        <v>0.311501294797081</v>
      </c>
      <c r="L309" s="105"/>
      <c r="M309" s="106">
        <v>308</v>
      </c>
      <c r="N309" s="140">
        <v>-0.52293227787594221</v>
      </c>
      <c r="O309" s="140">
        <v>1.1125907097658352</v>
      </c>
      <c r="P309" s="140">
        <v>-0.26084453933488944</v>
      </c>
      <c r="Q309" s="140">
        <v>0.59454884305588174</v>
      </c>
      <c r="R309" s="140">
        <v>0.89430431004731459</v>
      </c>
      <c r="S309" s="140">
        <v>-0.90173235727795897</v>
      </c>
      <c r="T309" s="140">
        <v>-1.4172625504508631</v>
      </c>
      <c r="U309" s="129">
        <v>0.75500765388768687</v>
      </c>
      <c r="V309" s="129">
        <v>-0.20846976069616785</v>
      </c>
      <c r="W309" s="98">
        <v>-0.49159936900688861</v>
      </c>
      <c r="X309" s="60"/>
      <c r="Y309" s="99">
        <v>308</v>
      </c>
      <c r="Z309" s="129">
        <f>(幕後結果!$AB$2+幕後結果!$AB$4*幕後結果_最佳化!$N1310)*12/3</f>
        <v>0.54206530561638167</v>
      </c>
      <c r="AA309" s="129">
        <f>(幕後結果!$AC$2+幕後結果!$AC$4*幕後結果_最佳化!$O1310)*12/3</f>
        <v>1.1441696026142056</v>
      </c>
      <c r="AB309" s="129">
        <f>(幕後結果!$AD$2+幕後結果!$AD$4*幕後結果_最佳化!$P1310)*12/3</f>
        <v>-1.7335703892203249</v>
      </c>
      <c r="AC309" s="129">
        <f>(幕後結果!$AE$2+幕後結果!$AE$4*幕後結果_最佳化!$Q1310)*12/3</f>
        <v>0.8623127241921047</v>
      </c>
      <c r="AD309" s="129">
        <f>(幕後結果!$AF$2+幕後結果!$AF$4*幕後結果_最佳化!$R1310)*12/3</f>
        <v>0.43033439541792728</v>
      </c>
      <c r="AE309" s="129">
        <f>(幕後結果!$AG$2+幕後結果!$AG$4*幕後結果_最佳化!$S1310)*12/3</f>
        <v>0.75917155534547964</v>
      </c>
      <c r="AF309" s="129">
        <f>(幕後結果!$AH$2+幕後結果!$AH$4*幕後結果_最佳化!$T1310)*12/3</f>
        <v>-0.67949673817742673</v>
      </c>
      <c r="AG309" s="129">
        <f>(幕後結果!$AI$2+幕後結果!$AI$4*幕後結果_最佳化!$U1310)*12/3</f>
        <v>0.1189686396871051</v>
      </c>
      <c r="AH309" s="129">
        <f>(幕後結果!$AJ$2+幕後結果!$AJ$4*幕後結果_最佳化!$V1310)*12/3</f>
        <v>-0.47770584496065077</v>
      </c>
      <c r="AI309" s="100">
        <f>(幕後結果!$AK$2+幕後結果!$AK$4*幕後結果_最佳化!$W1310)*12/3</f>
        <v>-0.12606519140714706</v>
      </c>
      <c r="AJ309" s="60"/>
      <c r="AK309" s="60"/>
      <c r="AL309" s="60"/>
      <c r="AM309" s="108">
        <v>308</v>
      </c>
      <c r="AN309" s="129">
        <f t="shared" si="53"/>
        <v>8.00296951929369E-2</v>
      </c>
      <c r="AO309" s="129">
        <f t="shared" si="54"/>
        <v>0.13959642047970547</v>
      </c>
      <c r="AP309" s="129">
        <f t="shared" si="55"/>
        <v>7.3756780601302738E-2</v>
      </c>
      <c r="AQ309" s="129">
        <f t="shared" si="56"/>
        <v>0.16549985251354682</v>
      </c>
      <c r="AR309" s="129">
        <f t="shared" si="57"/>
        <v>2.2688342842008193E-2</v>
      </c>
      <c r="AS309" s="129">
        <f t="shared" si="58"/>
        <v>3.2527170858316731E-2</v>
      </c>
      <c r="AT309" s="129">
        <f t="shared" si="59"/>
        <v>0.15062120288475164</v>
      </c>
      <c r="AU309" s="129">
        <f t="shared" si="60"/>
        <v>0.14820753791964444</v>
      </c>
      <c r="AV309" s="129">
        <f t="shared" si="61"/>
        <v>6.832295629580197E-2</v>
      </c>
      <c r="AW309" s="129">
        <f t="shared" si="62"/>
        <v>0.11875004041198516</v>
      </c>
      <c r="AX309" s="129">
        <f t="shared" si="63"/>
        <v>1.0000000000000002</v>
      </c>
      <c r="AY309" s="129">
        <f>SUMPRODUCT(AN309:AW309,幕後結果_最佳化!$Z$1005:$AI$1005)</f>
        <v>7.8048719747056891E-2</v>
      </c>
      <c r="AZ309" s="129">
        <f>(SUMPRODUCT(AN309:AW309,MMULT(AN309:AW309,幕後結果!$AB$9:$AK$18)))*252</f>
        <v>4.8683581467739594E-2</v>
      </c>
      <c r="BA309" s="129">
        <f t="shared" si="64"/>
        <v>0.22064356203555904</v>
      </c>
      <c r="BB309" s="102">
        <f t="shared" si="65"/>
        <v>0.15930090786601925</v>
      </c>
      <c r="BC309" s="60"/>
      <c r="BD309" s="60"/>
    </row>
    <row r="310" spans="1:56" ht="16.5">
      <c r="A310" s="95">
        <v>309</v>
      </c>
      <c r="B310" s="129">
        <v>0.51983531248390702</v>
      </c>
      <c r="C310" s="129">
        <v>0.77667696686782772</v>
      </c>
      <c r="D310" s="129">
        <v>0.37400096948059769</v>
      </c>
      <c r="E310" s="129">
        <v>0.12598242634578694</v>
      </c>
      <c r="F310" s="129">
        <v>0.84386375632036614</v>
      </c>
      <c r="G310" s="129">
        <v>0.14125708627825451</v>
      </c>
      <c r="H310" s="129">
        <v>0.20527813844660447</v>
      </c>
      <c r="I310" s="129">
        <v>0.58071733014043558</v>
      </c>
      <c r="J310" s="129">
        <v>0.90531201902671143</v>
      </c>
      <c r="K310" s="104">
        <v>0.21286252560653329</v>
      </c>
      <c r="L310" s="105"/>
      <c r="M310" s="106">
        <v>309</v>
      </c>
      <c r="N310" s="140">
        <v>4.9740257838230405E-2</v>
      </c>
      <c r="O310" s="140">
        <v>0.76101841827940675</v>
      </c>
      <c r="P310" s="140">
        <v>-0.32127508070872168</v>
      </c>
      <c r="Q310" s="140">
        <v>-1.1455899618045726</v>
      </c>
      <c r="R310" s="140">
        <v>1.0104651513479963</v>
      </c>
      <c r="S310" s="140">
        <v>-1.0746885928586143</v>
      </c>
      <c r="T310" s="140">
        <v>-0.82291509694047149</v>
      </c>
      <c r="U310" s="129">
        <v>0.20372892194476952</v>
      </c>
      <c r="V310" s="129">
        <v>1.3124274148076756</v>
      </c>
      <c r="W310" s="98">
        <v>-0.79652826914316666</v>
      </c>
      <c r="X310" s="60"/>
      <c r="Y310" s="99">
        <v>309</v>
      </c>
      <c r="Z310" s="129">
        <f>(幕後結果!$AB$2+幕後結果!$AB$4*幕後結果_最佳化!$N1311)*12/3</f>
        <v>0.92075129358807117</v>
      </c>
      <c r="AA310" s="129">
        <f>(幕後結果!$AC$2+幕後結果!$AC$4*幕後結果_最佳化!$O1311)*12/3</f>
        <v>1.0337253366450743</v>
      </c>
      <c r="AB310" s="129">
        <f>(幕後結果!$AD$2+幕後結果!$AD$4*幕後結果_最佳化!$P1311)*12/3</f>
        <v>-1.6762249702142309</v>
      </c>
      <c r="AC310" s="129">
        <f>(幕後結果!$AE$2+幕後結果!$AE$4*幕後結果_最佳化!$Q1311)*12/3</f>
        <v>-0.93161119484393462</v>
      </c>
      <c r="AD310" s="129">
        <f>(幕後結果!$AF$2+幕後結果!$AF$4*幕後結果_最佳化!$R1311)*12/3</f>
        <v>-0.20769251132985622</v>
      </c>
      <c r="AE310" s="129">
        <f>(幕後結果!$AG$2+幕後結果!$AG$4*幕後結果_最佳化!$S1311)*12/3</f>
        <v>0.2731880744397992</v>
      </c>
      <c r="AF310" s="129">
        <f>(幕後結果!$AH$2+幕後結果!$AH$4*幕後結果_最佳化!$T1311)*12/3</f>
        <v>-0.24117517149938639</v>
      </c>
      <c r="AG310" s="129">
        <f>(幕後結果!$AI$2+幕後結果!$AI$4*幕後結果_最佳化!$U1311)*12/3</f>
        <v>-3.2326324482889468E-3</v>
      </c>
      <c r="AH310" s="129">
        <f>(幕後結果!$AJ$2+幕後結果!$AJ$4*幕後結果_最佳化!$V1311)*12/3</f>
        <v>-0.20847205084434414</v>
      </c>
      <c r="AI310" s="100">
        <f>(幕後結果!$AK$2+幕後結果!$AK$4*幕後結果_最佳化!$W1311)*12/3</f>
        <v>-0.43083488244529389</v>
      </c>
      <c r="AJ310" s="60"/>
      <c r="AK310" s="60"/>
      <c r="AL310" s="60"/>
      <c r="AM310" s="108">
        <v>309</v>
      </c>
      <c r="AN310" s="129">
        <f t="shared" si="53"/>
        <v>0.17809633623583163</v>
      </c>
      <c r="AO310" s="129">
        <f t="shared" si="54"/>
        <v>1.038890468624285E-3</v>
      </c>
      <c r="AP310" s="129">
        <f t="shared" si="55"/>
        <v>1.294147890242784E-2</v>
      </c>
      <c r="AQ310" s="129">
        <f t="shared" si="56"/>
        <v>0.12178766671941817</v>
      </c>
      <c r="AR310" s="129">
        <f t="shared" si="57"/>
        <v>0.11699757413713439</v>
      </c>
      <c r="AS310" s="129">
        <f t="shared" si="58"/>
        <v>5.139120939553524E-3</v>
      </c>
      <c r="AT310" s="129">
        <f t="shared" si="59"/>
        <v>0.15600051263534123</v>
      </c>
      <c r="AU310" s="129">
        <f t="shared" si="60"/>
        <v>0.11436419411169756</v>
      </c>
      <c r="AV310" s="129">
        <f t="shared" si="61"/>
        <v>0.10779190800116367</v>
      </c>
      <c r="AW310" s="129">
        <f t="shared" si="62"/>
        <v>0.18584231784880767</v>
      </c>
      <c r="AX310" s="129">
        <f t="shared" si="63"/>
        <v>1</v>
      </c>
      <c r="AY310" s="129">
        <f>SUMPRODUCT(AN310:AW310,幕後結果_最佳化!$Z$1005:$AI$1005)</f>
        <v>8.4353915560798173E-2</v>
      </c>
      <c r="AZ310" s="129">
        <f>(SUMPRODUCT(AN310:AW310,MMULT(AN310:AW310,幕後結果!$AB$9:$AK$18)))*252</f>
        <v>4.7907699330198873E-2</v>
      </c>
      <c r="BA310" s="129">
        <f t="shared" si="64"/>
        <v>0.21887827514442559</v>
      </c>
      <c r="BB310" s="102">
        <f t="shared" si="65"/>
        <v>0.18939255407346864</v>
      </c>
      <c r="BC310" s="60"/>
      <c r="BD310" s="60"/>
    </row>
    <row r="311" spans="1:56" ht="16.5">
      <c r="A311" s="95">
        <v>310</v>
      </c>
      <c r="B311" s="129">
        <v>1.7216831407591782E-2</v>
      </c>
      <c r="C311" s="129">
        <v>0.71181849956603149</v>
      </c>
      <c r="D311" s="129">
        <v>0.98813286295813896</v>
      </c>
      <c r="E311" s="129">
        <v>0.76809937800335271</v>
      </c>
      <c r="F311" s="129">
        <v>0.38135281708956392</v>
      </c>
      <c r="G311" s="129">
        <v>0.34013649090164755</v>
      </c>
      <c r="H311" s="129">
        <v>0.5229995453390428</v>
      </c>
      <c r="I311" s="129">
        <v>0.74658758951845106</v>
      </c>
      <c r="J311" s="129">
        <v>9.3193973132691843E-2</v>
      </c>
      <c r="K311" s="104">
        <v>0.71668130008108033</v>
      </c>
      <c r="L311" s="105"/>
      <c r="M311" s="106">
        <v>310</v>
      </c>
      <c r="N311" s="140">
        <v>-2.1149564081113605</v>
      </c>
      <c r="O311" s="140">
        <v>0.5587050960183747</v>
      </c>
      <c r="P311" s="140">
        <v>2.261403631724427</v>
      </c>
      <c r="Q311" s="140">
        <v>0.73260194580212445</v>
      </c>
      <c r="R311" s="140">
        <v>-0.30192972649216998</v>
      </c>
      <c r="S311" s="140">
        <v>-0.41209064971422893</v>
      </c>
      <c r="T311" s="140">
        <v>5.7683283544317544E-2</v>
      </c>
      <c r="U311" s="129">
        <v>0.6637898530134112</v>
      </c>
      <c r="V311" s="129">
        <v>-1.3213402281031426</v>
      </c>
      <c r="W311" s="98">
        <v>0.57301077286278423</v>
      </c>
      <c r="X311" s="60"/>
      <c r="Y311" s="99">
        <v>310</v>
      </c>
      <c r="Z311" s="129">
        <f>(幕後結果!$AB$2+幕後結果!$AB$4*幕後結果_最佳化!$N1312)*12/3</f>
        <v>-0.51067809141265252</v>
      </c>
      <c r="AA311" s="129">
        <f>(幕後結果!$AC$2+幕後結果!$AC$4*幕後結果_最佳化!$O1312)*12/3</f>
        <v>0.32736599068594918</v>
      </c>
      <c r="AB311" s="129">
        <f>(幕後結果!$AD$2+幕後結果!$AD$4*幕後結果_最佳化!$P1312)*12/3</f>
        <v>0.66746123616606068</v>
      </c>
      <c r="AC311" s="129">
        <f>(幕後結果!$AE$2+幕後結果!$AE$4*幕後結果_最佳化!$Q1312)*12/3</f>
        <v>0.76004252594537236</v>
      </c>
      <c r="AD311" s="129">
        <f>(幕後結果!$AF$2+幕後結果!$AF$4*幕後結果_最佳化!$R1312)*12/3</f>
        <v>-0.84509744127977005</v>
      </c>
      <c r="AE311" s="129">
        <f>(幕後結果!$AG$2+幕後結果!$AG$4*幕後結果_最佳化!$S1312)*12/3</f>
        <v>1.1398562084726058</v>
      </c>
      <c r="AF311" s="129">
        <f>(幕後結果!$AH$2+幕後結果!$AH$4*幕後結果_最佳化!$T1312)*12/3</f>
        <v>-0.41433713931728527</v>
      </c>
      <c r="AG311" s="129">
        <f>(幕後結果!$AI$2+幕後結果!$AI$4*幕後結果_最佳化!$U1312)*12/3</f>
        <v>0.10503958680311325</v>
      </c>
      <c r="AH311" s="129">
        <f>(幕後結果!$AJ$2+幕後結果!$AJ$4*幕後結果_最佳化!$V1312)*12/3</f>
        <v>-0.69522853842265608</v>
      </c>
      <c r="AI311" s="100">
        <f>(幕後結果!$AK$2+幕後結果!$AK$4*幕後結果_最佳化!$W1312)*12/3</f>
        <v>0.75944345116686085</v>
      </c>
      <c r="AJ311" s="60"/>
      <c r="AK311" s="60"/>
      <c r="AL311" s="60"/>
      <c r="AM311" s="108">
        <v>310</v>
      </c>
      <c r="AN311" s="129">
        <f t="shared" si="53"/>
        <v>0.12202436426858512</v>
      </c>
      <c r="AO311" s="129">
        <f t="shared" si="54"/>
        <v>2.5770646202043127E-2</v>
      </c>
      <c r="AP311" s="129">
        <f t="shared" si="55"/>
        <v>0.17597030581077477</v>
      </c>
      <c r="AQ311" s="129">
        <f t="shared" si="56"/>
        <v>8.5606554025886517E-2</v>
      </c>
      <c r="AR311" s="129">
        <f t="shared" si="57"/>
        <v>4.4644550193287363E-2</v>
      </c>
      <c r="AS311" s="129">
        <f t="shared" si="58"/>
        <v>0.12122505570414915</v>
      </c>
      <c r="AT311" s="129">
        <f t="shared" si="59"/>
        <v>0.15634005169651255</v>
      </c>
      <c r="AU311" s="129">
        <f t="shared" si="60"/>
        <v>8.0839317031877744E-2</v>
      </c>
      <c r="AV311" s="129">
        <f t="shared" si="61"/>
        <v>0.17916937995525292</v>
      </c>
      <c r="AW311" s="129">
        <f t="shared" si="62"/>
        <v>8.409775111630732E-3</v>
      </c>
      <c r="AX311" s="129">
        <f t="shared" si="63"/>
        <v>1</v>
      </c>
      <c r="AY311" s="129">
        <f>SUMPRODUCT(AN311:AW311,幕後結果_最佳化!$Z$1005:$AI$1005)</f>
        <v>-5.2361841807742289E-2</v>
      </c>
      <c r="AZ311" s="129">
        <f>(SUMPRODUCT(AN311:AW311,MMULT(AN311:AW311,幕後結果!$AB$9:$AK$18)))*252</f>
        <v>4.9017181984556929E-2</v>
      </c>
      <c r="BA311" s="129">
        <f t="shared" si="64"/>
        <v>0.22139824295724872</v>
      </c>
      <c r="BB311" s="102">
        <f t="shared" si="65"/>
        <v>-0.43027370287729449</v>
      </c>
      <c r="BC311" s="60"/>
      <c r="BD311" s="60"/>
    </row>
    <row r="312" spans="1:56" ht="16.5">
      <c r="A312" s="95">
        <v>311</v>
      </c>
      <c r="B312" s="129">
        <v>0.66875986078974692</v>
      </c>
      <c r="C312" s="129">
        <v>0.81610824253551861</v>
      </c>
      <c r="D312" s="129">
        <v>0.6758672885516146</v>
      </c>
      <c r="E312" s="129">
        <v>1.9090474494225074E-2</v>
      </c>
      <c r="F312" s="129">
        <v>0.49151796469880615</v>
      </c>
      <c r="G312" s="129">
        <v>0.74313775277753513</v>
      </c>
      <c r="H312" s="129">
        <v>0.57495436154605861</v>
      </c>
      <c r="I312" s="129">
        <v>0.52359799729179834</v>
      </c>
      <c r="J312" s="129">
        <v>3.3112099917667281E-2</v>
      </c>
      <c r="K312" s="104">
        <v>0.37313971663139411</v>
      </c>
      <c r="L312" s="105"/>
      <c r="M312" s="106">
        <v>311</v>
      </c>
      <c r="N312" s="140">
        <v>0.43649134361411701</v>
      </c>
      <c r="O312" s="140">
        <v>0.90063293945508982</v>
      </c>
      <c r="P312" s="140">
        <v>0.45617321763245444</v>
      </c>
      <c r="Q312" s="140">
        <v>-2.0729068546176936</v>
      </c>
      <c r="R312" s="140">
        <v>-2.1262911604564665E-2</v>
      </c>
      <c r="S312" s="140">
        <v>0.65304930262065819</v>
      </c>
      <c r="T312" s="140">
        <v>0.189001964736041</v>
      </c>
      <c r="U312" s="129">
        <v>5.9185943576487696E-2</v>
      </c>
      <c r="V312" s="129">
        <v>-1.8369031118308228</v>
      </c>
      <c r="W312" s="98">
        <v>-0.32354909426084771</v>
      </c>
      <c r="X312" s="60"/>
      <c r="Y312" s="99">
        <v>311</v>
      </c>
      <c r="Z312" s="129">
        <f>(幕後結果!$AB$2+幕後結果!$AB$4*幕後結果_最佳化!$N1313)*12/3</f>
        <v>1.1764946859851246</v>
      </c>
      <c r="AA312" s="129">
        <f>(幕後結果!$AC$2+幕後結果!$AC$4*幕後結果_最佳化!$O1313)*12/3</f>
        <v>1.2358646427275723</v>
      </c>
      <c r="AB312" s="129">
        <f>(幕後結果!$AD$2+幕後結果!$AD$4*幕後結果_最佳化!$P1313)*12/3</f>
        <v>-0.68485464156342168</v>
      </c>
      <c r="AC312" s="129">
        <f>(幕後結果!$AE$2+幕後結果!$AE$4*幕後結果_最佳化!$Q1313)*12/3</f>
        <v>-1.7483133802958626</v>
      </c>
      <c r="AD312" s="129">
        <f>(幕後結果!$AF$2+幕後結果!$AF$4*幕後結果_最佳化!$R1313)*12/3</f>
        <v>-1.6001431003406641</v>
      </c>
      <c r="AE312" s="129">
        <f>(幕後結果!$AG$2+幕後結果!$AG$4*幕後結果_最佳化!$S1313)*12/3</f>
        <v>1.4891107330275501</v>
      </c>
      <c r="AF312" s="129">
        <f>(幕後結果!$AH$2+幕後結果!$AH$4*幕後結果_最佳化!$T1313)*12/3</f>
        <v>0.51197120893284009</v>
      </c>
      <c r="AG312" s="129">
        <f>(幕後結果!$AI$2+幕後結果!$AI$4*幕後結果_最佳化!$U1313)*12/3</f>
        <v>0.28995768733518101</v>
      </c>
      <c r="AH312" s="129">
        <f>(幕後結果!$AJ$2+幕後結果!$AJ$4*幕後結果_最佳化!$V1313)*12/3</f>
        <v>-1.2793146411261485</v>
      </c>
      <c r="AI312" s="100">
        <f>(幕後結果!$AK$2+幕後結果!$AK$4*幕後結果_最佳化!$W1313)*12/3</f>
        <v>8.6168283770555187E-3</v>
      </c>
      <c r="AJ312" s="60"/>
      <c r="AK312" s="60"/>
      <c r="AL312" s="60"/>
      <c r="AM312" s="108">
        <v>311</v>
      </c>
      <c r="AN312" s="129">
        <f t="shared" si="53"/>
        <v>0.1211640152889462</v>
      </c>
      <c r="AO312" s="129">
        <f t="shared" si="54"/>
        <v>0.12881941441347469</v>
      </c>
      <c r="AP312" s="129">
        <f t="shared" si="55"/>
        <v>8.5365302591342025E-3</v>
      </c>
      <c r="AQ312" s="129">
        <f t="shared" si="56"/>
        <v>0.12312055206348189</v>
      </c>
      <c r="AR312" s="129">
        <f t="shared" si="57"/>
        <v>5.6762527846476257E-2</v>
      </c>
      <c r="AS312" s="129">
        <f t="shared" si="58"/>
        <v>0.10325609611645989</v>
      </c>
      <c r="AT312" s="129">
        <f t="shared" si="59"/>
        <v>0.14035828572446871</v>
      </c>
      <c r="AU312" s="129">
        <f t="shared" si="60"/>
        <v>0.11162659969190228</v>
      </c>
      <c r="AV312" s="129">
        <f t="shared" si="61"/>
        <v>8.4223087732841151E-2</v>
      </c>
      <c r="AW312" s="129">
        <f t="shared" si="62"/>
        <v>0.12213289086281473</v>
      </c>
      <c r="AX312" s="129">
        <f t="shared" si="63"/>
        <v>1</v>
      </c>
      <c r="AY312" s="129">
        <f>SUMPRODUCT(AN312:AW312,幕後結果_最佳化!$Z$1005:$AI$1005)</f>
        <v>0.25303983361098725</v>
      </c>
      <c r="AZ312" s="129">
        <f>(SUMPRODUCT(AN312:AW312,MMULT(AN312:AW312,幕後結果!$AB$9:$AK$18)))*252</f>
        <v>4.4131907914923628E-2</v>
      </c>
      <c r="BA312" s="129">
        <f t="shared" si="64"/>
        <v>0.21007595748900831</v>
      </c>
      <c r="BB312" s="102">
        <f t="shared" si="65"/>
        <v>1.0003040620294794</v>
      </c>
      <c r="BC312" s="60"/>
      <c r="BD312" s="60"/>
    </row>
    <row r="313" spans="1:56" ht="16.5">
      <c r="A313" s="95">
        <v>312</v>
      </c>
      <c r="B313" s="129">
        <v>0.42875149728186535</v>
      </c>
      <c r="C313" s="129">
        <v>0.64845781988772289</v>
      </c>
      <c r="D313" s="129">
        <v>0.18731391462138691</v>
      </c>
      <c r="E313" s="129">
        <v>9.6322824420876696E-2</v>
      </c>
      <c r="F313" s="129">
        <v>0.89741015739295005</v>
      </c>
      <c r="G313" s="129">
        <v>0.97430562896578032</v>
      </c>
      <c r="H313" s="129">
        <v>0.6482088587185757</v>
      </c>
      <c r="I313" s="129">
        <v>0.34308746008120194</v>
      </c>
      <c r="J313" s="129">
        <v>1.6431956487569455E-2</v>
      </c>
      <c r="K313" s="104">
        <v>0.85425876135400736</v>
      </c>
      <c r="L313" s="105"/>
      <c r="M313" s="106">
        <v>312</v>
      </c>
      <c r="N313" s="140">
        <v>-0.17955365070663873</v>
      </c>
      <c r="O313" s="140">
        <v>0.38116022625073659</v>
      </c>
      <c r="P313" s="140">
        <v>-0.88783812977000365</v>
      </c>
      <c r="Q313" s="140">
        <v>-1.3027923920261881</v>
      </c>
      <c r="R313" s="140">
        <v>1.2669317768424839</v>
      </c>
      <c r="S313" s="140">
        <v>1.9482191859889662</v>
      </c>
      <c r="T313" s="140">
        <v>0.380489239611568</v>
      </c>
      <c r="U313" s="129">
        <v>-0.40405140280541069</v>
      </c>
      <c r="V313" s="129">
        <v>-2.133741914772</v>
      </c>
      <c r="W313" s="98">
        <v>1.0548750439735641</v>
      </c>
      <c r="X313" s="60"/>
      <c r="Y313" s="99">
        <v>312</v>
      </c>
      <c r="Z313" s="129">
        <f>(幕後結果!$AB$2+幕後結果!$AB$4*幕後結果_最佳化!$N1314)*12/3</f>
        <v>0.76912818460674215</v>
      </c>
      <c r="AA313" s="129">
        <f>(幕後結果!$AC$2+幕後結果!$AC$4*幕後結果_最佳化!$O1314)*12/3</f>
        <v>0.69584229859231372</v>
      </c>
      <c r="AB313" s="129">
        <f>(幕後結果!$AD$2+幕後結果!$AD$4*幕後結果_最佳化!$P1314)*12/3</f>
        <v>-2.4040985129367356</v>
      </c>
      <c r="AC313" s="129">
        <f>(幕後結果!$AE$2+幕後結果!$AE$4*幕後結果_最佳化!$Q1314)*12/3</f>
        <v>-1.2486755810081589</v>
      </c>
      <c r="AD313" s="129">
        <f>(幕後結果!$AF$2+幕後結果!$AF$4*幕後結果_最佳化!$R1314)*12/3</f>
        <v>-5.7666390440474946E-2</v>
      </c>
      <c r="AE313" s="129">
        <f>(幕後結果!$AG$2+幕後結果!$AG$4*幕後結果_最佳化!$S1314)*12/3</f>
        <v>2.6343328510287467</v>
      </c>
      <c r="AF313" s="129">
        <f>(幕後結果!$AH$2+幕後結果!$AH$4*幕後結果_最佳化!$T1314)*12/3</f>
        <v>0.25804511870434316</v>
      </c>
      <c r="AG313" s="129">
        <f>(幕後結果!$AI$2+幕後結果!$AI$4*幕後結果_最佳化!$U1314)*12/3</f>
        <v>0.10886798949438886</v>
      </c>
      <c r="AH313" s="129">
        <f>(幕後結果!$AJ$2+幕後結果!$AJ$4*幕後結果_最佳化!$V1314)*12/3</f>
        <v>-1.3500038324657428</v>
      </c>
      <c r="AI313" s="100">
        <f>(幕後結果!$AK$2+幕後結果!$AK$4*幕後結果_最佳化!$W1314)*12/3</f>
        <v>0.74487121372016085</v>
      </c>
      <c r="AJ313" s="60"/>
      <c r="AK313" s="60"/>
      <c r="AL313" s="60"/>
      <c r="AM313" s="108">
        <v>312</v>
      </c>
      <c r="AN313" s="129">
        <f t="shared" si="53"/>
        <v>9.3529227837808079E-2</v>
      </c>
      <c r="AO313" s="129">
        <f t="shared" si="54"/>
        <v>9.2261559212495889E-2</v>
      </c>
      <c r="AP313" s="129">
        <f t="shared" si="55"/>
        <v>0.19051850678831733</v>
      </c>
      <c r="AQ313" s="129">
        <f t="shared" si="56"/>
        <v>0.12435766758609634</v>
      </c>
      <c r="AR313" s="129">
        <f t="shared" si="57"/>
        <v>1.2044552334068509E-2</v>
      </c>
      <c r="AS313" s="129">
        <f t="shared" si="58"/>
        <v>7.8045130535464066E-2</v>
      </c>
      <c r="AT313" s="129">
        <f t="shared" si="59"/>
        <v>7.5451504944457667E-2</v>
      </c>
      <c r="AU313" s="129">
        <f t="shared" si="60"/>
        <v>0.15268215227221626</v>
      </c>
      <c r="AV313" s="129">
        <f t="shared" si="61"/>
        <v>2.2430733137145845E-2</v>
      </c>
      <c r="AW313" s="129">
        <f t="shared" si="62"/>
        <v>0.1586789653519301</v>
      </c>
      <c r="AX313" s="129">
        <f t="shared" si="63"/>
        <v>1</v>
      </c>
      <c r="AY313" s="129">
        <f>SUMPRODUCT(AN313:AW313,幕後結果_最佳化!$Z$1005:$AI$1005)</f>
        <v>-3.6230528252902655E-2</v>
      </c>
      <c r="AZ313" s="129">
        <f>(SUMPRODUCT(AN313:AW313,MMULT(AN313:AW313,幕後結果!$AB$9:$AK$18)))*252</f>
        <v>5.2409335299501258E-2</v>
      </c>
      <c r="BA313" s="129">
        <f t="shared" si="64"/>
        <v>0.22893085265970872</v>
      </c>
      <c r="BB313" s="102">
        <f t="shared" si="65"/>
        <v>-0.34565252928370116</v>
      </c>
      <c r="BC313" s="60"/>
      <c r="BD313" s="60"/>
    </row>
    <row r="314" spans="1:56" ht="16.5">
      <c r="A314" s="95">
        <v>313</v>
      </c>
      <c r="B314" s="129">
        <v>0.36819072945882581</v>
      </c>
      <c r="C314" s="129">
        <v>0.45900378053426527</v>
      </c>
      <c r="D314" s="129">
        <v>0.57877441962021425</v>
      </c>
      <c r="E314" s="129">
        <v>0.72058307257908205</v>
      </c>
      <c r="F314" s="129">
        <v>0.1736755109136281</v>
      </c>
      <c r="G314" s="129">
        <v>0.39714404438989526</v>
      </c>
      <c r="H314" s="129">
        <v>0.86518318800363425</v>
      </c>
      <c r="I314" s="129">
        <v>0.40850680643162707</v>
      </c>
      <c r="J314" s="129">
        <v>0.96173756185881309</v>
      </c>
      <c r="K314" s="104">
        <v>0.13699534702787863</v>
      </c>
      <c r="L314" s="105"/>
      <c r="M314" s="106">
        <v>313</v>
      </c>
      <c r="N314" s="140">
        <v>-0.3366490722614634</v>
      </c>
      <c r="O314" s="140">
        <v>-0.10294381751027357</v>
      </c>
      <c r="P314" s="140">
        <v>0.19875913874456572</v>
      </c>
      <c r="Q314" s="140">
        <v>0.58457450469795424</v>
      </c>
      <c r="R314" s="140">
        <v>-0.93973984450429371</v>
      </c>
      <c r="S314" s="140">
        <v>-0.26074639040346409</v>
      </c>
      <c r="T314" s="140">
        <v>1.1039066728038185</v>
      </c>
      <c r="U314" s="129">
        <v>-0.2313877090490026</v>
      </c>
      <c r="V314" s="129">
        <v>1.7712154784583698</v>
      </c>
      <c r="W314" s="98">
        <v>-1.0939185687395112</v>
      </c>
      <c r="X314" s="60"/>
      <c r="Y314" s="99">
        <v>313</v>
      </c>
      <c r="Z314" s="129">
        <f>(幕後結果!$AB$2+幕後結果!$AB$4*幕後結果_最佳化!$N1315)*12/3</f>
        <v>0.66524711609499876</v>
      </c>
      <c r="AA314" s="129">
        <f>(幕後結果!$AC$2+幕後結果!$AC$4*幕後結果_最佳化!$O1315)*12/3</f>
        <v>0.30005640121279176</v>
      </c>
      <c r="AB314" s="129">
        <f>(幕後結果!$AD$2+幕後結果!$AD$4*幕後結果_最佳化!$P1315)*12/3</f>
        <v>-1.248130178323825</v>
      </c>
      <c r="AC314" s="129">
        <f>(幕後結果!$AE$2+幕後結果!$AE$4*幕後結果_最佳化!$Q1315)*12/3</f>
        <v>0.47413570287507273</v>
      </c>
      <c r="AD314" s="129">
        <f>(幕後結果!$AF$2+幕後結果!$AF$4*幕後結果_最佳化!$R1315)*12/3</f>
        <v>-1.5529863043968952</v>
      </c>
      <c r="AE314" s="129">
        <f>(幕後結果!$AG$2+幕後結果!$AG$4*幕後結果_最佳化!$S1315)*12/3</f>
        <v>1.0296232244701773</v>
      </c>
      <c r="AF314" s="129">
        <f>(幕後結果!$AH$2+幕後結果!$AH$4*幕後結果_最佳化!$T1315)*12/3</f>
        <v>0.89197394369811978</v>
      </c>
      <c r="AG314" s="129">
        <f>(幕後結果!$AI$2+幕後結果!$AI$4*幕後結果_最佳化!$U1315)*12/3</f>
        <v>-0.2992238680783017</v>
      </c>
      <c r="AH314" s="129">
        <f>(幕後結果!$AJ$2+幕後結果!$AJ$4*幕後結果_最佳化!$V1315)*12/3</f>
        <v>0.31192209991636349</v>
      </c>
      <c r="AI314" s="100">
        <f>(幕後結果!$AK$2+幕後結果!$AK$4*幕後結果_最佳化!$W1315)*12/3</f>
        <v>-0.49739653390653976</v>
      </c>
      <c r="AJ314" s="60"/>
      <c r="AK314" s="60"/>
      <c r="AL314" s="60"/>
      <c r="AM314" s="108">
        <v>313</v>
      </c>
      <c r="AN314" s="129">
        <f t="shared" si="53"/>
        <v>0.16041683661606551</v>
      </c>
      <c r="AO314" s="129">
        <f t="shared" si="54"/>
        <v>0.10888727648144977</v>
      </c>
      <c r="AP314" s="129">
        <f t="shared" si="55"/>
        <v>0.15850921928270315</v>
      </c>
      <c r="AQ314" s="129">
        <f t="shared" si="56"/>
        <v>0.11174875227184393</v>
      </c>
      <c r="AR314" s="129">
        <f t="shared" si="57"/>
        <v>0.15018076516262047</v>
      </c>
      <c r="AS314" s="129">
        <f t="shared" si="58"/>
        <v>4.7321736218108576E-2</v>
      </c>
      <c r="AT314" s="129">
        <f t="shared" si="59"/>
        <v>7.5514349489560081E-2</v>
      </c>
      <c r="AU314" s="129">
        <f t="shared" si="60"/>
        <v>3.0380675591721917E-2</v>
      </c>
      <c r="AV314" s="129">
        <f t="shared" si="61"/>
        <v>0.15427040450818949</v>
      </c>
      <c r="AW314" s="129">
        <f t="shared" si="62"/>
        <v>2.769984377736946E-3</v>
      </c>
      <c r="AX314" s="129">
        <f t="shared" si="63"/>
        <v>0.99999999999999978</v>
      </c>
      <c r="AY314" s="129">
        <f>SUMPRODUCT(AN314:AW314,幕後結果_最佳化!$Z$1005:$AI$1005)</f>
        <v>-0.14453900981972317</v>
      </c>
      <c r="AZ314" s="129">
        <f>(SUMPRODUCT(AN314:AW314,MMULT(AN314:AW314,幕後結果!$AB$9:$AK$18)))*252</f>
        <v>5.170915072030121E-2</v>
      </c>
      <c r="BA314" s="129">
        <f t="shared" si="64"/>
        <v>0.22739646153865545</v>
      </c>
      <c r="BB314" s="102">
        <f t="shared" si="65"/>
        <v>-0.82428287824461222</v>
      </c>
      <c r="BC314" s="60"/>
      <c r="BD314" s="60"/>
    </row>
    <row r="315" spans="1:56" ht="16.5">
      <c r="A315" s="95">
        <v>314</v>
      </c>
      <c r="B315" s="129">
        <v>0.77768512768020148</v>
      </c>
      <c r="C315" s="129">
        <v>0.34205642979090545</v>
      </c>
      <c r="D315" s="129">
        <v>0.27440733264890738</v>
      </c>
      <c r="E315" s="129">
        <v>0.18763267184745036</v>
      </c>
      <c r="F315" s="129">
        <v>0.92417827434768829</v>
      </c>
      <c r="G315" s="129">
        <v>1.5573639100312509E-2</v>
      </c>
      <c r="H315" s="129">
        <v>0.69258369285832488</v>
      </c>
      <c r="I315" s="129">
        <v>0.79111787713589887</v>
      </c>
      <c r="J315" s="129">
        <v>0.34447647048271524</v>
      </c>
      <c r="K315" s="104">
        <v>0.51515758605823514</v>
      </c>
      <c r="L315" s="105"/>
      <c r="M315" s="106">
        <v>314</v>
      </c>
      <c r="N315" s="140">
        <v>0.76439859691586842</v>
      </c>
      <c r="O315" s="140">
        <v>-0.40685721763964505</v>
      </c>
      <c r="P315" s="140">
        <v>-0.59953726856911194</v>
      </c>
      <c r="Q315" s="140">
        <v>-0.88665375417264802</v>
      </c>
      <c r="R315" s="140">
        <v>1.4337505842520348</v>
      </c>
      <c r="S315" s="140">
        <v>-2.1551860487685817</v>
      </c>
      <c r="T315" s="140">
        <v>0.50318726966925964</v>
      </c>
      <c r="U315" s="129">
        <v>0.81030614279010749</v>
      </c>
      <c r="V315" s="129">
        <v>-0.40027640996176045</v>
      </c>
      <c r="W315" s="98">
        <v>3.8003579725391701E-2</v>
      </c>
      <c r="X315" s="60"/>
      <c r="Y315" s="99">
        <v>314</v>
      </c>
      <c r="Z315" s="129">
        <f>(幕後結果!$AB$2+幕後結果!$AB$4*幕後結果_最佳化!$N1316)*12/3</f>
        <v>1.3933269495138811</v>
      </c>
      <c r="AA315" s="129">
        <f>(幕後結果!$AC$2+幕後結果!$AC$4*幕後結果_最佳化!$O1316)*12/3</f>
        <v>0.36076079504524455</v>
      </c>
      <c r="AB315" s="129">
        <f>(幕後結果!$AD$2+幕後結果!$AD$4*幕後結果_最佳化!$P1316)*12/3</f>
        <v>-1.8846681229864408</v>
      </c>
      <c r="AC315" s="129">
        <f>(幕後結果!$AE$2+幕後結果!$AE$4*幕後結果_最佳化!$Q1316)*12/3</f>
        <v>-1.017387603490288</v>
      </c>
      <c r="AD315" s="129">
        <f>(幕後結果!$AF$2+幕後結果!$AF$4*幕後結果_最佳化!$R1316)*12/3</f>
        <v>0.16935815063261628</v>
      </c>
      <c r="AE315" s="129">
        <f>(幕後結果!$AG$2+幕後結果!$AG$4*幕後結果_最佳化!$S1316)*12/3</f>
        <v>-0.7434507005553086</v>
      </c>
      <c r="AF315" s="129">
        <f>(幕後結果!$AH$2+幕後結果!$AH$4*幕後結果_最佳化!$T1316)*12/3</f>
        <v>0.93192409613889959</v>
      </c>
      <c r="AG315" s="129">
        <f>(幕後結果!$AI$2+幕後結果!$AI$4*幕後結果_最佳化!$U1316)*12/3</f>
        <v>0.30489397273390562</v>
      </c>
      <c r="AH315" s="129">
        <f>(幕後結果!$AJ$2+幕後結果!$AJ$4*幕後結果_最佳化!$V1316)*12/3</f>
        <v>-0.72000592648795225</v>
      </c>
      <c r="AI315" s="100">
        <f>(幕後結果!$AK$2+幕後結果!$AK$4*幕後結果_最佳化!$W1316)*12/3</f>
        <v>-0.29541891531181186</v>
      </c>
      <c r="AJ315" s="60"/>
      <c r="AK315" s="60"/>
      <c r="AL315" s="60"/>
      <c r="AM315" s="108">
        <v>314</v>
      </c>
      <c r="AN315" s="129">
        <f t="shared" si="53"/>
        <v>0.14679418301857081</v>
      </c>
      <c r="AO315" s="129">
        <f t="shared" si="54"/>
        <v>7.6305249869976791E-2</v>
      </c>
      <c r="AP315" s="129">
        <f t="shared" si="55"/>
        <v>6.6313787509608924E-2</v>
      </c>
      <c r="AQ315" s="129">
        <f t="shared" si="56"/>
        <v>0.10587572835018737</v>
      </c>
      <c r="AR315" s="129">
        <f t="shared" si="57"/>
        <v>0.14517172075267004</v>
      </c>
      <c r="AS315" s="129">
        <f t="shared" si="58"/>
        <v>0.13838171312092229</v>
      </c>
      <c r="AT315" s="129">
        <f t="shared" si="59"/>
        <v>5.2454330681248433E-2</v>
      </c>
      <c r="AU315" s="129">
        <f t="shared" si="60"/>
        <v>0.11195435978554354</v>
      </c>
      <c r="AV315" s="129">
        <f t="shared" si="61"/>
        <v>6.457881899281763E-2</v>
      </c>
      <c r="AW315" s="129">
        <f t="shared" si="62"/>
        <v>9.2170107918454258E-2</v>
      </c>
      <c r="AX315" s="129">
        <f t="shared" si="63"/>
        <v>1</v>
      </c>
      <c r="AY315" s="129">
        <f>SUMPRODUCT(AN315:AW315,幕後結果_最佳化!$Z$1005:$AI$1005)</f>
        <v>0.11378895255513369</v>
      </c>
      <c r="AZ315" s="129">
        <f>(SUMPRODUCT(AN315:AW315,MMULT(AN315:AW315,幕後結果!$AB$9:$AK$18)))*252</f>
        <v>4.4082799530985609E-2</v>
      </c>
      <c r="BA315" s="129">
        <f t="shared" si="64"/>
        <v>0.20995904250826067</v>
      </c>
      <c r="BB315" s="102">
        <f t="shared" si="65"/>
        <v>0.33763229108050741</v>
      </c>
      <c r="BC315" s="60"/>
      <c r="BD315" s="60"/>
    </row>
    <row r="316" spans="1:56" ht="16.5">
      <c r="A316" s="95">
        <v>315</v>
      </c>
      <c r="B316" s="129">
        <v>0.48806133463080181</v>
      </c>
      <c r="C316" s="129">
        <v>0.67798459661614485</v>
      </c>
      <c r="D316" s="129">
        <v>0.23966283063989247</v>
      </c>
      <c r="E316" s="129">
        <v>0.38941630774213931</v>
      </c>
      <c r="F316" s="129">
        <v>0.6436444371604757</v>
      </c>
      <c r="G316" s="129">
        <v>0.33462950314125428</v>
      </c>
      <c r="H316" s="129">
        <v>4.8827363370478327E-2</v>
      </c>
      <c r="I316" s="129">
        <v>0.78996722725959412</v>
      </c>
      <c r="J316" s="129">
        <v>0.39820296139425748</v>
      </c>
      <c r="K316" s="104">
        <v>0.12092801344134751</v>
      </c>
      <c r="L316" s="105"/>
      <c r="M316" s="106">
        <v>315</v>
      </c>
      <c r="N316" s="140">
        <v>-2.9930264267191958E-2</v>
      </c>
      <c r="O316" s="140">
        <v>0.46207044088404253</v>
      </c>
      <c r="P316" s="140">
        <v>-0.7073875667688323</v>
      </c>
      <c r="Q316" s="140">
        <v>-0.28084066058729296</v>
      </c>
      <c r="R316" s="140">
        <v>0.36821741528823831</v>
      </c>
      <c r="S316" s="140">
        <v>-0.42716520014117076</v>
      </c>
      <c r="T316" s="140">
        <v>-1.6563313912686604</v>
      </c>
      <c r="U316" s="129">
        <v>0.80630753746887684</v>
      </c>
      <c r="V316" s="129">
        <v>-0.25800127556243702</v>
      </c>
      <c r="W316" s="98">
        <v>-1.170360245409521</v>
      </c>
      <c r="X316" s="60"/>
      <c r="Y316" s="99">
        <v>315</v>
      </c>
      <c r="Z316" s="129">
        <f>(幕後結果!$AB$2+幕後結果!$AB$4*幕後結果_最佳化!$N1317)*12/3</f>
        <v>0.8680682880409526</v>
      </c>
      <c r="AA316" s="129">
        <f>(幕後結果!$AC$2+幕後結果!$AC$4*幕後結果_最佳化!$O1317)*12/3</f>
        <v>0.79378519008076565</v>
      </c>
      <c r="AB316" s="129">
        <f>(幕後結果!$AD$2+幕後結果!$AD$4*幕後結果_最佳化!$P1317)*12/3</f>
        <v>-2.1549686734990869</v>
      </c>
      <c r="AC316" s="129">
        <f>(幕後結果!$AE$2+幕後結果!$AE$4*幕後結果_最佳化!$Q1317)*12/3</f>
        <v>-0.19427597204251612</v>
      </c>
      <c r="AD316" s="129">
        <f>(幕後結果!$AF$2+幕後結果!$AF$4*幕後結果_最佳化!$R1317)*12/3</f>
        <v>-0.51683474673903884</v>
      </c>
      <c r="AE316" s="129">
        <f>(幕後結果!$AG$2+幕後結果!$AG$4*幕後結果_最佳化!$S1317)*12/3</f>
        <v>0.86562590173391207</v>
      </c>
      <c r="AF316" s="129">
        <f>(幕後結果!$AH$2+幕後結果!$AH$4*幕後結果_最佳化!$T1317)*12/3</f>
        <v>-0.77893172480568529</v>
      </c>
      <c r="AG316" s="129">
        <f>(幕後結果!$AI$2+幕後結果!$AI$4*幕後結果_最佳化!$U1317)*12/3</f>
        <v>0.19640599047908977</v>
      </c>
      <c r="AH316" s="129">
        <f>(幕後結果!$AJ$2+幕後結果!$AJ$4*幕後結果_最佳化!$V1317)*12/3</f>
        <v>-0.69126811618545292</v>
      </c>
      <c r="AI316" s="100">
        <f>(幕後結果!$AK$2+幕後結果!$AK$4*幕後結果_最佳化!$W1317)*12/3</f>
        <v>-0.73473899502532858</v>
      </c>
      <c r="AJ316" s="60"/>
      <c r="AK316" s="60"/>
      <c r="AL316" s="60"/>
      <c r="AM316" s="108">
        <v>315</v>
      </c>
      <c r="AN316" s="129">
        <f t="shared" si="53"/>
        <v>4.3352135118879228E-3</v>
      </c>
      <c r="AO316" s="129">
        <f t="shared" si="54"/>
        <v>2.3713907680754497E-2</v>
      </c>
      <c r="AP316" s="129">
        <f t="shared" si="55"/>
        <v>0.21139828175599501</v>
      </c>
      <c r="AQ316" s="129">
        <f t="shared" si="56"/>
        <v>0.22195309268245617</v>
      </c>
      <c r="AR316" s="129">
        <f t="shared" si="57"/>
        <v>2.5024184181251619E-2</v>
      </c>
      <c r="AS316" s="129">
        <f t="shared" si="58"/>
        <v>9.932500085850339E-2</v>
      </c>
      <c r="AT316" s="129">
        <f t="shared" si="59"/>
        <v>0.17541224389147836</v>
      </c>
      <c r="AU316" s="129">
        <f t="shared" si="60"/>
        <v>1.3575465368870332E-2</v>
      </c>
      <c r="AV316" s="129">
        <f t="shared" si="61"/>
        <v>9.0399973194732003E-2</v>
      </c>
      <c r="AW316" s="129">
        <f t="shared" si="62"/>
        <v>0.1348626368740706</v>
      </c>
      <c r="AX316" s="129">
        <f t="shared" si="63"/>
        <v>1</v>
      </c>
      <c r="AY316" s="129">
        <f>SUMPRODUCT(AN316:AW316,幕後結果_最佳化!$Z$1005:$AI$1005)</f>
        <v>-0.15867743359893036</v>
      </c>
      <c r="AZ316" s="129">
        <f>(SUMPRODUCT(AN316:AW316,MMULT(AN316:AW316,幕後結果!$AB$9:$AK$18)))*252</f>
        <v>6.9009863139668393E-2</v>
      </c>
      <c r="BA316" s="129">
        <f t="shared" si="64"/>
        <v>0.26269728422590971</v>
      </c>
      <c r="BB316" s="102">
        <f t="shared" si="65"/>
        <v>-0.76733733351267308</v>
      </c>
      <c r="BC316" s="60"/>
      <c r="BD316" s="60"/>
    </row>
    <row r="317" spans="1:56" ht="16.5">
      <c r="A317" s="95">
        <v>316</v>
      </c>
      <c r="B317" s="129">
        <v>0.46963220577764164</v>
      </c>
      <c r="C317" s="129">
        <v>0.8468886329981391</v>
      </c>
      <c r="D317" s="129">
        <v>0.11650089218530524</v>
      </c>
      <c r="E317" s="129">
        <v>0.52214530440452278</v>
      </c>
      <c r="F317" s="129">
        <v>0.42361779385962972</v>
      </c>
      <c r="G317" s="129">
        <v>0.34009075251929288</v>
      </c>
      <c r="H317" s="129">
        <v>0.83538425220507961</v>
      </c>
      <c r="I317" s="129">
        <v>0.27269120523477097</v>
      </c>
      <c r="J317" s="129">
        <v>0.59141563598034197</v>
      </c>
      <c r="K317" s="104">
        <v>1.9902047192314587E-2</v>
      </c>
      <c r="L317" s="105"/>
      <c r="M317" s="106">
        <v>316</v>
      </c>
      <c r="N317" s="140">
        <v>-7.6194433104413192E-2</v>
      </c>
      <c r="O317" s="140">
        <v>1.0231800282463861</v>
      </c>
      <c r="P317" s="140">
        <v>-1.1926619724567979</v>
      </c>
      <c r="Q317" s="140">
        <v>5.5538584744347655E-2</v>
      </c>
      <c r="R317" s="140">
        <v>-0.192646803282051</v>
      </c>
      <c r="S317" s="140">
        <v>-0.41221546206634846</v>
      </c>
      <c r="T317" s="140">
        <v>0.97566299564052938</v>
      </c>
      <c r="U317" s="129">
        <v>-0.60469388726411077</v>
      </c>
      <c r="V317" s="129">
        <v>0.23118803100170524</v>
      </c>
      <c r="W317" s="98">
        <v>-2.0557761867466771</v>
      </c>
      <c r="X317" s="60"/>
      <c r="Y317" s="99">
        <v>316</v>
      </c>
      <c r="Z317" s="129">
        <f>(幕後結果!$AB$2+幕後結果!$AB$4*幕後結果_最佳化!$N1318)*12/3</f>
        <v>0.83747559956504425</v>
      </c>
      <c r="AA317" s="129">
        <f>(幕後結果!$AC$2+幕後結果!$AC$4*幕後結果_最佳化!$O1318)*12/3</f>
        <v>1.1936791911411451</v>
      </c>
      <c r="AB317" s="129">
        <f>(幕後結果!$AD$2+幕後結果!$AD$4*幕後結果_最佳化!$P1318)*12/3</f>
        <v>-2.6779352478737848</v>
      </c>
      <c r="AC317" s="129">
        <f>(幕後結果!$AE$2+幕後結果!$AE$4*幕後結果_最佳化!$Q1318)*12/3</f>
        <v>0.30812423573907144</v>
      </c>
      <c r="AD317" s="129">
        <f>(幕後結果!$AF$2+幕後結果!$AF$4*幕後結果_最佳化!$R1318)*12/3</f>
        <v>-0.84238892790130526</v>
      </c>
      <c r="AE317" s="129">
        <f>(幕後結果!$AG$2+幕後結果!$AG$4*幕後結果_最佳化!$S1318)*12/3</f>
        <v>0.99333073467608024</v>
      </c>
      <c r="AF317" s="129">
        <f>(幕後結果!$AH$2+幕後結果!$AH$4*幕後結果_最佳化!$T1318)*12/3</f>
        <v>0.82689840635264555</v>
      </c>
      <c r="AG317" s="129">
        <f>(幕後結果!$AI$2+幕後結果!$AI$4*幕後結果_最佳化!$U1318)*12/3</f>
        <v>-0.45147643218468153</v>
      </c>
      <c r="AH317" s="129">
        <f>(幕後結果!$AJ$2+幕後結果!$AJ$4*幕後結果_最佳化!$V1318)*12/3</f>
        <v>-0.44738712862196456</v>
      </c>
      <c r="AI317" s="100">
        <f>(幕後結果!$AK$2+幕後結果!$AK$4*幕後結果_最佳化!$W1318)*12/3</f>
        <v>-1.3111844388588916</v>
      </c>
      <c r="AJ317" s="60"/>
      <c r="AK317" s="60"/>
      <c r="AL317" s="60"/>
      <c r="AM317" s="108">
        <v>316</v>
      </c>
      <c r="AN317" s="129">
        <f t="shared" si="53"/>
        <v>3.7482958132462676E-2</v>
      </c>
      <c r="AO317" s="129">
        <f t="shared" si="54"/>
        <v>8.5220959860346224E-2</v>
      </c>
      <c r="AP317" s="129">
        <f t="shared" si="55"/>
        <v>0.13535910560632927</v>
      </c>
      <c r="AQ317" s="129">
        <f t="shared" si="56"/>
        <v>6.8069264577207009E-2</v>
      </c>
      <c r="AR317" s="129">
        <f t="shared" si="57"/>
        <v>8.7328364866241681E-2</v>
      </c>
      <c r="AS317" s="129">
        <f t="shared" si="58"/>
        <v>0.13181727719589745</v>
      </c>
      <c r="AT317" s="129">
        <f t="shared" si="59"/>
        <v>0.11808951485921432</v>
      </c>
      <c r="AU317" s="129">
        <f t="shared" si="60"/>
        <v>9.3755894419937091E-2</v>
      </c>
      <c r="AV317" s="129">
        <f t="shared" si="61"/>
        <v>9.5353496302019863E-2</v>
      </c>
      <c r="AW317" s="129">
        <f t="shared" si="62"/>
        <v>0.14752316418034439</v>
      </c>
      <c r="AX317" s="129">
        <f t="shared" si="63"/>
        <v>1</v>
      </c>
      <c r="AY317" s="129">
        <f>SUMPRODUCT(AN317:AW317,幕後結果_最佳化!$Z$1005:$AI$1005)</f>
        <v>-1.8819884208504282E-2</v>
      </c>
      <c r="AZ317" s="129">
        <f>(SUMPRODUCT(AN317:AW317,MMULT(AN317:AW317,幕後結果!$AB$9:$AK$18)))*252</f>
        <v>4.7011033820337618E-2</v>
      </c>
      <c r="BA317" s="129">
        <f t="shared" si="64"/>
        <v>0.21682028000244261</v>
      </c>
      <c r="BB317" s="102">
        <f t="shared" si="65"/>
        <v>-0.28465918505321075</v>
      </c>
      <c r="BC317" s="60"/>
      <c r="BD317" s="60"/>
    </row>
    <row r="318" spans="1:56" ht="16.5">
      <c r="A318" s="95">
        <v>317</v>
      </c>
      <c r="B318" s="129">
        <v>0.56643012724322528</v>
      </c>
      <c r="C318" s="129">
        <v>7.4848115783396452E-2</v>
      </c>
      <c r="D318" s="129">
        <v>0.56982559013951573</v>
      </c>
      <c r="E318" s="129">
        <v>9.4834875505035887E-2</v>
      </c>
      <c r="F318" s="129">
        <v>0.77876276981141546</v>
      </c>
      <c r="G318" s="129">
        <v>0.23889177816151452</v>
      </c>
      <c r="H318" s="129">
        <v>0.161472015003995</v>
      </c>
      <c r="I318" s="129">
        <v>0.30095959271056549</v>
      </c>
      <c r="J318" s="129">
        <v>0.18643193465937147</v>
      </c>
      <c r="K318" s="104">
        <v>0.53584749190428194</v>
      </c>
      <c r="L318" s="105"/>
      <c r="M318" s="106">
        <v>317</v>
      </c>
      <c r="N318" s="140">
        <v>0.1672927028487442</v>
      </c>
      <c r="O318" s="140">
        <v>-1.4406052670674543</v>
      </c>
      <c r="P318" s="140">
        <v>0.17593014843282603</v>
      </c>
      <c r="Q318" s="140">
        <v>-1.3115566996035222</v>
      </c>
      <c r="R318" s="140">
        <v>0.76802141822511949</v>
      </c>
      <c r="S318" s="140">
        <v>-0.70987193372306623</v>
      </c>
      <c r="T318" s="140">
        <v>-0.98842605974615783</v>
      </c>
      <c r="U318" s="129">
        <v>-0.52164261635678488</v>
      </c>
      <c r="V318" s="129">
        <v>-0.89112172837645365</v>
      </c>
      <c r="W318" s="98">
        <v>8.9977598782645718E-2</v>
      </c>
      <c r="X318" s="60"/>
      <c r="Y318" s="99">
        <v>317</v>
      </c>
      <c r="Z318" s="129">
        <f>(幕後結果!$AB$2+幕後結果!$AB$4*幕後結果_最佳化!$N1319)*12/3</f>
        <v>0.99848413565946437</v>
      </c>
      <c r="AA318" s="129">
        <f>(幕後結果!$AC$2+幕後結果!$AC$4*幕後結果_最佳化!$O1319)*12/3</f>
        <v>-0.55182441783406733</v>
      </c>
      <c r="AB318" s="129">
        <f>(幕後結果!$AD$2+幕後結果!$AD$4*幕後結果_最佳化!$P1319)*12/3</f>
        <v>-1.2342228951576426</v>
      </c>
      <c r="AC318" s="129">
        <f>(幕後結果!$AE$2+幕後結果!$AE$4*幕後結果_最佳化!$Q1319)*12/3</f>
        <v>-1.8080927904445281</v>
      </c>
      <c r="AD318" s="129">
        <f>(幕後結果!$AF$2+幕後結果!$AF$4*幕後結果_最佳化!$R1319)*12/3</f>
        <v>-0.82445118537365814</v>
      </c>
      <c r="AE318" s="129">
        <f>(幕後結果!$AG$2+幕後結果!$AG$4*幕後結果_最佳化!$S1319)*12/3</f>
        <v>0.20815027163685218</v>
      </c>
      <c r="AF318" s="129">
        <f>(幕後結果!$AH$2+幕後結果!$AH$4*幕後結果_最佳化!$T1319)*12/3</f>
        <v>-0.37893406949109137</v>
      </c>
      <c r="AG318" s="129">
        <f>(幕後結果!$AI$2+幕後結果!$AI$4*幕後結果_最佳化!$U1319)*12/3</f>
        <v>-0.41946150209005389</v>
      </c>
      <c r="AH318" s="129">
        <f>(幕後結果!$AJ$2+幕後結果!$AJ$4*幕後結果_最佳化!$V1319)*12/3</f>
        <v>-1.2136340830056429</v>
      </c>
      <c r="AI318" s="100">
        <f>(幕後結果!$AK$2+幕後結果!$AK$4*幕後結果_最佳化!$W1319)*12/3</f>
        <v>-0.20266885032117302</v>
      </c>
      <c r="AJ318" s="60"/>
      <c r="AK318" s="60"/>
      <c r="AL318" s="60"/>
      <c r="AM318" s="108">
        <v>317</v>
      </c>
      <c r="AN318" s="129">
        <f t="shared" si="53"/>
        <v>7.4416441705235439E-2</v>
      </c>
      <c r="AO318" s="129">
        <f t="shared" si="54"/>
        <v>0.17471987954508977</v>
      </c>
      <c r="AP318" s="129">
        <f t="shared" si="55"/>
        <v>6.4502199415876496E-2</v>
      </c>
      <c r="AQ318" s="129">
        <f t="shared" si="56"/>
        <v>0.10827981126101217</v>
      </c>
      <c r="AR318" s="129">
        <f t="shared" si="57"/>
        <v>9.7247958821173555E-2</v>
      </c>
      <c r="AS318" s="129">
        <f t="shared" si="58"/>
        <v>9.9486945014499437E-2</v>
      </c>
      <c r="AT318" s="129">
        <f t="shared" si="59"/>
        <v>2.9669698386302984E-2</v>
      </c>
      <c r="AU318" s="129">
        <f t="shared" si="60"/>
        <v>0.17184900433001835</v>
      </c>
      <c r="AV318" s="129">
        <f t="shared" si="61"/>
        <v>8.9839327469210944E-2</v>
      </c>
      <c r="AW318" s="129">
        <f t="shared" si="62"/>
        <v>8.9988734051580893E-2</v>
      </c>
      <c r="AX318" s="129">
        <f t="shared" si="63"/>
        <v>1</v>
      </c>
      <c r="AY318" s="129">
        <f>SUMPRODUCT(AN318:AW318,幕後結果_最佳化!$Z$1005:$AI$1005)</f>
        <v>6.7043990475868537E-2</v>
      </c>
      <c r="AZ318" s="129">
        <f>(SUMPRODUCT(AN318:AW318,MMULT(AN318:AW318,幕後結果!$AB$9:$AK$18)))*252</f>
        <v>4.2383933407182085E-2</v>
      </c>
      <c r="BA318" s="129">
        <f t="shared" si="64"/>
        <v>0.20587358598708599</v>
      </c>
      <c r="BB318" s="102">
        <f t="shared" si="65"/>
        <v>0.11727580476197193</v>
      </c>
      <c r="BC318" s="60"/>
      <c r="BD318" s="60"/>
    </row>
    <row r="319" spans="1:56" ht="16.5">
      <c r="A319" s="95">
        <v>318</v>
      </c>
      <c r="B319" s="129">
        <v>2.744694545680626E-2</v>
      </c>
      <c r="C319" s="129">
        <v>0.89668358934841819</v>
      </c>
      <c r="D319" s="129">
        <v>0.43209790081573418</v>
      </c>
      <c r="E319" s="129">
        <v>0.2000922869827535</v>
      </c>
      <c r="F319" s="129">
        <v>0.60499054622446824</v>
      </c>
      <c r="G319" s="129">
        <v>3.1524500097700692E-2</v>
      </c>
      <c r="H319" s="129">
        <v>0.39279169665446889</v>
      </c>
      <c r="I319" s="129">
        <v>0.62108184433129954</v>
      </c>
      <c r="J319" s="129">
        <v>0.24504312317886123</v>
      </c>
      <c r="K319" s="104">
        <v>0.74374621256419693</v>
      </c>
      <c r="L319" s="105"/>
      <c r="M319" s="106">
        <v>318</v>
      </c>
      <c r="N319" s="140">
        <v>-1.9197151391396505</v>
      </c>
      <c r="O319" s="140">
        <v>1.2628785734323431</v>
      </c>
      <c r="P319" s="140">
        <v>-0.1710355639172666</v>
      </c>
      <c r="Q319" s="140">
        <v>-0.84129163808746965</v>
      </c>
      <c r="R319" s="140">
        <v>0.26628606079144757</v>
      </c>
      <c r="S319" s="140">
        <v>-1.8588457877536846</v>
      </c>
      <c r="T319" s="140">
        <v>-0.27205023523852495</v>
      </c>
      <c r="U319" s="129">
        <v>0.30832333536512352</v>
      </c>
      <c r="V319" s="129">
        <v>-0.69017165476424214</v>
      </c>
      <c r="W319" s="98">
        <v>0.65493815239979136</v>
      </c>
      <c r="X319" s="60"/>
      <c r="Y319" s="99">
        <v>318</v>
      </c>
      <c r="Z319" s="129">
        <f>(幕後結果!$AB$2+幕後結果!$AB$4*幕後結果_最佳化!$N1320)*12/3</f>
        <v>-0.3815726634018699</v>
      </c>
      <c r="AA319" s="129">
        <f>(幕後結果!$AC$2+幕後結果!$AC$4*幕後結果_最佳化!$O1320)*12/3</f>
        <v>0.89449891712995855</v>
      </c>
      <c r="AB319" s="129">
        <f>(幕後結果!$AD$2+幕後結果!$AD$4*幕後結果_最佳化!$P1320)*12/3</f>
        <v>-1.9874302157779222</v>
      </c>
      <c r="AC319" s="129">
        <f>(幕後結果!$AE$2+幕後結果!$AE$4*幕後結果_最佳化!$Q1320)*12/3</f>
        <v>-0.61526884475569821</v>
      </c>
      <c r="AD319" s="129">
        <f>(幕後結果!$AF$2+幕後結果!$AF$4*幕後結果_最佳化!$R1320)*12/3</f>
        <v>-0.76686752463404007</v>
      </c>
      <c r="AE319" s="129">
        <f>(幕後結果!$AG$2+幕後結果!$AG$4*幕後結果_最佳化!$S1320)*12/3</f>
        <v>-0.17222783723641499</v>
      </c>
      <c r="AF319" s="129">
        <f>(幕後結果!$AH$2+幕後結果!$AH$4*幕後結果_最佳化!$T1320)*12/3</f>
        <v>-0.89710211650685556</v>
      </c>
      <c r="AG319" s="129">
        <f>(幕後結果!$AI$2+幕後結果!$AI$4*幕後結果_最佳化!$U1320)*12/3</f>
        <v>-0.27007297393733459</v>
      </c>
      <c r="AH319" s="129">
        <f>(幕後結果!$AJ$2+幕後結果!$AJ$4*幕後結果_最佳化!$V1320)*12/3</f>
        <v>-1.0869750345234308</v>
      </c>
      <c r="AI319" s="100">
        <f>(幕後結果!$AK$2+幕後結果!$AK$4*幕後結果_最佳化!$W1320)*12/3</f>
        <v>-1.6488499539942497E-2</v>
      </c>
      <c r="AJ319" s="60"/>
      <c r="AK319" s="60"/>
      <c r="AL319" s="60"/>
      <c r="AM319" s="108">
        <v>318</v>
      </c>
      <c r="AN319" s="129">
        <f t="shared" si="53"/>
        <v>6.7485181735236335E-2</v>
      </c>
      <c r="AO319" s="129">
        <f t="shared" si="54"/>
        <v>4.0213479604429225E-2</v>
      </c>
      <c r="AP319" s="129">
        <f t="shared" si="55"/>
        <v>5.7477508430382275E-2</v>
      </c>
      <c r="AQ319" s="129">
        <f t="shared" si="56"/>
        <v>0.12509115086174805</v>
      </c>
      <c r="AR319" s="129">
        <f t="shared" si="57"/>
        <v>0.11576712341194516</v>
      </c>
      <c r="AS319" s="129">
        <f t="shared" si="58"/>
        <v>7.0131722512044664E-2</v>
      </c>
      <c r="AT319" s="129">
        <f t="shared" si="59"/>
        <v>0.13856115324733251</v>
      </c>
      <c r="AU319" s="129">
        <f t="shared" si="60"/>
        <v>0.11813116028913419</v>
      </c>
      <c r="AV319" s="129">
        <f t="shared" si="61"/>
        <v>0.12514373499987921</v>
      </c>
      <c r="AW319" s="129">
        <f t="shared" si="62"/>
        <v>0.14199778490786835</v>
      </c>
      <c r="AX319" s="129">
        <f t="shared" si="63"/>
        <v>1</v>
      </c>
      <c r="AY319" s="129">
        <f>SUMPRODUCT(AN319:AW319,幕後結果_最佳化!$Z$1005:$AI$1005)</f>
        <v>-4.508622113706888E-3</v>
      </c>
      <c r="AZ319" s="129">
        <f>(SUMPRODUCT(AN319:AW319,MMULT(AN319:AW319,幕後結果!$AB$9:$AK$18)))*252</f>
        <v>4.6179975981431226E-2</v>
      </c>
      <c r="BA319" s="129">
        <f t="shared" si="64"/>
        <v>0.21489526747099674</v>
      </c>
      <c r="BB319" s="102">
        <f t="shared" si="65"/>
        <v>-0.22061268575914719</v>
      </c>
      <c r="BC319" s="60"/>
      <c r="BD319" s="60"/>
    </row>
    <row r="320" spans="1:56" ht="16.5">
      <c r="A320" s="95">
        <v>319</v>
      </c>
      <c r="B320" s="129">
        <v>0.62976804486940297</v>
      </c>
      <c r="C320" s="129">
        <v>0.34626607740804638</v>
      </c>
      <c r="D320" s="129">
        <v>0.14408514662214889</v>
      </c>
      <c r="E320" s="129">
        <v>3.7406625096089829E-2</v>
      </c>
      <c r="F320" s="129">
        <v>5.5472285675915334E-2</v>
      </c>
      <c r="G320" s="129">
        <v>0.95092946265531619</v>
      </c>
      <c r="H320" s="129">
        <v>0.74070522313306597</v>
      </c>
      <c r="I320" s="129">
        <v>0.28991844077363993</v>
      </c>
      <c r="J320" s="129">
        <v>0.28279232435554302</v>
      </c>
      <c r="K320" s="104">
        <v>0.971590655338332</v>
      </c>
      <c r="L320" s="105"/>
      <c r="M320" s="106">
        <v>319</v>
      </c>
      <c r="N320" s="140">
        <v>0.33123907068055003</v>
      </c>
      <c r="O320" s="140">
        <v>-0.39542107946565402</v>
      </c>
      <c r="P320" s="140">
        <v>-1.0621440541110576</v>
      </c>
      <c r="Q320" s="140">
        <v>-1.7816075633384461</v>
      </c>
      <c r="R320" s="140">
        <v>-1.5939618882061835</v>
      </c>
      <c r="S320" s="140">
        <v>1.653933255980341</v>
      </c>
      <c r="T320" s="140">
        <v>0.64552109294264004</v>
      </c>
      <c r="U320" s="129">
        <v>-0.553623000700326</v>
      </c>
      <c r="V320" s="129">
        <v>-0.57456630068118364</v>
      </c>
      <c r="W320" s="98">
        <v>1.9047029961404753</v>
      </c>
      <c r="X320" s="60"/>
      <c r="Y320" s="99">
        <v>319</v>
      </c>
      <c r="Z320" s="129">
        <f>(幕後結果!$AB$2+幕後結果!$AB$4*幕後結果_最佳化!$N1321)*12/3</f>
        <v>1.1068954674502112</v>
      </c>
      <c r="AA320" s="129">
        <f>(幕後結果!$AC$2+幕後結果!$AC$4*幕後結果_最佳化!$O1321)*12/3</f>
        <v>0.25752243473981018</v>
      </c>
      <c r="AB320" s="129">
        <f>(幕後結果!$AD$2+幕後結果!$AD$4*幕後結果_最佳化!$P1321)*12/3</f>
        <v>-2.5212365659184659</v>
      </c>
      <c r="AC320" s="129">
        <f>(幕後結果!$AE$2+幕後結果!$AE$4*幕後結果_最佳化!$Q1321)*12/3</f>
        <v>-1.9460929764818322</v>
      </c>
      <c r="AD320" s="129">
        <f>(幕後結果!$AF$2+幕後結果!$AF$4*幕後結果_最佳化!$R1321)*12/3</f>
        <v>-3.1633749433053917</v>
      </c>
      <c r="AE320" s="129">
        <f>(幕後結果!$AG$2+幕後結果!$AG$4*幕後結果_最佳化!$S1321)*12/3</f>
        <v>2.0926672466819207</v>
      </c>
      <c r="AF320" s="129">
        <f>(幕後結果!$AH$2+幕後結果!$AH$4*幕後結果_最佳化!$T1321)*12/3</f>
        <v>0.47595532324732809</v>
      </c>
      <c r="AG320" s="129">
        <f>(幕後結果!$AI$2+幕後結果!$AI$4*幕後結果_最佳化!$U1321)*12/3</f>
        <v>-0.18943336094229909</v>
      </c>
      <c r="AH320" s="129">
        <f>(幕後結果!$AJ$2+幕後結果!$AJ$4*幕後結果_最佳化!$V1321)*12/3</f>
        <v>-1.0299129392369499</v>
      </c>
      <c r="AI320" s="100">
        <f>(幕後結果!$AK$2+幕後結果!$AK$4*幕後結果_最佳化!$W1321)*12/3</f>
        <v>0.81879043356693193</v>
      </c>
      <c r="AJ320" s="60"/>
      <c r="AK320" s="60"/>
      <c r="AL320" s="60"/>
      <c r="AM320" s="108">
        <v>319</v>
      </c>
      <c r="AN320" s="129">
        <f t="shared" si="53"/>
        <v>7.4283432324809606E-2</v>
      </c>
      <c r="AO320" s="129">
        <f t="shared" si="54"/>
        <v>8.5718276020134834E-2</v>
      </c>
      <c r="AP320" s="129">
        <f t="shared" si="55"/>
        <v>0.12733621186962191</v>
      </c>
      <c r="AQ320" s="129">
        <f t="shared" si="56"/>
        <v>9.8034555549281754E-2</v>
      </c>
      <c r="AR320" s="129">
        <f t="shared" si="57"/>
        <v>4.6094694089308504E-2</v>
      </c>
      <c r="AS320" s="129">
        <f t="shared" si="58"/>
        <v>8.9532971405735847E-3</v>
      </c>
      <c r="AT320" s="129">
        <f t="shared" si="59"/>
        <v>0.19832435970153978</v>
      </c>
      <c r="AU320" s="129">
        <f t="shared" si="60"/>
        <v>0.1824812230818661</v>
      </c>
      <c r="AV320" s="129">
        <f t="shared" si="61"/>
        <v>5.8842306837566243E-2</v>
      </c>
      <c r="AW320" s="129">
        <f t="shared" si="62"/>
        <v>0.11993164338529763</v>
      </c>
      <c r="AX320" s="129">
        <f t="shared" si="63"/>
        <v>0.99999999999999989</v>
      </c>
      <c r="AY320" s="129">
        <f>SUMPRODUCT(AN320:AW320,幕後結果_最佳化!$Z$1005:$AI$1005)</f>
        <v>-5.077864802497345E-2</v>
      </c>
      <c r="AZ320" s="129">
        <f>(SUMPRODUCT(AN320:AW320,MMULT(AN320:AW320,幕後結果!$AB$9:$AK$18)))*252</f>
        <v>5.0091326729322289E-2</v>
      </c>
      <c r="BA320" s="129">
        <f t="shared" si="64"/>
        <v>0.2238109173595477</v>
      </c>
      <c r="BB320" s="102">
        <f t="shared" si="65"/>
        <v>-0.41856156585284265</v>
      </c>
      <c r="BC320" s="60"/>
      <c r="BD320" s="60"/>
    </row>
    <row r="321" spans="1:56" ht="16.5">
      <c r="A321" s="95">
        <v>320</v>
      </c>
      <c r="B321" s="129">
        <v>0.50003105758854316</v>
      </c>
      <c r="C321" s="129">
        <v>0.42437130218036456</v>
      </c>
      <c r="D321" s="129">
        <v>0.29207412376074093</v>
      </c>
      <c r="E321" s="129">
        <v>0.20275948641640307</v>
      </c>
      <c r="F321" s="129">
        <v>0.35322004057989953</v>
      </c>
      <c r="G321" s="129">
        <v>0.88415966485297326</v>
      </c>
      <c r="H321" s="129">
        <v>0.55721807088949116</v>
      </c>
      <c r="I321" s="129">
        <v>0.68668134065593245</v>
      </c>
      <c r="J321" s="129">
        <v>0.16330524406512148</v>
      </c>
      <c r="K321" s="104">
        <v>0.50521741847520407</v>
      </c>
      <c r="L321" s="105"/>
      <c r="M321" s="106">
        <v>320</v>
      </c>
      <c r="N321" s="140">
        <v>7.7849829662775865E-5</v>
      </c>
      <c r="O321" s="140">
        <v>-0.19072301748109277</v>
      </c>
      <c r="P321" s="140">
        <v>-0.5473355166852677</v>
      </c>
      <c r="Q321" s="140">
        <v>-0.83180508567367062</v>
      </c>
      <c r="R321" s="140">
        <v>-0.37664144810898059</v>
      </c>
      <c r="S321" s="140">
        <v>1.1960407166328872</v>
      </c>
      <c r="T321" s="140">
        <v>0.1439197266757235</v>
      </c>
      <c r="U321" s="129">
        <v>0.48646527662841321</v>
      </c>
      <c r="V321" s="129">
        <v>-0.9809640133875438</v>
      </c>
      <c r="W321" s="98">
        <v>1.3078501501143192E-2</v>
      </c>
      <c r="X321" s="60"/>
      <c r="Y321" s="99">
        <v>320</v>
      </c>
      <c r="Z321" s="129">
        <f>(幕後結果!$AB$2+幕後結果!$AB$4*幕後結果_最佳化!$N1322)*12/3</f>
        <v>0.88791148223178828</v>
      </c>
      <c r="AA321" s="129">
        <f>(幕後結果!$AC$2+幕後結果!$AC$4*幕後結果_最佳化!$O1322)*12/3</f>
        <v>0.32241191955482773</v>
      </c>
      <c r="AB321" s="129">
        <f>(幕後結果!$AD$2+幕後結果!$AD$4*幕後結果_最佳化!$P1322)*12/3</f>
        <v>-2.0108818879579382</v>
      </c>
      <c r="AC321" s="129">
        <f>(幕後結果!$AE$2+幕後結果!$AE$4*幕後結果_最佳化!$Q1322)*12/3</f>
        <v>-0.95017026437326146</v>
      </c>
      <c r="AD321" s="129">
        <f>(幕後結果!$AF$2+幕後結果!$AF$4*幕後結果_最佳化!$R1322)*12/3</f>
        <v>-1.5669057612911204</v>
      </c>
      <c r="AE321" s="129">
        <f>(幕後結果!$AG$2+幕後結果!$AG$4*幕後結果_最佳化!$S1322)*12/3</f>
        <v>1.961970771506903</v>
      </c>
      <c r="AF321" s="129">
        <f>(幕後結果!$AH$2+幕後結果!$AH$4*幕後結果_最佳化!$T1322)*12/3</f>
        <v>0.22124856465212753</v>
      </c>
      <c r="AG321" s="129">
        <f>(幕後結果!$AI$2+幕後結果!$AI$4*幕後結果_最佳化!$U1322)*12/3</f>
        <v>0.32632559705695685</v>
      </c>
      <c r="AH321" s="129">
        <f>(幕後結果!$AJ$2+幕後結果!$AJ$4*幕後結果_最佳化!$V1322)*12/3</f>
        <v>-0.87270590006602511</v>
      </c>
      <c r="AI321" s="100">
        <f>(幕後結果!$AK$2+幕後結果!$AK$4*幕後結果_最佳化!$W1322)*12/3</f>
        <v>-5.1756682592366821E-3</v>
      </c>
      <c r="AJ321" s="60"/>
      <c r="AK321" s="60"/>
      <c r="AL321" s="60"/>
      <c r="AM321" s="108">
        <v>320</v>
      </c>
      <c r="AN321" s="129">
        <f t="shared" si="53"/>
        <v>0.21207665557679098</v>
      </c>
      <c r="AO321" s="129">
        <f t="shared" si="54"/>
        <v>2.0140754583690215E-2</v>
      </c>
      <c r="AP321" s="129">
        <f t="shared" si="55"/>
        <v>9.3927278262781563E-2</v>
      </c>
      <c r="AQ321" s="129">
        <f t="shared" si="56"/>
        <v>7.3773975421772373E-2</v>
      </c>
      <c r="AR321" s="129">
        <f t="shared" si="57"/>
        <v>0.14804346651509132</v>
      </c>
      <c r="AS321" s="129">
        <f t="shared" si="58"/>
        <v>4.0896473488582531E-2</v>
      </c>
      <c r="AT321" s="129">
        <f t="shared" si="59"/>
        <v>8.3421271987370843E-2</v>
      </c>
      <c r="AU321" s="129">
        <f t="shared" si="60"/>
        <v>0.17384639348378997</v>
      </c>
      <c r="AV321" s="129">
        <f t="shared" si="61"/>
        <v>7.894498828175818E-2</v>
      </c>
      <c r="AW321" s="129">
        <f t="shared" si="62"/>
        <v>7.4928742398372092E-2</v>
      </c>
      <c r="AX321" s="129">
        <f t="shared" si="63"/>
        <v>1</v>
      </c>
      <c r="AY321" s="129">
        <f>SUMPRODUCT(AN321:AW321,幕後結果_最佳化!$Z$1005:$AI$1005)</f>
        <v>-7.5285171804744117E-3</v>
      </c>
      <c r="AZ321" s="129">
        <f>(SUMPRODUCT(AN321:AW321,MMULT(AN321:AW321,幕後結果!$AB$9:$AK$18)))*252</f>
        <v>4.3557928141642339E-2</v>
      </c>
      <c r="BA321" s="129">
        <f t="shared" si="64"/>
        <v>0.20870536203375883</v>
      </c>
      <c r="BB321" s="102">
        <f t="shared" si="65"/>
        <v>-0.24162540286012116</v>
      </c>
      <c r="BC321" s="60"/>
      <c r="BD321" s="60"/>
    </row>
    <row r="322" spans="1:56" ht="16.5">
      <c r="A322" s="95">
        <v>321</v>
      </c>
      <c r="B322" s="129">
        <v>0.26635222563464755</v>
      </c>
      <c r="C322" s="129">
        <v>0.57424670179644099</v>
      </c>
      <c r="D322" s="129">
        <v>0.43858295558022409</v>
      </c>
      <c r="E322" s="129">
        <v>0.15763413705256468</v>
      </c>
      <c r="F322" s="129">
        <v>0.78239629868111549</v>
      </c>
      <c r="G322" s="129">
        <v>0.5333134717557162</v>
      </c>
      <c r="H322" s="129">
        <v>0.43351045302033753</v>
      </c>
      <c r="I322" s="129">
        <v>0.76159619581569138</v>
      </c>
      <c r="J322" s="129">
        <v>0.71846600726677878</v>
      </c>
      <c r="K322" s="104">
        <v>0.43632081143974366</v>
      </c>
      <c r="L322" s="105"/>
      <c r="M322" s="106">
        <v>321</v>
      </c>
      <c r="N322" s="140">
        <v>-0.6238829607793237</v>
      </c>
      <c r="O322" s="140">
        <v>0.187196464953852</v>
      </c>
      <c r="P322" s="140">
        <v>-0.15456291114611045</v>
      </c>
      <c r="Q322" s="140">
        <v>-1.0042289436973897</v>
      </c>
      <c r="R322" s="140">
        <v>0.78031174262333647</v>
      </c>
      <c r="S322" s="140">
        <v>8.3601773924244741E-2</v>
      </c>
      <c r="T322" s="140">
        <v>-0.16744374682530336</v>
      </c>
      <c r="U322" s="129">
        <v>0.71144647446379239</v>
      </c>
      <c r="V322" s="129">
        <v>0.5782905321483548</v>
      </c>
      <c r="W322" s="98">
        <v>-0.16030398121281564</v>
      </c>
      <c r="X322" s="60"/>
      <c r="Y322" s="99">
        <v>321</v>
      </c>
      <c r="Z322" s="129">
        <f>(幕後結果!$AB$2+幕後結果!$AB$4*幕後結果_最佳化!$N1323)*12/3</f>
        <v>0.47531056061362137</v>
      </c>
      <c r="AA322" s="129">
        <f>(幕後結果!$AC$2+幕後結果!$AC$4*幕後結果_最佳化!$O1323)*12/3</f>
        <v>0.43897550500589744</v>
      </c>
      <c r="AB322" s="129">
        <f>(幕後結果!$AD$2+幕後結果!$AD$4*幕後結果_最佳化!$P1323)*12/3</f>
        <v>-1.7034865928339</v>
      </c>
      <c r="AC322" s="129">
        <f>(幕後結果!$AE$2+幕後結果!$AE$4*幕後結果_最佳化!$Q1323)*12/3</f>
        <v>-1.0324882669880129</v>
      </c>
      <c r="AD322" s="129">
        <f>(幕後結果!$AF$2+幕後結果!$AF$4*幕後結果_最佳化!$R1323)*12/3</f>
        <v>-0.46377305628831161</v>
      </c>
      <c r="AE322" s="129">
        <f>(幕後結果!$AG$2+幕後結果!$AG$4*幕後結果_最佳化!$S1323)*12/3</f>
        <v>1.1644092195467617</v>
      </c>
      <c r="AF322" s="129">
        <f>(幕後結果!$AH$2+幕後結果!$AH$4*幕後結果_最佳化!$T1323)*12/3</f>
        <v>-0.21324340336784475</v>
      </c>
      <c r="AG322" s="129">
        <f>(幕後結果!$AI$2+幕後結果!$AI$4*幕後結果_最佳化!$U1323)*12/3</f>
        <v>0.3585558577889234</v>
      </c>
      <c r="AH322" s="129">
        <f>(幕後結果!$AJ$2+幕後結果!$AJ$4*幕後結果_最佳化!$V1323)*12/3</f>
        <v>-0.33913876037902013</v>
      </c>
      <c r="AI322" s="100">
        <f>(幕後結果!$AK$2+幕後結果!$AK$4*幕後結果_最佳化!$W1323)*12/3</f>
        <v>-2.5163208997165037E-2</v>
      </c>
      <c r="AJ322" s="60"/>
      <c r="AK322" s="60"/>
      <c r="AL322" s="60"/>
      <c r="AM322" s="108">
        <v>321</v>
      </c>
      <c r="AN322" s="129">
        <f t="shared" si="53"/>
        <v>0.15837869319393771</v>
      </c>
      <c r="AO322" s="129">
        <f t="shared" si="54"/>
        <v>0.14677674869031646</v>
      </c>
      <c r="AP322" s="129">
        <f t="shared" si="55"/>
        <v>0.16649085686129275</v>
      </c>
      <c r="AQ322" s="129">
        <f t="shared" si="56"/>
        <v>0.10505133713911585</v>
      </c>
      <c r="AR322" s="129">
        <f t="shared" si="57"/>
        <v>0.15346856021027183</v>
      </c>
      <c r="AS322" s="129">
        <f t="shared" si="58"/>
        <v>7.7251880182226049E-2</v>
      </c>
      <c r="AT322" s="129">
        <f t="shared" si="59"/>
        <v>5.1943802495149792E-3</v>
      </c>
      <c r="AU322" s="129">
        <f t="shared" si="60"/>
        <v>1.4485433949343479E-3</v>
      </c>
      <c r="AV322" s="129">
        <f t="shared" si="61"/>
        <v>0.17682326148401514</v>
      </c>
      <c r="AW322" s="129">
        <f t="shared" si="62"/>
        <v>9.1157385943749867E-3</v>
      </c>
      <c r="AX322" s="129">
        <f t="shared" si="63"/>
        <v>1.0000000000000002</v>
      </c>
      <c r="AY322" s="129">
        <f>SUMPRODUCT(AN322:AW322,幕後結果_最佳化!$Z$1005:$AI$1005)</f>
        <v>-0.14061782946401716</v>
      </c>
      <c r="AZ322" s="129">
        <f>(SUMPRODUCT(AN322:AW322,MMULT(AN322:AW322,幕後結果!$AB$9:$AK$18)))*252</f>
        <v>5.111429222548472E-2</v>
      </c>
      <c r="BA322" s="129">
        <f t="shared" si="64"/>
        <v>0.22608470144059886</v>
      </c>
      <c r="BB322" s="102">
        <f t="shared" si="65"/>
        <v>-0.81172157290896718</v>
      </c>
      <c r="BC322" s="60"/>
      <c r="BD322" s="60"/>
    </row>
    <row r="323" spans="1:56" ht="16.5">
      <c r="A323" s="95">
        <v>322</v>
      </c>
      <c r="B323" s="129">
        <v>0.10495203017015964</v>
      </c>
      <c r="C323" s="129">
        <v>0.58363701917171373</v>
      </c>
      <c r="D323" s="129">
        <v>0.52026482730887036</v>
      </c>
      <c r="E323" s="129">
        <v>0.11632899562720356</v>
      </c>
      <c r="F323" s="129">
        <v>0.42827705346292255</v>
      </c>
      <c r="G323" s="129">
        <v>0.4348796453603907</v>
      </c>
      <c r="H323" s="129">
        <v>0.22657303932133877</v>
      </c>
      <c r="I323" s="129">
        <v>0.52402166837185415</v>
      </c>
      <c r="J323" s="129">
        <v>0.64020202060765952</v>
      </c>
      <c r="K323" s="104">
        <v>0.81335243258211176</v>
      </c>
      <c r="L323" s="105"/>
      <c r="M323" s="106">
        <v>322</v>
      </c>
      <c r="N323" s="140">
        <v>-1.2538292907345572</v>
      </c>
      <c r="O323" s="140">
        <v>0.21120672714423291</v>
      </c>
      <c r="P323" s="140">
        <v>5.0818253622649433E-2</v>
      </c>
      <c r="Q323" s="140">
        <v>-1.1935399107741291</v>
      </c>
      <c r="R323" s="140">
        <v>-0.18076236228046522</v>
      </c>
      <c r="S323" s="140">
        <v>-0.16396424557660186</v>
      </c>
      <c r="T323" s="140">
        <v>-0.75018037189606102</v>
      </c>
      <c r="U323" s="129">
        <v>6.0249824864901949E-2</v>
      </c>
      <c r="V323" s="129">
        <v>0.35899883769290231</v>
      </c>
      <c r="W323" s="98">
        <v>0.89031804428942163</v>
      </c>
      <c r="X323" s="60"/>
      <c r="Y323" s="99">
        <v>322</v>
      </c>
      <c r="Z323" s="129">
        <f>(幕後結果!$AB$2+幕後結果!$AB$4*幕後結果_最佳化!$N1324)*12/3</f>
        <v>5.8751648755306918E-2</v>
      </c>
      <c r="AA323" s="129">
        <f>(幕後結果!$AC$2+幕後結果!$AC$4*幕後結果_最佳化!$O1324)*12/3</f>
        <v>0.29425079431021794</v>
      </c>
      <c r="AB323" s="129">
        <f>(幕後結果!$AD$2+幕後結果!$AD$4*幕後結果_最佳化!$P1324)*12/3</f>
        <v>-1.634280661915394</v>
      </c>
      <c r="AC323" s="129">
        <f>(幕後結果!$AE$2+幕後結果!$AE$4*幕後結果_最佳化!$Q1324)*12/3</f>
        <v>-1.2557444776629363</v>
      </c>
      <c r="AD323" s="129">
        <f>(幕後結果!$AF$2+幕後結果!$AF$4*幕後結果_最佳化!$R1324)*12/3</f>
        <v>-1.4935402041157939</v>
      </c>
      <c r="AE323" s="129">
        <f>(幕後結果!$AG$2+幕後結果!$AG$4*幕後結果_最佳化!$S1324)*12/3</f>
        <v>0.93694247830898725</v>
      </c>
      <c r="AF323" s="129">
        <f>(幕後結果!$AH$2+幕後結果!$AH$4*幕後結果_最佳化!$T1324)*12/3</f>
        <v>-0.94608379993726877</v>
      </c>
      <c r="AG323" s="129">
        <f>(幕後結果!$AI$2+幕後結果!$AI$4*幕後結果_最佳化!$U1324)*12/3</f>
        <v>-0.18965919235716391</v>
      </c>
      <c r="AH323" s="129">
        <f>(幕後結果!$AJ$2+幕後結果!$AJ$4*幕後結果_最佳化!$V1324)*12/3</f>
        <v>-0.68579380913424381</v>
      </c>
      <c r="AI323" s="100">
        <f>(幕後結果!$AK$2+幕後結果!$AK$4*幕後結果_最佳化!$W1324)*12/3</f>
        <v>0.37092910953168773</v>
      </c>
      <c r="AJ323" s="60"/>
      <c r="AK323" s="60"/>
      <c r="AL323" s="60"/>
      <c r="AM323" s="108">
        <v>322</v>
      </c>
      <c r="AN323" s="129">
        <f t="shared" si="53"/>
        <v>9.1640803389995959E-2</v>
      </c>
      <c r="AO323" s="129">
        <f t="shared" si="54"/>
        <v>0.14997951878171978</v>
      </c>
      <c r="AP323" s="129">
        <f t="shared" si="55"/>
        <v>5.1497511377085588E-2</v>
      </c>
      <c r="AQ323" s="129">
        <f t="shared" si="56"/>
        <v>7.7803289406032552E-2</v>
      </c>
      <c r="AR323" s="129">
        <f t="shared" si="57"/>
        <v>0.11017322082625453</v>
      </c>
      <c r="AS323" s="129">
        <f t="shared" si="58"/>
        <v>0.14688011678184762</v>
      </c>
      <c r="AT323" s="129">
        <f t="shared" si="59"/>
        <v>5.2013398481327008E-2</v>
      </c>
      <c r="AU323" s="129">
        <f t="shared" si="60"/>
        <v>8.998168448483497E-2</v>
      </c>
      <c r="AV323" s="129">
        <f t="shared" si="61"/>
        <v>0.11668923198001115</v>
      </c>
      <c r="AW323" s="129">
        <f t="shared" si="62"/>
        <v>0.11334122449089085</v>
      </c>
      <c r="AX323" s="129">
        <f t="shared" si="63"/>
        <v>1</v>
      </c>
      <c r="AY323" s="129">
        <f>SUMPRODUCT(AN323:AW323,幕後結果_最佳化!$Z$1005:$AI$1005)</f>
        <v>0.13997351042187917</v>
      </c>
      <c r="AZ323" s="129">
        <f>(SUMPRODUCT(AN323:AW323,MMULT(AN323:AW323,幕後結果!$AB$9:$AK$18)))*252</f>
        <v>4.2457276094225629E-2</v>
      </c>
      <c r="BA323" s="129">
        <f t="shared" si="64"/>
        <v>0.20605163453422454</v>
      </c>
      <c r="BB323" s="102">
        <f t="shared" si="65"/>
        <v>0.47111254730549379</v>
      </c>
      <c r="BC323" s="60"/>
      <c r="BD323" s="60"/>
    </row>
    <row r="324" spans="1:56" ht="16.5">
      <c r="A324" s="95">
        <v>323</v>
      </c>
      <c r="B324" s="129">
        <v>0.85346837540883702</v>
      </c>
      <c r="C324" s="129">
        <v>0.55513529908282044</v>
      </c>
      <c r="D324" s="129">
        <v>0.97580968504111198</v>
      </c>
      <c r="E324" s="129">
        <v>0.88140779867011543</v>
      </c>
      <c r="F324" s="129">
        <v>0.60046369498918395</v>
      </c>
      <c r="G324" s="129">
        <v>0.8994476688298525</v>
      </c>
      <c r="H324" s="129">
        <v>6.9460930651860098E-2</v>
      </c>
      <c r="I324" s="129">
        <v>0.23028382785084345</v>
      </c>
      <c r="J324" s="129">
        <v>0.10743840897532908</v>
      </c>
      <c r="K324" s="104">
        <v>0.82021535308932991</v>
      </c>
      <c r="L324" s="105"/>
      <c r="M324" s="106">
        <v>323</v>
      </c>
      <c r="N324" s="140">
        <v>1.0514254129820459</v>
      </c>
      <c r="O324" s="140">
        <v>0.13864661972994399</v>
      </c>
      <c r="P324" s="140">
        <v>1.9740097886384047</v>
      </c>
      <c r="Q324" s="140">
        <v>1.1820536782324407</v>
      </c>
      <c r="R324" s="140">
        <v>0.25454750322869046</v>
      </c>
      <c r="S324" s="140">
        <v>1.2784106741674024</v>
      </c>
      <c r="T324" s="140">
        <v>-1.4798178589785156</v>
      </c>
      <c r="U324" s="129">
        <v>-0.73791244536836598</v>
      </c>
      <c r="V324" s="129">
        <v>-1.2402665565624988</v>
      </c>
      <c r="W324" s="98">
        <v>0.91618610168111869</v>
      </c>
      <c r="X324" s="60"/>
      <c r="Y324" s="99">
        <v>323</v>
      </c>
      <c r="Z324" s="129">
        <f>(幕後結果!$AB$2+幕後結果!$AB$4*幕後結果_最佳化!$N1325)*12/3</f>
        <v>1.5831265760680673</v>
      </c>
      <c r="AA324" s="129">
        <f>(幕後結果!$AC$2+幕後結果!$AC$4*幕後結果_最佳化!$O1325)*12/3</f>
        <v>0.83509531517930247</v>
      </c>
      <c r="AB324" s="129">
        <f>(幕後結果!$AD$2+幕後結果!$AD$4*幕後結果_最佳化!$P1325)*12/3</f>
        <v>1.1425597024884426</v>
      </c>
      <c r="AC324" s="129">
        <f>(幕後結果!$AE$2+幕後結果!$AE$4*幕後結果_最佳化!$Q1325)*12/3</f>
        <v>1.3073630434055494</v>
      </c>
      <c r="AD324" s="129">
        <f>(幕後結果!$AF$2+幕後結果!$AF$4*幕後結果_最佳化!$R1325)*12/3</f>
        <v>-0.13847066512392703</v>
      </c>
      <c r="AE324" s="129">
        <f>(幕後結果!$AG$2+幕後結果!$AG$4*幕後結果_最佳化!$S1325)*12/3</f>
        <v>2.3843147556866215</v>
      </c>
      <c r="AF324" s="129">
        <f>(幕後結果!$AH$2+幕後結果!$AH$4*幕後結果_最佳化!$T1325)*12/3</f>
        <v>0.34248659480051563</v>
      </c>
      <c r="AG324" s="129">
        <f>(幕後結果!$AI$2+幕後結果!$AI$4*幕後結果_最佳化!$U1325)*12/3</f>
        <v>-0.21772612601224486</v>
      </c>
      <c r="AH324" s="129">
        <f>(幕後結果!$AJ$2+幕後結果!$AJ$4*幕後結果_最佳化!$V1325)*12/3</f>
        <v>-0.48383490225387266</v>
      </c>
      <c r="AI324" s="100">
        <f>(幕後結果!$AK$2+幕後結果!$AK$4*幕後結果_最佳化!$W1325)*12/3</f>
        <v>1.5955902674086129</v>
      </c>
      <c r="AJ324" s="60"/>
      <c r="AK324" s="60"/>
      <c r="AL324" s="60"/>
      <c r="AM324" s="108">
        <v>323</v>
      </c>
      <c r="AN324" s="129">
        <f t="shared" ref="AN324:AN387" si="66">B1325/SUM($B1325:$K1325)</f>
        <v>0.1275526944954582</v>
      </c>
      <c r="AO324" s="129">
        <f t="shared" ref="AO324:AO387" si="67">C1325/SUM($B1325:$K1325)</f>
        <v>0.18615920416611353</v>
      </c>
      <c r="AP324" s="129">
        <f t="shared" ref="AP324:AP387" si="68">D1325/SUM($B1325:$K1325)</f>
        <v>0.12893011571282767</v>
      </c>
      <c r="AQ324" s="129">
        <f t="shared" ref="AQ324:AQ387" si="69">E1325/SUM($B1325:$K1325)</f>
        <v>0.16019883755510597</v>
      </c>
      <c r="AR324" s="129">
        <f t="shared" ref="AR324:AR387" si="70">F1325/SUM($B1325:$K1325)</f>
        <v>0.12096757197471991</v>
      </c>
      <c r="AS324" s="129">
        <f t="shared" ref="AS324:AS387" si="71">G1325/SUM($B1325:$K1325)</f>
        <v>5.5413513952397471E-2</v>
      </c>
      <c r="AT324" s="129">
        <f t="shared" ref="AT324:AT387" si="72">H1325/SUM($B1325:$K1325)</f>
        <v>3.9250894672895997E-2</v>
      </c>
      <c r="AU324" s="129">
        <f t="shared" ref="AU324:AU387" si="73">I1325/SUM($B1325:$K1325)</f>
        <v>0.11231254555524653</v>
      </c>
      <c r="AV324" s="129">
        <f t="shared" ref="AV324:AV387" si="74">J1325/SUM($B1325:$K1325)</f>
        <v>3.2356790998817893E-2</v>
      </c>
      <c r="AW324" s="129">
        <f t="shared" ref="AW324:AW387" si="75">K1325/SUM($B1325:$K1325)</f>
        <v>3.6857830916416874E-2</v>
      </c>
      <c r="AX324" s="129">
        <f t="shared" ref="AX324:AX387" si="76">SUM(AN324:AW324)</f>
        <v>1</v>
      </c>
      <c r="AY324" s="129">
        <f>SUMPRODUCT(AN324:AW324,幕後結果_最佳化!$Z$1005:$AI$1005)</f>
        <v>-2.5481796158314793E-2</v>
      </c>
      <c r="AZ324" s="129">
        <f>(SUMPRODUCT(AN324:AW324,MMULT(AN324:AW324,幕後結果!$AB$9:$AK$18)))*252</f>
        <v>5.1675998821546339E-2</v>
      </c>
      <c r="BA324" s="129">
        <f t="shared" ref="BA324:BA387" si="77">AZ324^0.5</f>
        <v>0.22732355536007776</v>
      </c>
      <c r="BB324" s="102">
        <f t="shared" ref="BB324:BB387" si="78">(AY324-$BC$2)/$BA324</f>
        <v>-0.30081262828218069</v>
      </c>
      <c r="BC324" s="60"/>
      <c r="BD324" s="60"/>
    </row>
    <row r="325" spans="1:56" ht="16.5">
      <c r="A325" s="95">
        <v>324</v>
      </c>
      <c r="B325" s="129">
        <v>0.9557338571336127</v>
      </c>
      <c r="C325" s="129">
        <v>0.88967205893428947</v>
      </c>
      <c r="D325" s="129">
        <v>0.25050317826964874</v>
      </c>
      <c r="E325" s="129">
        <v>0.43214323905589747</v>
      </c>
      <c r="F325" s="129">
        <v>0.29873991218300944</v>
      </c>
      <c r="G325" s="129">
        <v>0.68981809431337204</v>
      </c>
      <c r="H325" s="129">
        <v>0.99253289794797528</v>
      </c>
      <c r="I325" s="129">
        <v>0.2800791635488642</v>
      </c>
      <c r="J325" s="129">
        <v>0.48169879084410727</v>
      </c>
      <c r="K325" s="104">
        <v>0.81580271639330726</v>
      </c>
      <c r="L325" s="105"/>
      <c r="M325" s="106">
        <v>324</v>
      </c>
      <c r="N325" s="140">
        <v>1.7031912387067347</v>
      </c>
      <c r="O325" s="140">
        <v>1.2247859444217359</v>
      </c>
      <c r="P325" s="140">
        <v>-0.67290716036982645</v>
      </c>
      <c r="Q325" s="140">
        <v>-0.17092024446930904</v>
      </c>
      <c r="R325" s="140">
        <v>-0.52802811206572353</v>
      </c>
      <c r="S325" s="140">
        <v>0.49533479807124442</v>
      </c>
      <c r="T325" s="140">
        <v>2.4339706955270404</v>
      </c>
      <c r="U325" s="129">
        <v>-0.58260635386922299</v>
      </c>
      <c r="V325" s="129">
        <v>-4.5890430261120996E-2</v>
      </c>
      <c r="W325" s="98">
        <v>0.8994846521533294</v>
      </c>
      <c r="X325" s="60"/>
      <c r="Y325" s="99">
        <v>324</v>
      </c>
      <c r="Z325" s="129">
        <f>(幕後結果!$AB$2+幕後結果!$AB$4*幕後結果_最佳化!$N1326)*12/3</f>
        <v>2.0141138685404369</v>
      </c>
      <c r="AA325" s="129">
        <f>(幕後結果!$AC$2+幕後結果!$AC$4*幕後結果_最佳化!$O1326)*12/3</f>
        <v>1.8002189121992878</v>
      </c>
      <c r="AB325" s="129">
        <f>(幕後結果!$AD$2+幕後結果!$AD$4*幕後結果_最佳化!$P1326)*12/3</f>
        <v>-1.6092706752270833</v>
      </c>
      <c r="AC325" s="129">
        <f>(幕後結果!$AE$2+幕後結果!$AE$4*幕後結果_最佳化!$Q1326)*12/3</f>
        <v>0.30824784297445224</v>
      </c>
      <c r="AD325" s="129">
        <f>(幕後結果!$AF$2+幕後結果!$AF$4*幕後結果_最佳化!$R1326)*12/3</f>
        <v>-1.2374340067870642</v>
      </c>
      <c r="AE325" s="129">
        <f>(幕後結果!$AG$2+幕後結果!$AG$4*幕後結果_最佳化!$S1326)*12/3</f>
        <v>1.6304497850361761</v>
      </c>
      <c r="AF325" s="129">
        <f>(幕後結果!$AH$2+幕後結果!$AH$4*幕後結果_最佳化!$T1326)*12/3</f>
        <v>2.7037093790998186</v>
      </c>
      <c r="AG325" s="129">
        <f>(幕後結果!$AI$2+幕後結果!$AI$4*幕後結果_最佳化!$U1326)*12/3</f>
        <v>6.5614591697826519E-3</v>
      </c>
      <c r="AH325" s="129">
        <f>(幕後結果!$AJ$2+幕後結果!$AJ$4*幕後結果_最佳化!$V1326)*12/3</f>
        <v>-0.18353081208181399</v>
      </c>
      <c r="AI325" s="100">
        <f>(幕後結果!$AK$2+幕後結果!$AK$4*幕後結果_最佳化!$W1326)*12/3</f>
        <v>0.84877596814260858</v>
      </c>
      <c r="AJ325" s="60"/>
      <c r="AK325" s="60"/>
      <c r="AL325" s="60"/>
      <c r="AM325" s="108">
        <v>324</v>
      </c>
      <c r="AN325" s="129">
        <f t="shared" si="66"/>
        <v>1.3736294690341511E-2</v>
      </c>
      <c r="AO325" s="129">
        <f t="shared" si="67"/>
        <v>0.18372016299360536</v>
      </c>
      <c r="AP325" s="129">
        <f t="shared" si="68"/>
        <v>8.142723334606726E-2</v>
      </c>
      <c r="AQ325" s="129">
        <f t="shared" si="69"/>
        <v>0.22089631078550745</v>
      </c>
      <c r="AR325" s="129">
        <f t="shared" si="70"/>
        <v>8.785927201249781E-2</v>
      </c>
      <c r="AS325" s="129">
        <f t="shared" si="71"/>
        <v>3.1073945072480594E-3</v>
      </c>
      <c r="AT325" s="129">
        <f t="shared" si="72"/>
        <v>0.22091436895134459</v>
      </c>
      <c r="AU325" s="129">
        <f t="shared" si="73"/>
        <v>2.3541787060019827E-2</v>
      </c>
      <c r="AV325" s="129">
        <f t="shared" si="74"/>
        <v>3.3423831947305062E-2</v>
      </c>
      <c r="AW325" s="129">
        <f t="shared" si="75"/>
        <v>0.13137334370606318</v>
      </c>
      <c r="AX325" s="129">
        <f t="shared" si="76"/>
        <v>1</v>
      </c>
      <c r="AY325" s="129">
        <f>SUMPRODUCT(AN325:AW325,幕後結果_最佳化!$Z$1005:$AI$1005)</f>
        <v>-1.5068405658272936E-2</v>
      </c>
      <c r="AZ325" s="129">
        <f>(SUMPRODUCT(AN325:AW325,MMULT(AN325:AW325,幕後結果!$AB$9:$AK$18)))*252</f>
        <v>6.7550164306100752E-2</v>
      </c>
      <c r="BA325" s="129">
        <f t="shared" si="77"/>
        <v>0.25990414445733789</v>
      </c>
      <c r="BB325" s="102">
        <f t="shared" si="78"/>
        <v>-0.22303763481458524</v>
      </c>
      <c r="BC325" s="60"/>
      <c r="BD325" s="60"/>
    </row>
    <row r="326" spans="1:56" ht="16.5">
      <c r="A326" s="95">
        <v>325</v>
      </c>
      <c r="B326" s="129">
        <v>0.60082856875475099</v>
      </c>
      <c r="C326" s="129">
        <v>0.24579059688325411</v>
      </c>
      <c r="D326" s="129">
        <v>0.11348091970941909</v>
      </c>
      <c r="E326" s="129">
        <v>0.7069481071221182</v>
      </c>
      <c r="F326" s="129">
        <v>0.92462878041681851</v>
      </c>
      <c r="G326" s="129">
        <v>0.29944340410903303</v>
      </c>
      <c r="H326" s="129">
        <v>0.79698774078521062</v>
      </c>
      <c r="I326" s="129">
        <v>0.99376577231669172</v>
      </c>
      <c r="J326" s="129">
        <v>0.60027424963494824</v>
      </c>
      <c r="K326" s="104">
        <v>0.79108668229417489</v>
      </c>
      <c r="L326" s="105"/>
      <c r="M326" s="106">
        <v>325</v>
      </c>
      <c r="N326" s="140">
        <v>0.25549233566305729</v>
      </c>
      <c r="O326" s="140">
        <v>-0.68779609786182905</v>
      </c>
      <c r="P326" s="140">
        <v>-1.2082221098447741</v>
      </c>
      <c r="Q326" s="140">
        <v>0.5444907881594061</v>
      </c>
      <c r="R326" s="140">
        <v>1.4369139726656677</v>
      </c>
      <c r="S326" s="140">
        <v>-0.52600201317492012</v>
      </c>
      <c r="T326" s="140">
        <v>0.83090992139947151</v>
      </c>
      <c r="U326" s="129">
        <v>2.4986011512184185</v>
      </c>
      <c r="V326" s="129">
        <v>0.25405702839091104</v>
      </c>
      <c r="W326" s="98">
        <v>0.81019756734049087</v>
      </c>
      <c r="X326" s="60"/>
      <c r="Y326" s="99">
        <v>325</v>
      </c>
      <c r="Z326" s="129">
        <f>(幕後結果!$AB$2+幕後結果!$AB$4*幕後結果_最佳化!$N1327)*12/3</f>
        <v>1.0568071091007798</v>
      </c>
      <c r="AA326" s="129">
        <f>(幕後結果!$AC$2+幕後結果!$AC$4*幕後結果_最佳化!$O1327)*12/3</f>
        <v>2.3417620141014062E-2</v>
      </c>
      <c r="AB326" s="129">
        <f>(幕後結果!$AD$2+幕後結果!$AD$4*幕後結果_最佳化!$P1327)*12/3</f>
        <v>-2.7266725352868395</v>
      </c>
      <c r="AC326" s="129">
        <f>(幕後結果!$AE$2+幕後結果!$AE$4*幕後結果_最佳化!$Q1327)*12/3</f>
        <v>0.24527638787402087</v>
      </c>
      <c r="AD326" s="129">
        <f>(幕後結果!$AF$2+幕後結果!$AF$4*幕後結果_最佳化!$R1327)*12/3</f>
        <v>0.73138351519996991</v>
      </c>
      <c r="AE326" s="129">
        <f>(幕後結果!$AG$2+幕後結果!$AG$4*幕後結果_最佳化!$S1327)*12/3</f>
        <v>0.76719649383313016</v>
      </c>
      <c r="AF326" s="129">
        <f>(幕後結果!$AH$2+幕後結果!$AH$4*幕後結果_最佳化!$T1327)*12/3</f>
        <v>0.94414250426753632</v>
      </c>
      <c r="AG326" s="129">
        <f>(幕後結果!$AI$2+幕後結果!$AI$4*幕後結果_最佳化!$U1327)*12/3</f>
        <v>1.2653510610454921</v>
      </c>
      <c r="AH326" s="129">
        <f>(幕後結果!$AJ$2+幕後結果!$AJ$4*幕後結果_最佳化!$V1327)*12/3</f>
        <v>1.306948937280078E-2</v>
      </c>
      <c r="AI326" s="100">
        <f>(幕後結果!$AK$2+幕後結果!$AK$4*幕後結果_最佳化!$W1327)*12/3</f>
        <v>0.40103550791644665</v>
      </c>
      <c r="AJ326" s="60"/>
      <c r="AK326" s="60"/>
      <c r="AL326" s="60"/>
      <c r="AM326" s="108">
        <v>325</v>
      </c>
      <c r="AN326" s="129">
        <f t="shared" si="66"/>
        <v>0.10286130908747759</v>
      </c>
      <c r="AO326" s="129">
        <f t="shared" si="67"/>
        <v>0.12354389783081941</v>
      </c>
      <c r="AP326" s="129">
        <f t="shared" si="68"/>
        <v>8.3784666588381476E-2</v>
      </c>
      <c r="AQ326" s="129">
        <f t="shared" si="69"/>
        <v>0.12005327767233999</v>
      </c>
      <c r="AR326" s="129">
        <f t="shared" si="70"/>
        <v>7.9218189565752554E-3</v>
      </c>
      <c r="AS326" s="129">
        <f t="shared" si="71"/>
        <v>9.770649748869667E-2</v>
      </c>
      <c r="AT326" s="129">
        <f t="shared" si="72"/>
        <v>0.13096436385896645</v>
      </c>
      <c r="AU326" s="129">
        <f t="shared" si="73"/>
        <v>0.16148249380688248</v>
      </c>
      <c r="AV326" s="129">
        <f t="shared" si="74"/>
        <v>5.206422563497129E-2</v>
      </c>
      <c r="AW326" s="129">
        <f t="shared" si="75"/>
        <v>0.11961744907488932</v>
      </c>
      <c r="AX326" s="129">
        <f t="shared" si="76"/>
        <v>1</v>
      </c>
      <c r="AY326" s="129">
        <f>SUMPRODUCT(AN326:AW326,幕後結果_最佳化!$Z$1005:$AI$1005)</f>
        <v>0.1664668287210927</v>
      </c>
      <c r="AZ326" s="129">
        <f>(SUMPRODUCT(AN326:AW326,MMULT(AN326:AW326,幕後結果!$AB$9:$AK$18)))*252</f>
        <v>4.4411876358376776E-2</v>
      </c>
      <c r="BA326" s="129">
        <f t="shared" si="77"/>
        <v>0.21074125452406506</v>
      </c>
      <c r="BB326" s="102">
        <f t="shared" si="78"/>
        <v>0.58634380344823422</v>
      </c>
      <c r="BC326" s="60"/>
      <c r="BD326" s="60"/>
    </row>
    <row r="327" spans="1:56" ht="16.5">
      <c r="A327" s="95">
        <v>326</v>
      </c>
      <c r="B327" s="129">
        <v>0.45955452334895508</v>
      </c>
      <c r="C327" s="129">
        <v>0.26399921992785713</v>
      </c>
      <c r="D327" s="129">
        <v>0.72135240383756982</v>
      </c>
      <c r="E327" s="129">
        <v>0.81682789938424349</v>
      </c>
      <c r="F327" s="129">
        <v>4.0608726244080406E-2</v>
      </c>
      <c r="G327" s="129">
        <v>0.20886444593286435</v>
      </c>
      <c r="H327" s="129">
        <v>0.43407393470494315</v>
      </c>
      <c r="I327" s="129">
        <v>0.52456446954050384</v>
      </c>
      <c r="J327" s="129">
        <v>0.53828345890149687</v>
      </c>
      <c r="K327" s="104">
        <v>7.970011389833731E-2</v>
      </c>
      <c r="L327" s="105"/>
      <c r="M327" s="106">
        <v>326</v>
      </c>
      <c r="N327" s="140">
        <v>-0.10155607435471245</v>
      </c>
      <c r="O327" s="140">
        <v>-0.63106436523058196</v>
      </c>
      <c r="P327" s="140">
        <v>0.58686378731011835</v>
      </c>
      <c r="Q327" s="140">
        <v>0.90334239765254043</v>
      </c>
      <c r="R327" s="140">
        <v>-1.7436653973458929</v>
      </c>
      <c r="S327" s="140">
        <v>-0.81036767261130449</v>
      </c>
      <c r="T327" s="140">
        <v>-0.1660115389521796</v>
      </c>
      <c r="U327" s="129">
        <v>6.1612953779047588E-2</v>
      </c>
      <c r="V327" s="129">
        <v>9.6110159942729256E-2</v>
      </c>
      <c r="W327" s="98">
        <v>-1.4070916027807974</v>
      </c>
      <c r="X327" s="60"/>
      <c r="Y327" s="99">
        <v>326</v>
      </c>
      <c r="Z327" s="129">
        <f>(幕後結果!$AB$2+幕後結果!$AB$4*幕後結果_最佳化!$N1328)*12/3</f>
        <v>0.82070493644693965</v>
      </c>
      <c r="AA327" s="129">
        <f>(幕後結果!$AC$2+幕後結果!$AC$4*幕後結果_最佳化!$O1328)*12/3</f>
        <v>-2.6961819206545723E-2</v>
      </c>
      <c r="AB327" s="129">
        <f>(幕後結果!$AD$2+幕後結果!$AD$4*幕後結果_最佳化!$P1328)*12/3</f>
        <v>-0.78345846272923192</v>
      </c>
      <c r="AC327" s="129">
        <f>(幕後結果!$AE$2+幕後結果!$AE$4*幕後結果_最佳化!$Q1328)*12/3</f>
        <v>0.64259264645021474</v>
      </c>
      <c r="AD327" s="129">
        <f>(幕後結果!$AF$2+幕後結果!$AF$4*幕後結果_最佳化!$R1328)*12/3</f>
        <v>-2.293529257113331</v>
      </c>
      <c r="AE327" s="129">
        <f>(幕後結果!$AG$2+幕後結果!$AG$4*幕後結果_最佳化!$S1328)*12/3</f>
        <v>0.52747434265070325</v>
      </c>
      <c r="AF327" s="129">
        <f>(幕後結果!$AH$2+幕後結果!$AH$4*幕後結果_最佳化!$T1328)*12/3</f>
        <v>0.26144872666190966</v>
      </c>
      <c r="AG327" s="129">
        <f>(幕後結果!$AI$2+幕後結果!$AI$4*幕後結果_最佳化!$U1328)*12/3</f>
        <v>-0.36358900618521894</v>
      </c>
      <c r="AH327" s="129">
        <f>(幕後結果!$AJ$2+幕後結果!$AJ$4*幕後結果_最佳化!$V1328)*12/3</f>
        <v>-0.38834197885980243</v>
      </c>
      <c r="AI327" s="100">
        <f>(幕後結果!$AK$2+幕後結果!$AK$4*幕後結果_最佳化!$W1328)*12/3</f>
        <v>-0.86141453251682554</v>
      </c>
      <c r="AJ327" s="60"/>
      <c r="AK327" s="60"/>
      <c r="AL327" s="60"/>
      <c r="AM327" s="108">
        <v>326</v>
      </c>
      <c r="AN327" s="129">
        <f t="shared" si="66"/>
        <v>0.16635024956862393</v>
      </c>
      <c r="AO327" s="129">
        <f t="shared" si="67"/>
        <v>0.1709977878935042</v>
      </c>
      <c r="AP327" s="129">
        <f t="shared" si="68"/>
        <v>9.0861236991922584E-2</v>
      </c>
      <c r="AQ327" s="129">
        <f t="shared" si="69"/>
        <v>2.0946978182892335E-2</v>
      </c>
      <c r="AR327" s="129">
        <f t="shared" si="70"/>
        <v>6.7405870601864551E-2</v>
      </c>
      <c r="AS327" s="129">
        <f t="shared" si="71"/>
        <v>0.14832141278217556</v>
      </c>
      <c r="AT327" s="129">
        <f t="shared" si="72"/>
        <v>1.7733775559336779E-2</v>
      </c>
      <c r="AU327" s="129">
        <f t="shared" si="73"/>
        <v>0.13887866856558442</v>
      </c>
      <c r="AV327" s="129">
        <f t="shared" si="74"/>
        <v>5.1109515107111099E-2</v>
      </c>
      <c r="AW327" s="129">
        <f t="shared" si="75"/>
        <v>0.1273945047469846</v>
      </c>
      <c r="AX327" s="129">
        <f t="shared" si="76"/>
        <v>1.0000000000000002</v>
      </c>
      <c r="AY327" s="129">
        <f>SUMPRODUCT(AN327:AW327,幕後結果_最佳化!$Z$1005:$AI$1005)</f>
        <v>0.21336189551812873</v>
      </c>
      <c r="AZ327" s="129">
        <f>(SUMPRODUCT(AN327:AW327,MMULT(AN327:AW327,幕後結果!$AB$9:$AK$18)))*252</f>
        <v>4.0530234995456708E-2</v>
      </c>
      <c r="BA327" s="129">
        <f t="shared" si="77"/>
        <v>0.20132122341039135</v>
      </c>
      <c r="BB327" s="102">
        <f t="shared" si="78"/>
        <v>0.84671597276479804</v>
      </c>
      <c r="BC327" s="60"/>
      <c r="BD327" s="60"/>
    </row>
    <row r="328" spans="1:56" ht="16.5">
      <c r="A328" s="95">
        <v>327</v>
      </c>
      <c r="B328" s="129">
        <v>0.29075504576152511</v>
      </c>
      <c r="C328" s="129">
        <v>0.64922741591048538</v>
      </c>
      <c r="D328" s="129">
        <v>0.10929504697791614</v>
      </c>
      <c r="E328" s="129">
        <v>8.1708899401568891E-2</v>
      </c>
      <c r="F328" s="129">
        <v>0.85507215471286058</v>
      </c>
      <c r="G328" s="129">
        <v>0.7838987275627205</v>
      </c>
      <c r="H328" s="129">
        <v>1.1198113594583559E-2</v>
      </c>
      <c r="I328" s="129">
        <v>0.55768766871774011</v>
      </c>
      <c r="J328" s="129">
        <v>0.33674742489351006</v>
      </c>
      <c r="K328" s="104">
        <v>0.79396427714814277</v>
      </c>
      <c r="L328" s="105"/>
      <c r="M328" s="106">
        <v>327</v>
      </c>
      <c r="N328" s="140">
        <v>-0.55118028787254292</v>
      </c>
      <c r="O328" s="140">
        <v>0.3832354868579691</v>
      </c>
      <c r="P328" s="140">
        <v>-1.2302858158706966</v>
      </c>
      <c r="Q328" s="140">
        <v>-1.3936682810615999</v>
      </c>
      <c r="R328" s="140">
        <v>1.0584382462420725</v>
      </c>
      <c r="S328" s="140">
        <v>0.78542821242428862</v>
      </c>
      <c r="T328" s="140">
        <v>-2.2835799848122371</v>
      </c>
      <c r="U328" s="129">
        <v>0.14510918994373623</v>
      </c>
      <c r="V328" s="129">
        <v>-0.42135640250488487</v>
      </c>
      <c r="W328" s="98">
        <v>0.82025378608383792</v>
      </c>
      <c r="X328" s="60"/>
      <c r="Y328" s="99">
        <v>327</v>
      </c>
      <c r="Z328" s="129">
        <f>(幕後結果!$AB$2+幕後結果!$AB$4*幕後結果_最佳化!$N1329)*12/3</f>
        <v>0.52338599954409615</v>
      </c>
      <c r="AA328" s="129">
        <f>(幕後結果!$AC$2+幕後結果!$AC$4*幕後結果_最佳化!$O1329)*12/3</f>
        <v>0.60159162977703806</v>
      </c>
      <c r="AB328" s="129">
        <f>(幕後結果!$AD$2+幕後結果!$AD$4*幕後結果_最佳化!$P1329)*12/3</f>
        <v>-2.8891183131351656</v>
      </c>
      <c r="AC328" s="129">
        <f>(幕後結果!$AE$2+幕後結果!$AE$4*幕後結果_最佳化!$Q1329)*12/3</f>
        <v>-1.3772906725871892</v>
      </c>
      <c r="AD328" s="129">
        <f>(幕後結果!$AF$2+幕後結果!$AF$4*幕後結果_最佳化!$R1329)*12/3</f>
        <v>-0.29327122120859761</v>
      </c>
      <c r="AE328" s="129">
        <f>(幕後結果!$AG$2+幕後結果!$AG$4*幕後結果_最佳化!$S1329)*12/3</f>
        <v>1.694095286334014</v>
      </c>
      <c r="AF328" s="129">
        <f>(幕後結果!$AH$2+幕後結果!$AH$4*幕後結果_最佳化!$T1329)*12/3</f>
        <v>-1.635514311534245</v>
      </c>
      <c r="AG328" s="129">
        <f>(幕後結果!$AI$2+幕後結果!$AI$4*幕後結果_最佳化!$U1329)*12/3</f>
        <v>-1.6192641537840904E-2</v>
      </c>
      <c r="AH328" s="129">
        <f>(幕後結果!$AJ$2+幕後結果!$AJ$4*幕後結果_最佳化!$V1329)*12/3</f>
        <v>-1.0524040612576178</v>
      </c>
      <c r="AI328" s="100">
        <f>(幕後結果!$AK$2+幕後結果!$AK$4*幕後結果_最佳化!$W1329)*12/3</f>
        <v>0.35104891719970216</v>
      </c>
      <c r="AJ328" s="60"/>
      <c r="AK328" s="60"/>
      <c r="AL328" s="60"/>
      <c r="AM328" s="108">
        <v>327</v>
      </c>
      <c r="AN328" s="129">
        <f t="shared" si="66"/>
        <v>0.10257565937215353</v>
      </c>
      <c r="AO328" s="129">
        <f t="shared" si="67"/>
        <v>0.19024300307917447</v>
      </c>
      <c r="AP328" s="129">
        <f t="shared" si="68"/>
        <v>0.1073897702717368</v>
      </c>
      <c r="AQ328" s="129">
        <f t="shared" si="69"/>
        <v>7.108993754105819E-2</v>
      </c>
      <c r="AR328" s="129">
        <f t="shared" si="70"/>
        <v>3.6540188512093993E-2</v>
      </c>
      <c r="AS328" s="129">
        <f t="shared" si="71"/>
        <v>2.0453297203207162E-2</v>
      </c>
      <c r="AT328" s="129">
        <f t="shared" si="72"/>
        <v>0.17808698117356106</v>
      </c>
      <c r="AU328" s="129">
        <f t="shared" si="73"/>
        <v>4.2565865898839567E-2</v>
      </c>
      <c r="AV328" s="129">
        <f t="shared" si="74"/>
        <v>0.18558804388279523</v>
      </c>
      <c r="AW328" s="129">
        <f t="shared" si="75"/>
        <v>6.5467253065380038E-2</v>
      </c>
      <c r="AX328" s="129">
        <f t="shared" si="76"/>
        <v>1</v>
      </c>
      <c r="AY328" s="129">
        <f>SUMPRODUCT(AN328:AW328,幕後結果_最佳化!$Z$1005:$AI$1005)</f>
        <v>7.0609048388890032E-3</v>
      </c>
      <c r="AZ328" s="129">
        <f>(SUMPRODUCT(AN328:AW328,MMULT(AN328:AW328,幕後結果!$AB$9:$AK$18)))*252</f>
        <v>4.9867110392230588E-2</v>
      </c>
      <c r="BA328" s="129">
        <f t="shared" si="77"/>
        <v>0.22330944984982296</v>
      </c>
      <c r="BB328" s="102">
        <f t="shared" si="78"/>
        <v>-0.16049072345667872</v>
      </c>
      <c r="BC328" s="60"/>
      <c r="BD328" s="60"/>
    </row>
    <row r="329" spans="1:56" ht="16.5">
      <c r="A329" s="95">
        <v>328</v>
      </c>
      <c r="B329" s="129">
        <v>0.95865343758518651</v>
      </c>
      <c r="C329" s="129">
        <v>0.19416490718431567</v>
      </c>
      <c r="D329" s="129">
        <v>0.73161991102110591</v>
      </c>
      <c r="E329" s="129">
        <v>0.47818314194446288</v>
      </c>
      <c r="F329" s="129">
        <v>7.1716928021843929E-2</v>
      </c>
      <c r="G329" s="129">
        <v>5.5514047773975728E-2</v>
      </c>
      <c r="H329" s="129">
        <v>0.82340084823292914</v>
      </c>
      <c r="I329" s="129">
        <v>0.90530071059228923</v>
      </c>
      <c r="J329" s="129">
        <v>0.51488479743756277</v>
      </c>
      <c r="K329" s="104">
        <v>0.43824592483126956</v>
      </c>
      <c r="L329" s="105"/>
      <c r="M329" s="106">
        <v>328</v>
      </c>
      <c r="N329" s="140">
        <v>1.7352692546107964</v>
      </c>
      <c r="O329" s="140">
        <v>-0.86265021168626366</v>
      </c>
      <c r="P329" s="140">
        <v>0.61771961777811024</v>
      </c>
      <c r="Q329" s="140">
        <v>-5.471403990847732E-2</v>
      </c>
      <c r="R329" s="140">
        <v>-1.4631225224669866</v>
      </c>
      <c r="S329" s="140">
        <v>-1.5935891084135563</v>
      </c>
      <c r="T329" s="140">
        <v>0.92840350027698193</v>
      </c>
      <c r="U329" s="129">
        <v>1.3123603488726752</v>
      </c>
      <c r="V329" s="129">
        <v>3.7319314939209126E-2</v>
      </c>
      <c r="W329" s="98">
        <v>-0.15541793019454717</v>
      </c>
      <c r="X329" s="60"/>
      <c r="Y329" s="99">
        <v>328</v>
      </c>
      <c r="Z329" s="129">
        <f>(幕後結果!$AB$2+幕後結果!$AB$4*幕後結果_最佳化!$N1330)*12/3</f>
        <v>2.0353258079774355</v>
      </c>
      <c r="AA329" s="129">
        <f>(幕後結果!$AC$2+幕後結果!$AC$4*幕後結果_最佳化!$O1330)*12/3</f>
        <v>0.27644713467230836</v>
      </c>
      <c r="AB329" s="129">
        <f>(幕後結果!$AD$2+幕後結果!$AD$4*幕後結果_最佳化!$P1330)*12/3</f>
        <v>-0.2832769817189309</v>
      </c>
      <c r="AC329" s="129">
        <f>(幕後結果!$AE$2+幕後結果!$AE$4*幕後結果_最佳化!$Q1330)*12/3</f>
        <v>-0.23492811446303052</v>
      </c>
      <c r="AD329" s="129">
        <f>(幕後結果!$AF$2+幕後結果!$AF$4*幕後結果_最佳化!$R1330)*12/3</f>
        <v>-2.4267018549403581</v>
      </c>
      <c r="AE329" s="129">
        <f>(幕後結果!$AG$2+幕後結果!$AG$4*幕後結果_最佳化!$S1330)*12/3</f>
        <v>-0.35695305124397292</v>
      </c>
      <c r="AF329" s="129">
        <f>(幕後結果!$AH$2+幕後結果!$AH$4*幕後結果_最佳化!$T1330)*12/3</f>
        <v>1.8165624777614608</v>
      </c>
      <c r="AG329" s="129">
        <f>(幕後結果!$AI$2+幕後結果!$AI$4*幕後結果_最佳化!$U1330)*12/3</f>
        <v>0.55738723445429494</v>
      </c>
      <c r="AH329" s="129">
        <f>(幕後結果!$AJ$2+幕後結果!$AJ$4*幕後結果_最佳化!$V1330)*12/3</f>
        <v>-0.22876032436616256</v>
      </c>
      <c r="AI329" s="100">
        <f>(幕後結果!$AK$2+幕後結果!$AK$4*幕後結果_最佳化!$W1330)*12/3</f>
        <v>-0.13761575862595432</v>
      </c>
      <c r="AJ329" s="60"/>
      <c r="AK329" s="60"/>
      <c r="AL329" s="60"/>
      <c r="AM329" s="108">
        <v>328</v>
      </c>
      <c r="AN329" s="129">
        <f t="shared" si="66"/>
        <v>0.14201275342902547</v>
      </c>
      <c r="AO329" s="129">
        <f t="shared" si="67"/>
        <v>4.3684210884341261E-2</v>
      </c>
      <c r="AP329" s="129">
        <f t="shared" si="68"/>
        <v>0.1323757461153077</v>
      </c>
      <c r="AQ329" s="129">
        <f t="shared" si="69"/>
        <v>0.1390178541234125</v>
      </c>
      <c r="AR329" s="129">
        <f t="shared" si="70"/>
        <v>7.1238995642187913E-2</v>
      </c>
      <c r="AS329" s="129">
        <f t="shared" si="71"/>
        <v>7.290912194790497E-2</v>
      </c>
      <c r="AT329" s="129">
        <f t="shared" si="72"/>
        <v>8.2215191124386966E-2</v>
      </c>
      <c r="AU329" s="129">
        <f t="shared" si="73"/>
        <v>0.18240672258425378</v>
      </c>
      <c r="AV329" s="129">
        <f t="shared" si="74"/>
        <v>4.1533275058494058E-2</v>
      </c>
      <c r="AW329" s="129">
        <f t="shared" si="75"/>
        <v>9.260612909068551E-2</v>
      </c>
      <c r="AX329" s="129">
        <f t="shared" si="76"/>
        <v>1.0000000000000002</v>
      </c>
      <c r="AY329" s="129">
        <f>SUMPRODUCT(AN329:AW329,幕後結果_最佳化!$Z$1005:$AI$1005)</f>
        <v>-1.9856382587913803E-3</v>
      </c>
      <c r="AZ329" s="129">
        <f>(SUMPRODUCT(AN329:AW329,MMULT(AN329:AW329,幕後結果!$AB$9:$AK$18)))*252</f>
        <v>4.5507083928890205E-2</v>
      </c>
      <c r="BA329" s="129">
        <f t="shared" si="77"/>
        <v>0.21332389441619098</v>
      </c>
      <c r="BB329" s="102">
        <f t="shared" si="78"/>
        <v>-0.21041073894526008</v>
      </c>
      <c r="BC329" s="60"/>
      <c r="BD329" s="60"/>
    </row>
    <row r="330" spans="1:56" ht="16.5">
      <c r="A330" s="95">
        <v>329</v>
      </c>
      <c r="B330" s="129">
        <v>1.0483965406839157E-2</v>
      </c>
      <c r="C330" s="129">
        <v>0.78041176495818143</v>
      </c>
      <c r="D330" s="129">
        <v>1.5676661079288001E-2</v>
      </c>
      <c r="E330" s="129">
        <v>0.64236918567968337</v>
      </c>
      <c r="F330" s="129">
        <v>0.58471109186782932</v>
      </c>
      <c r="G330" s="129">
        <v>0.47521231952876319</v>
      </c>
      <c r="H330" s="129">
        <v>0.88780167539851962</v>
      </c>
      <c r="I330" s="129">
        <v>6.5275600849863613E-2</v>
      </c>
      <c r="J330" s="129">
        <v>0.97249896844005979</v>
      </c>
      <c r="K330" s="104">
        <v>0.99107373936902698</v>
      </c>
      <c r="L330" s="105"/>
      <c r="M330" s="106">
        <v>329</v>
      </c>
      <c r="N330" s="140">
        <v>-2.3085614210963841</v>
      </c>
      <c r="O330" s="140">
        <v>0.77358462001586936</v>
      </c>
      <c r="P330" s="140">
        <v>-2.1525594010034683</v>
      </c>
      <c r="Q330" s="140">
        <v>0.36479876287079832</v>
      </c>
      <c r="R330" s="140">
        <v>0.21396055645119164</v>
      </c>
      <c r="S330" s="140">
        <v>-6.2173533315526434E-2</v>
      </c>
      <c r="T330" s="140">
        <v>1.2149198839791049</v>
      </c>
      <c r="U330" s="129">
        <v>-1.5119318453566712</v>
      </c>
      <c r="V330" s="129">
        <v>1.9188599282875889</v>
      </c>
      <c r="W330" s="98">
        <v>2.3686628053419914</v>
      </c>
      <c r="X330" s="60"/>
      <c r="Y330" s="99">
        <v>329</v>
      </c>
      <c r="Z330" s="129">
        <f>(幕後結果!$AB$2+幕後結果!$AB$4*幕後結果_最佳化!$N1331)*12/3</f>
        <v>-0.63870152722675977</v>
      </c>
      <c r="AA330" s="129">
        <f>(幕後結果!$AC$2+幕後結果!$AC$4*幕後結果_最佳化!$O1331)*12/3</f>
        <v>0.43517829164865612</v>
      </c>
      <c r="AB330" s="129">
        <f>(幕後結果!$AD$2+幕後結果!$AD$4*幕後結果_最佳化!$P1331)*12/3</f>
        <v>-4.3670204689973433</v>
      </c>
      <c r="AC330" s="129">
        <f>(幕後結果!$AE$2+幕後結果!$AE$4*幕後結果_最佳化!$Q1331)*12/3</f>
        <v>0.32502747753956079</v>
      </c>
      <c r="AD330" s="129">
        <f>(幕後結果!$AF$2+幕後結果!$AF$4*幕後結果_最佳化!$R1331)*12/3</f>
        <v>-0.34169299182008683</v>
      </c>
      <c r="AE330" s="129">
        <f>(幕後結果!$AG$2+幕後結果!$AG$4*幕後結果_最佳化!$S1331)*12/3</f>
        <v>1.3910791339160016</v>
      </c>
      <c r="AF330" s="129">
        <f>(幕後結果!$AH$2+幕後結果!$AH$4*幕後結果_最佳化!$T1331)*12/3</f>
        <v>-0.29163437587627283</v>
      </c>
      <c r="AG330" s="129">
        <f>(幕後結果!$AI$2+幕後結果!$AI$4*幕後結果_最佳化!$U1331)*12/3</f>
        <v>-1.1763590593598687</v>
      </c>
      <c r="AH330" s="129">
        <f>(幕後結果!$AJ$2+幕後結果!$AJ$4*幕後結果_最佳化!$V1331)*12/3</f>
        <v>-0.11392854042167982</v>
      </c>
      <c r="AI330" s="100">
        <f>(幕後結果!$AK$2+幕後結果!$AK$4*幕後結果_最佳化!$W1331)*12/3</f>
        <v>0.91808616231555085</v>
      </c>
      <c r="AJ330" s="60"/>
      <c r="AK330" s="60"/>
      <c r="AL330" s="60"/>
      <c r="AM330" s="108">
        <v>329</v>
      </c>
      <c r="AN330" s="129">
        <f t="shared" si="66"/>
        <v>0.1709296088293828</v>
      </c>
      <c r="AO330" s="129">
        <f t="shared" si="67"/>
        <v>0.15603897788270138</v>
      </c>
      <c r="AP330" s="129">
        <f t="shared" si="68"/>
        <v>0.14746043662073072</v>
      </c>
      <c r="AQ330" s="129">
        <f t="shared" si="69"/>
        <v>5.1096030548262152E-2</v>
      </c>
      <c r="AR330" s="129">
        <f t="shared" si="70"/>
        <v>0.17354822906367534</v>
      </c>
      <c r="AS330" s="129">
        <f t="shared" si="71"/>
        <v>1.5213152938790879E-2</v>
      </c>
      <c r="AT330" s="129">
        <f t="shared" si="72"/>
        <v>0.12248225804405258</v>
      </c>
      <c r="AU330" s="129">
        <f t="shared" si="73"/>
        <v>2.7676605253260118E-2</v>
      </c>
      <c r="AV330" s="129">
        <f t="shared" si="74"/>
        <v>9.5184671627242465E-2</v>
      </c>
      <c r="AW330" s="129">
        <f t="shared" si="75"/>
        <v>4.0370029191901496E-2</v>
      </c>
      <c r="AX330" s="129">
        <f t="shared" si="76"/>
        <v>0.99999999999999978</v>
      </c>
      <c r="AY330" s="129">
        <f>SUMPRODUCT(AN330:AW330,幕後結果_最佳化!$Z$1005:$AI$1005)</f>
        <v>-0.1035616751101841</v>
      </c>
      <c r="AZ330" s="129">
        <f>(SUMPRODUCT(AN330:AW330,MMULT(AN330:AW330,幕後結果!$AB$9:$AK$18)))*252</f>
        <v>5.4057388341966349E-2</v>
      </c>
      <c r="BA330" s="129">
        <f t="shared" si="77"/>
        <v>0.23250244803435155</v>
      </c>
      <c r="BB330" s="102">
        <f t="shared" si="78"/>
        <v>-0.62993605593582747</v>
      </c>
      <c r="BC330" s="60"/>
      <c r="BD330" s="60"/>
    </row>
    <row r="331" spans="1:56" ht="16.5">
      <c r="A331" s="95">
        <v>330</v>
      </c>
      <c r="B331" s="129">
        <v>0.74166988607052464</v>
      </c>
      <c r="C331" s="129">
        <v>0.99442693337077892</v>
      </c>
      <c r="D331" s="129">
        <v>0.55295812067302963</v>
      </c>
      <c r="E331" s="129">
        <v>0.15332239190438157</v>
      </c>
      <c r="F331" s="129">
        <v>0.6690456088688248</v>
      </c>
      <c r="G331" s="129">
        <v>0.99340115403472318</v>
      </c>
      <c r="H331" s="129">
        <v>0.45478513437816637</v>
      </c>
      <c r="I331" s="129">
        <v>0.51294236257648307</v>
      </c>
      <c r="J331" s="129">
        <v>5.9346165008535179E-2</v>
      </c>
      <c r="K331" s="104">
        <v>3.028291118681059E-2</v>
      </c>
      <c r="L331" s="105"/>
      <c r="M331" s="106">
        <v>330</v>
      </c>
      <c r="N331" s="140">
        <v>0.6485021389192186</v>
      </c>
      <c r="O331" s="140">
        <v>2.538083671072104</v>
      </c>
      <c r="P331" s="140">
        <v>0.13313861242819294</v>
      </c>
      <c r="Q331" s="140">
        <v>-1.0222876349730798</v>
      </c>
      <c r="R331" s="140">
        <v>0.43727933214389325</v>
      </c>
      <c r="S331" s="140">
        <v>2.4783896746893919</v>
      </c>
      <c r="T331" s="140">
        <v>-0.11358059749850646</v>
      </c>
      <c r="U331" s="129">
        <v>3.2447384687354558E-2</v>
      </c>
      <c r="V331" s="129">
        <v>-1.5602859164956242</v>
      </c>
      <c r="W331" s="98">
        <v>-1.8766518762330848</v>
      </c>
      <c r="X331" s="60"/>
      <c r="Y331" s="99">
        <v>330</v>
      </c>
      <c r="Z331" s="129">
        <f>(幕後結果!$AB$2+幕後結果!$AB$4*幕後結果_最佳化!$N1332)*12/3</f>
        <v>1.3166891469970412</v>
      </c>
      <c r="AA331" s="129">
        <f>(幕後結果!$AC$2+幕後結果!$AC$4*幕後結果_最佳化!$O1332)*12/3</f>
        <v>2.492282519687687</v>
      </c>
      <c r="AB331" s="129">
        <f>(幕後結果!$AD$2+幕後結果!$AD$4*幕後結果_最佳化!$P1332)*12/3</f>
        <v>-0.88219138664034213</v>
      </c>
      <c r="AC331" s="129">
        <f>(幕後結果!$AE$2+幕後結果!$AE$4*幕後結果_最佳化!$Q1332)*12/3</f>
        <v>-0.154728480811614</v>
      </c>
      <c r="AD331" s="129">
        <f>(幕後結果!$AF$2+幕後結果!$AF$4*幕後結果_最佳化!$R1332)*12/3</f>
        <v>-0.48797228800124387</v>
      </c>
      <c r="AE331" s="129">
        <f>(幕後結果!$AG$2+幕後結果!$AG$4*幕後結果_最佳化!$S1332)*12/3</f>
        <v>3.3629816390421876</v>
      </c>
      <c r="AF331" s="129">
        <f>(幕後結果!$AH$2+幕後結果!$AH$4*幕後結果_最佳化!$T1332)*12/3</f>
        <v>0.62140908124215288</v>
      </c>
      <c r="AG331" s="129">
        <f>(幕後結果!$AI$2+幕後結果!$AI$4*幕後結果_最佳化!$U1332)*12/3</f>
        <v>0.54363230217386904</v>
      </c>
      <c r="AH331" s="129">
        <f>(幕後結果!$AJ$2+幕後結果!$AJ$4*幕後結果_最佳化!$V1332)*12/3</f>
        <v>-0.77006302740305566</v>
      </c>
      <c r="AI331" s="100">
        <f>(幕後結果!$AK$2+幕後結果!$AK$4*幕後結果_最佳化!$W1332)*12/3</f>
        <v>-0.21866339121097011</v>
      </c>
      <c r="AJ331" s="60"/>
      <c r="AK331" s="60"/>
      <c r="AL331" s="60"/>
      <c r="AM331" s="108">
        <v>330</v>
      </c>
      <c r="AN331" s="129">
        <f t="shared" si="66"/>
        <v>4.1763941426843809E-2</v>
      </c>
      <c r="AO331" s="129">
        <f t="shared" si="67"/>
        <v>0.16248591685870936</v>
      </c>
      <c r="AP331" s="129">
        <f t="shared" si="68"/>
        <v>8.8049028892837316E-3</v>
      </c>
      <c r="AQ331" s="129">
        <f t="shared" si="69"/>
        <v>0.16941410493670708</v>
      </c>
      <c r="AR331" s="129">
        <f t="shared" si="70"/>
        <v>9.0747430795120987E-2</v>
      </c>
      <c r="AS331" s="129">
        <f t="shared" si="71"/>
        <v>2.2193790819860896E-2</v>
      </c>
      <c r="AT331" s="129">
        <f t="shared" si="72"/>
        <v>0.1522553321984858</v>
      </c>
      <c r="AU331" s="129">
        <f t="shared" si="73"/>
        <v>0.11794314781613506</v>
      </c>
      <c r="AV331" s="129">
        <f t="shared" si="74"/>
        <v>5.1961874814496718E-2</v>
      </c>
      <c r="AW331" s="129">
        <f t="shared" si="75"/>
        <v>0.18242955744435663</v>
      </c>
      <c r="AX331" s="129">
        <f t="shared" si="76"/>
        <v>1</v>
      </c>
      <c r="AY331" s="129">
        <f>SUMPRODUCT(AN331:AW331,幕後結果_最佳化!$Z$1005:$AI$1005)</f>
        <v>0.10070157337820178</v>
      </c>
      <c r="AZ331" s="129">
        <f>(SUMPRODUCT(AN331:AW331,MMULT(AN331:AW331,幕後結果!$AB$9:$AK$18)))*252</f>
        <v>5.2480052781763036E-2</v>
      </c>
      <c r="BA331" s="129">
        <f t="shared" si="77"/>
        <v>0.22908525221358758</v>
      </c>
      <c r="BB331" s="102">
        <f t="shared" si="78"/>
        <v>0.2523146855578049</v>
      </c>
      <c r="BC331" s="60"/>
      <c r="BD331" s="60"/>
    </row>
    <row r="332" spans="1:56" ht="16.5">
      <c r="A332" s="95">
        <v>331</v>
      </c>
      <c r="B332" s="129">
        <v>0.98991888081981294</v>
      </c>
      <c r="C332" s="129">
        <v>0.78684035471514324</v>
      </c>
      <c r="D332" s="129">
        <v>0.56876224251681351</v>
      </c>
      <c r="E332" s="129">
        <v>0.86333889796327168</v>
      </c>
      <c r="F332" s="129">
        <v>0.39443403534933652</v>
      </c>
      <c r="G332" s="129">
        <v>0.82590592399208029</v>
      </c>
      <c r="H332" s="129">
        <v>0.73112028698836351</v>
      </c>
      <c r="I332" s="129">
        <v>0.20724805953430292</v>
      </c>
      <c r="J332" s="129">
        <v>0.90580547985922344</v>
      </c>
      <c r="K332" s="104">
        <v>0.46749570615247649</v>
      </c>
      <c r="L332" s="105"/>
      <c r="M332" s="106">
        <v>331</v>
      </c>
      <c r="N332" s="140">
        <v>2.3233149670377293</v>
      </c>
      <c r="O332" s="140">
        <v>0.79550588235971031</v>
      </c>
      <c r="P332" s="140">
        <v>0.17322380224344136</v>
      </c>
      <c r="Q332" s="140">
        <v>1.0954439142913928</v>
      </c>
      <c r="R332" s="140">
        <v>-0.26778077382488397</v>
      </c>
      <c r="S332" s="140">
        <v>0.93810947700943292</v>
      </c>
      <c r="T332" s="140">
        <v>0.61620470123915849</v>
      </c>
      <c r="U332" s="129">
        <v>-0.81600702284928628</v>
      </c>
      <c r="V332" s="129">
        <v>1.3153597075649837</v>
      </c>
      <c r="W332" s="98">
        <v>-8.1566536869112069E-2</v>
      </c>
      <c r="X332" s="60"/>
      <c r="Y332" s="99">
        <v>331</v>
      </c>
      <c r="Z332" s="129">
        <f>(幕後結果!$AB$2+幕後結果!$AB$4*幕後結果_最佳化!$N1333)*12/3</f>
        <v>2.4241774774663547</v>
      </c>
      <c r="AA332" s="129">
        <f>(幕後結果!$AC$2+幕後結果!$AC$4*幕後結果_最佳化!$O1333)*12/3</f>
        <v>1.6449712167579797</v>
      </c>
      <c r="AB332" s="129">
        <f>(幕後結果!$AD$2+幕後結果!$AD$4*幕後結果_最佳化!$P1333)*12/3</f>
        <v>-0.5182203168157189</v>
      </c>
      <c r="AC332" s="129">
        <f>(幕後結果!$AE$2+幕後結果!$AE$4*幕後結果_最佳化!$Q1333)*12/3</f>
        <v>1.4903619883467423</v>
      </c>
      <c r="AD332" s="129">
        <f>(幕後結果!$AF$2+幕後結果!$AF$4*幕後結果_最佳化!$R1333)*12/3</f>
        <v>-0.54020552471982253</v>
      </c>
      <c r="AE332" s="129">
        <f>(幕後結果!$AG$2+幕後結果!$AG$4*幕後結果_最佳化!$S1333)*12/3</f>
        <v>2.109431132770375</v>
      </c>
      <c r="AF332" s="129">
        <f>(幕後結果!$AH$2+幕後結果!$AH$4*幕後結果_最佳化!$T1333)*12/3</f>
        <v>2.1423455954431336</v>
      </c>
      <c r="AG332" s="129">
        <f>(幕後結果!$AI$2+幕後結果!$AI$4*幕後結果_最佳化!$U1333)*12/3</f>
        <v>-0.14345107538822377</v>
      </c>
      <c r="AH332" s="129">
        <f>(幕後結果!$AJ$2+幕後結果!$AJ$4*幕後結果_最佳化!$V1333)*12/3</f>
        <v>0.54015204583318055</v>
      </c>
      <c r="AI332" s="100">
        <f>(幕後結果!$AK$2+幕後結果!$AK$4*幕後結果_最佳化!$W1333)*12/3</f>
        <v>0.8291771878471913</v>
      </c>
      <c r="AJ332" s="60"/>
      <c r="AK332" s="60"/>
      <c r="AL332" s="60"/>
      <c r="AM332" s="108">
        <v>331</v>
      </c>
      <c r="AN332" s="129">
        <f t="shared" si="66"/>
        <v>0.10378137207709408</v>
      </c>
      <c r="AO332" s="129">
        <f t="shared" si="67"/>
        <v>9.8835423865465913E-2</v>
      </c>
      <c r="AP332" s="129">
        <f t="shared" si="68"/>
        <v>6.842907155774661E-3</v>
      </c>
      <c r="AQ332" s="129">
        <f t="shared" si="69"/>
        <v>0.12920548754403574</v>
      </c>
      <c r="AR332" s="129">
        <f t="shared" si="70"/>
        <v>5.6133808143059682E-2</v>
      </c>
      <c r="AS332" s="129">
        <f t="shared" si="71"/>
        <v>0.14360916916007854</v>
      </c>
      <c r="AT332" s="129">
        <f t="shared" si="72"/>
        <v>0.12853362936443549</v>
      </c>
      <c r="AU332" s="129">
        <f t="shared" si="73"/>
        <v>4.992239149825857E-2</v>
      </c>
      <c r="AV332" s="129">
        <f t="shared" si="74"/>
        <v>0.11231778397823121</v>
      </c>
      <c r="AW332" s="129">
        <f t="shared" si="75"/>
        <v>0.17081802721356609</v>
      </c>
      <c r="AX332" s="129">
        <f t="shared" si="76"/>
        <v>1</v>
      </c>
      <c r="AY332" s="129">
        <f>SUMPRODUCT(AN332:AW332,幕後結果_最佳化!$Z$1005:$AI$1005)</f>
        <v>0.26814551212976878</v>
      </c>
      <c r="AZ332" s="129">
        <f>(SUMPRODUCT(AN332:AW332,MMULT(AN332:AW332,幕後結果!$AB$9:$AK$18)))*252</f>
        <v>4.6114943601875034E-2</v>
      </c>
      <c r="BA332" s="129">
        <f t="shared" si="77"/>
        <v>0.21474390236250024</v>
      </c>
      <c r="BB332" s="102">
        <f t="shared" si="78"/>
        <v>1.0489029474259122</v>
      </c>
      <c r="BC332" s="60"/>
      <c r="BD332" s="60"/>
    </row>
    <row r="333" spans="1:56" ht="16.5">
      <c r="A333" s="95">
        <v>332</v>
      </c>
      <c r="B333" s="129">
        <v>0.53818988743119989</v>
      </c>
      <c r="C333" s="129">
        <v>0.81988693368029852</v>
      </c>
      <c r="D333" s="129">
        <v>0.58756682796854443</v>
      </c>
      <c r="E333" s="129">
        <v>0.15873375258748212</v>
      </c>
      <c r="F333" s="129">
        <v>0.93359320431288073</v>
      </c>
      <c r="G333" s="129">
        <v>0.3966359517136846</v>
      </c>
      <c r="H333" s="129">
        <v>0.48364699590556426</v>
      </c>
      <c r="I333" s="129">
        <v>0.6086677510432621</v>
      </c>
      <c r="J333" s="129">
        <v>0.43153797089135582</v>
      </c>
      <c r="K333" s="104">
        <v>0.64960905257801382</v>
      </c>
      <c r="L333" s="105"/>
      <c r="M333" s="106">
        <v>332</v>
      </c>
      <c r="N333" s="140">
        <v>9.5874527926927328E-2</v>
      </c>
      <c r="O333" s="140">
        <v>0.91493427982656095</v>
      </c>
      <c r="P333" s="140">
        <v>0.22129037474282906</v>
      </c>
      <c r="Q333" s="140">
        <v>-0.99967563874809762</v>
      </c>
      <c r="R333" s="140">
        <v>1.5030987102388647</v>
      </c>
      <c r="S333" s="140">
        <v>-0.26206425613444662</v>
      </c>
      <c r="T333" s="140">
        <v>-4.1002388382485919E-2</v>
      </c>
      <c r="U333" s="129">
        <v>0.27584841248674197</v>
      </c>
      <c r="V333" s="129">
        <v>-0.17245995387677476</v>
      </c>
      <c r="W333" s="98">
        <v>0.38426520434444084</v>
      </c>
      <c r="X333" s="60"/>
      <c r="Y333" s="99">
        <v>332</v>
      </c>
      <c r="Z333" s="129">
        <f>(幕後結果!$AB$2+幕後結果!$AB$4*幕後結果_最佳化!$N1334)*12/3</f>
        <v>0.95125808509345366</v>
      </c>
      <c r="AA333" s="129">
        <f>(幕後結果!$AC$2+幕後結果!$AC$4*幕後結果_最佳化!$O1334)*12/3</f>
        <v>1.1585787973531492</v>
      </c>
      <c r="AB333" s="129">
        <f>(幕後結果!$AD$2+幕後結果!$AD$4*幕後結果_最佳化!$P1334)*12/3</f>
        <v>-1.0390956544004706</v>
      </c>
      <c r="AC333" s="129">
        <f>(幕後結果!$AE$2+幕後結果!$AE$4*幕後結果_最佳化!$Q1334)*12/3</f>
        <v>-0.71651705666528809</v>
      </c>
      <c r="AD333" s="129">
        <f>(幕後結果!$AF$2+幕後結果!$AF$4*幕後結果_最佳化!$R1334)*12/3</f>
        <v>0.34302553046029183</v>
      </c>
      <c r="AE333" s="129">
        <f>(幕後結果!$AG$2+幕後結果!$AG$4*幕後結果_最佳化!$S1334)*12/3</f>
        <v>0.9885351875025451</v>
      </c>
      <c r="AF333" s="129">
        <f>(幕後結果!$AH$2+幕後結果!$AH$4*幕後結果_最佳化!$T1334)*12/3</f>
        <v>0.36180880095914342</v>
      </c>
      <c r="AG333" s="129">
        <f>(幕後結果!$AI$2+幕後結果!$AI$4*幕後結果_最佳化!$U1334)*12/3</f>
        <v>0.27943594519196335</v>
      </c>
      <c r="AH333" s="129">
        <f>(幕後結果!$AJ$2+幕後結果!$AJ$4*幕後結果_最佳化!$V1334)*12/3</f>
        <v>-0.50740505388320267</v>
      </c>
      <c r="AI333" s="100">
        <f>(幕後結果!$AK$2+幕後結果!$AK$4*幕後結果_最佳化!$W1334)*12/3</f>
        <v>0.54130722348787375</v>
      </c>
      <c r="AJ333" s="60"/>
      <c r="AK333" s="60"/>
      <c r="AL333" s="60"/>
      <c r="AM333" s="108">
        <v>332</v>
      </c>
      <c r="AN333" s="129">
        <f t="shared" si="66"/>
        <v>9.7376808521285441E-2</v>
      </c>
      <c r="AO333" s="129">
        <f t="shared" si="67"/>
        <v>8.8542618658620773E-2</v>
      </c>
      <c r="AP333" s="129">
        <f t="shared" si="68"/>
        <v>0.12122311908369918</v>
      </c>
      <c r="AQ333" s="129">
        <f t="shared" si="69"/>
        <v>0.10045224555818925</v>
      </c>
      <c r="AR333" s="129">
        <f t="shared" si="70"/>
        <v>5.2202724850164153E-2</v>
      </c>
      <c r="AS333" s="129">
        <f t="shared" si="71"/>
        <v>9.218172697603734E-2</v>
      </c>
      <c r="AT333" s="129">
        <f t="shared" si="72"/>
        <v>0.14025676269553222</v>
      </c>
      <c r="AU333" s="129">
        <f t="shared" si="73"/>
        <v>0.11726286212668996</v>
      </c>
      <c r="AV333" s="129">
        <f t="shared" si="74"/>
        <v>6.79358669574225E-2</v>
      </c>
      <c r="AW333" s="129">
        <f t="shared" si="75"/>
        <v>0.12256526457235929</v>
      </c>
      <c r="AX333" s="129">
        <f t="shared" si="76"/>
        <v>1</v>
      </c>
      <c r="AY333" s="129">
        <f>SUMPRODUCT(AN333:AW333,幕後結果_最佳化!$Z$1005:$AI$1005)</f>
        <v>5.0362934082376992E-2</v>
      </c>
      <c r="AZ333" s="129">
        <f>(SUMPRODUCT(AN333:AW333,MMULT(AN333:AW333,幕後結果!$AB$9:$AK$18)))*252</f>
        <v>4.6345580711272781E-2</v>
      </c>
      <c r="BA333" s="129">
        <f t="shared" si="77"/>
        <v>0.21528023762359791</v>
      </c>
      <c r="BB333" s="102">
        <f t="shared" si="78"/>
        <v>3.4666136403218757E-2</v>
      </c>
      <c r="BC333" s="60"/>
      <c r="BD333" s="60"/>
    </row>
    <row r="334" spans="1:56" ht="16.5">
      <c r="A334" s="95">
        <v>333</v>
      </c>
      <c r="B334" s="129">
        <v>0.74687215332571655</v>
      </c>
      <c r="C334" s="129">
        <v>0.97850322449352212</v>
      </c>
      <c r="D334" s="129">
        <v>0.68398105133911846</v>
      </c>
      <c r="E334" s="129">
        <v>0.29317211908591712</v>
      </c>
      <c r="F334" s="129">
        <v>0.67671100964146391</v>
      </c>
      <c r="G334" s="129">
        <v>0.30726189296495088</v>
      </c>
      <c r="H334" s="129">
        <v>0.25444932790435359</v>
      </c>
      <c r="I334" s="129">
        <v>0.55647513661369241</v>
      </c>
      <c r="J334" s="129">
        <v>0.1024423556151528</v>
      </c>
      <c r="K334" s="104">
        <v>0.57786346886166662</v>
      </c>
      <c r="L334" s="105"/>
      <c r="M334" s="106">
        <v>333</v>
      </c>
      <c r="N334" s="140">
        <v>0.66467921097898131</v>
      </c>
      <c r="O334" s="140">
        <v>2.0237726356220582</v>
      </c>
      <c r="P334" s="140">
        <v>0.47886046598185017</v>
      </c>
      <c r="Q334" s="140">
        <v>-0.54414130563753338</v>
      </c>
      <c r="R334" s="140">
        <v>0.45852127577829987</v>
      </c>
      <c r="S334" s="140">
        <v>-0.50362661523345464</v>
      </c>
      <c r="T334" s="140">
        <v>-0.66055356577122848</v>
      </c>
      <c r="U334" s="129">
        <v>0.14203833363200166</v>
      </c>
      <c r="V334" s="129">
        <v>-1.2677570871550221</v>
      </c>
      <c r="W334" s="98">
        <v>0.19643070881151342</v>
      </c>
      <c r="X334" s="60"/>
      <c r="Y334" s="99">
        <v>333</v>
      </c>
      <c r="Z334" s="129">
        <f>(幕後結果!$AB$2+幕後結果!$AB$4*幕後結果_最佳化!$N1335)*12/3</f>
        <v>1.327386413119295</v>
      </c>
      <c r="AA334" s="129">
        <f>(幕後結果!$AC$2+幕後結果!$AC$4*幕後結果_最佳化!$O1335)*12/3</f>
        <v>2.1189816339041956</v>
      </c>
      <c r="AB334" s="129">
        <f>(幕後結果!$AD$2+幕後結果!$AD$4*幕後結果_最佳化!$P1335)*12/3</f>
        <v>-0.52191514570081121</v>
      </c>
      <c r="AC334" s="129">
        <f>(幕後結果!$AE$2+幕後結果!$AE$4*幕後結果_最佳化!$Q1335)*12/3</f>
        <v>0.1572566327265468</v>
      </c>
      <c r="AD334" s="129">
        <f>(幕後結果!$AF$2+幕後結果!$AF$4*幕後結果_最佳化!$R1335)*12/3</f>
        <v>-0.35057322093224857</v>
      </c>
      <c r="AE334" s="129">
        <f>(幕後結果!$AG$2+幕後結果!$AG$4*幕後結果_最佳化!$S1335)*12/3</f>
        <v>0.97137608193752489</v>
      </c>
      <c r="AF334" s="129">
        <f>(幕後結果!$AH$2+幕後結果!$AH$4*幕後結果_最佳化!$T1335)*12/3</f>
        <v>0.39276016387026841</v>
      </c>
      <c r="AG334" s="129">
        <f>(幕後結果!$AI$2+幕後結果!$AI$4*幕後結果_最佳化!$U1335)*12/3</f>
        <v>0.14300969368900288</v>
      </c>
      <c r="AH334" s="129">
        <f>(幕後結果!$AJ$2+幕後結果!$AJ$4*幕後結果_最佳化!$V1335)*12/3</f>
        <v>-0.84002333517576522</v>
      </c>
      <c r="AI334" s="100">
        <f>(幕後結果!$AK$2+幕後結果!$AK$4*幕後結果_最佳化!$W1335)*12/3</f>
        <v>0.55331116958435445</v>
      </c>
      <c r="AJ334" s="60"/>
      <c r="AK334" s="60"/>
      <c r="AL334" s="60"/>
      <c r="AM334" s="108">
        <v>333</v>
      </c>
      <c r="AN334" s="129">
        <f t="shared" si="66"/>
        <v>0.15110652128154675</v>
      </c>
      <c r="AO334" s="129">
        <f t="shared" si="67"/>
        <v>7.296893812121881E-2</v>
      </c>
      <c r="AP334" s="129">
        <f t="shared" si="68"/>
        <v>3.5325528913084346E-2</v>
      </c>
      <c r="AQ334" s="129">
        <f t="shared" si="69"/>
        <v>0.11423745196487568</v>
      </c>
      <c r="AR334" s="129">
        <f t="shared" si="70"/>
        <v>0.18375048991702128</v>
      </c>
      <c r="AS334" s="129">
        <f t="shared" si="71"/>
        <v>0.21830027671719854</v>
      </c>
      <c r="AT334" s="129">
        <f t="shared" si="72"/>
        <v>8.2631038580901539E-2</v>
      </c>
      <c r="AU334" s="129">
        <f t="shared" si="73"/>
        <v>1.9594232824297501E-2</v>
      </c>
      <c r="AV334" s="129">
        <f t="shared" si="74"/>
        <v>3.01258924845434E-2</v>
      </c>
      <c r="AW334" s="129">
        <f t="shared" si="75"/>
        <v>9.1959629195312059E-2</v>
      </c>
      <c r="AX334" s="129">
        <f t="shared" si="76"/>
        <v>1</v>
      </c>
      <c r="AY334" s="129">
        <f>SUMPRODUCT(AN334:AW334,幕後結果_最佳化!$Z$1005:$AI$1005)</f>
        <v>0.2514947946958791</v>
      </c>
      <c r="AZ334" s="129">
        <f>(SUMPRODUCT(AN334:AW334,MMULT(AN334:AW334,幕後結果!$AB$9:$AK$18)))*252</f>
        <v>5.2774741906704128E-2</v>
      </c>
      <c r="BA334" s="129">
        <f t="shared" si="77"/>
        <v>0.22972753841606394</v>
      </c>
      <c r="BB334" s="102">
        <f t="shared" si="78"/>
        <v>0.90800953222285907</v>
      </c>
      <c r="BC334" s="60"/>
      <c r="BD334" s="60"/>
    </row>
    <row r="335" spans="1:56" ht="16.5">
      <c r="A335" s="95">
        <v>334</v>
      </c>
      <c r="B335" s="129">
        <v>0.93427785705650135</v>
      </c>
      <c r="C335" s="129">
        <v>0.54761850084819996</v>
      </c>
      <c r="D335" s="129">
        <v>0.71501719959745014</v>
      </c>
      <c r="E335" s="129">
        <v>1.9278391454754518E-2</v>
      </c>
      <c r="F335" s="129">
        <v>0.64141669202205565</v>
      </c>
      <c r="G335" s="129">
        <v>0.86102554544422505</v>
      </c>
      <c r="H335" s="129">
        <v>0.18149130554887494</v>
      </c>
      <c r="I335" s="129">
        <v>0.76035606598235694</v>
      </c>
      <c r="J335" s="129">
        <v>9.6635131936922747E-2</v>
      </c>
      <c r="K335" s="104">
        <v>0.98573496952908113</v>
      </c>
      <c r="L335" s="105"/>
      <c r="M335" s="106">
        <v>334</v>
      </c>
      <c r="N335" s="140">
        <v>1.5084308751179869</v>
      </c>
      <c r="O335" s="140">
        <v>0.11964673264331532</v>
      </c>
      <c r="P335" s="140">
        <v>0.56810216054326068</v>
      </c>
      <c r="Q335" s="140">
        <v>-2.0688860290715207</v>
      </c>
      <c r="R335" s="140">
        <v>0.36224812981429166</v>
      </c>
      <c r="S335" s="140">
        <v>1.0849384675278981</v>
      </c>
      <c r="T335" s="140">
        <v>-0.909696461006125</v>
      </c>
      <c r="U335" s="129">
        <v>0.70744840034183665</v>
      </c>
      <c r="V335" s="129">
        <v>-1.3009655005352077</v>
      </c>
      <c r="W335" s="98">
        <v>2.1899197006580851</v>
      </c>
      <c r="X335" s="60"/>
      <c r="Y335" s="99">
        <v>334</v>
      </c>
      <c r="Z335" s="129">
        <f>(幕後結果!$AB$2+幕後結果!$AB$4*幕後結果_最佳化!$N1336)*12/3</f>
        <v>1.8853264444825433</v>
      </c>
      <c r="AA335" s="129">
        <f>(幕後結果!$AC$2+幕後結果!$AC$4*幕後結果_最佳化!$O1336)*12/3</f>
        <v>0.93892784498806992</v>
      </c>
      <c r="AB335" s="129">
        <f>(幕後結果!$AD$2+幕後結果!$AD$4*幕後結果_最佳化!$P1336)*12/3</f>
        <v>-0.33114109284479731</v>
      </c>
      <c r="AC335" s="129">
        <f>(幕後結果!$AE$2+幕後結果!$AE$4*幕後結果_最佳化!$Q1336)*12/3</f>
        <v>-1.9169917357092219</v>
      </c>
      <c r="AD335" s="129">
        <f>(幕後結果!$AF$2+幕後結果!$AF$4*幕後結果_最佳化!$R1336)*12/3</f>
        <v>-1.3216398532286813</v>
      </c>
      <c r="AE335" s="129">
        <f>(幕後結果!$AG$2+幕後結果!$AG$4*幕後結果_最佳化!$S1336)*12/3</f>
        <v>1.6886329869351258</v>
      </c>
      <c r="AF335" s="129">
        <f>(幕後結果!$AH$2+幕後結果!$AH$4*幕後結果_最佳化!$T1336)*12/3</f>
        <v>0.38798232629381008</v>
      </c>
      <c r="AG335" s="129">
        <f>(幕後結果!$AI$2+幕後結果!$AI$4*幕後結果_最佳化!$U1336)*12/3</f>
        <v>0.73762766273625369</v>
      </c>
      <c r="AH335" s="129">
        <f>(幕後結果!$AJ$2+幕後結果!$AJ$4*幕後結果_最佳化!$V1336)*12/3</f>
        <v>-0.97181203163997976</v>
      </c>
      <c r="AI335" s="100">
        <f>(幕後結果!$AK$2+幕後結果!$AK$4*幕後結果_最佳化!$W1336)*12/3</f>
        <v>1.6661245503266866</v>
      </c>
      <c r="AJ335" s="60"/>
      <c r="AK335" s="60"/>
      <c r="AL335" s="60"/>
      <c r="AM335" s="108">
        <v>334</v>
      </c>
      <c r="AN335" s="129">
        <f t="shared" si="66"/>
        <v>5.144815753950209E-2</v>
      </c>
      <c r="AO335" s="129">
        <f t="shared" si="67"/>
        <v>1.8834118036086769E-2</v>
      </c>
      <c r="AP335" s="129">
        <f t="shared" si="68"/>
        <v>8.658864670970734E-2</v>
      </c>
      <c r="AQ335" s="129">
        <f t="shared" si="69"/>
        <v>0.10832131423845055</v>
      </c>
      <c r="AR335" s="129">
        <f t="shared" si="70"/>
        <v>0.14838405999386745</v>
      </c>
      <c r="AS335" s="129">
        <f t="shared" si="71"/>
        <v>0.17162077263753042</v>
      </c>
      <c r="AT335" s="129">
        <f t="shared" si="72"/>
        <v>0.17222060904204323</v>
      </c>
      <c r="AU335" s="129">
        <f t="shared" si="73"/>
        <v>2.6877559612683493E-2</v>
      </c>
      <c r="AV335" s="129">
        <f t="shared" si="74"/>
        <v>0.18024609270031086</v>
      </c>
      <c r="AW335" s="129">
        <f t="shared" si="75"/>
        <v>3.5458669489817921E-2</v>
      </c>
      <c r="AX335" s="129">
        <f t="shared" si="76"/>
        <v>1</v>
      </c>
      <c r="AY335" s="129">
        <f>SUMPRODUCT(AN335:AW335,幕後結果_最佳化!$Z$1005:$AI$1005)</f>
        <v>-2.0792702300104987E-3</v>
      </c>
      <c r="AZ335" s="129">
        <f>(SUMPRODUCT(AN335:AW335,MMULT(AN335:AW335,幕後結果!$AB$9:$AK$18)))*252</f>
        <v>5.0864449584024148E-2</v>
      </c>
      <c r="BA335" s="129">
        <f t="shared" si="77"/>
        <v>0.22553148246757956</v>
      </c>
      <c r="BB335" s="102">
        <f t="shared" si="78"/>
        <v>-0.1994367692611444</v>
      </c>
      <c r="BC335" s="60"/>
      <c r="BD335" s="60"/>
    </row>
    <row r="336" spans="1:56" ht="16.5">
      <c r="A336" s="95">
        <v>335</v>
      </c>
      <c r="B336" s="129">
        <v>0.42837039289833889</v>
      </c>
      <c r="C336" s="129">
        <v>9.6428607393501009E-2</v>
      </c>
      <c r="D336" s="129">
        <v>0.29943243342383985</v>
      </c>
      <c r="E336" s="129">
        <v>0.23702502565972816</v>
      </c>
      <c r="F336" s="129">
        <v>0.40830769490262497</v>
      </c>
      <c r="G336" s="129">
        <v>0.21025531982566537</v>
      </c>
      <c r="H336" s="129">
        <v>0.95614079621339965</v>
      </c>
      <c r="I336" s="129">
        <v>0.74745343231747441</v>
      </c>
      <c r="J336" s="129">
        <v>0.13877179193175104</v>
      </c>
      <c r="K336" s="104">
        <v>0.32868206461445459</v>
      </c>
      <c r="L336" s="105"/>
      <c r="M336" s="106">
        <v>335</v>
      </c>
      <c r="N336" s="140">
        <v>-0.18052454628268366</v>
      </c>
      <c r="O336" s="140">
        <v>-1.3021731112610446</v>
      </c>
      <c r="P336" s="140">
        <v>-0.52603359281560214</v>
      </c>
      <c r="Q336" s="140">
        <v>-0.71590493450996562</v>
      </c>
      <c r="R336" s="140">
        <v>-0.23190037944726455</v>
      </c>
      <c r="S336" s="140">
        <v>-0.8055356551899332</v>
      </c>
      <c r="T336" s="140">
        <v>1.7075578900556558</v>
      </c>
      <c r="U336" s="129">
        <v>0.66649754027047825</v>
      </c>
      <c r="V336" s="129">
        <v>-1.0858540163342458</v>
      </c>
      <c r="W336" s="98">
        <v>-0.44355530033255697</v>
      </c>
      <c r="X336" s="60"/>
      <c r="Y336" s="99">
        <v>335</v>
      </c>
      <c r="Z336" s="129">
        <f>(幕後結果!$AB$2+幕後結果!$AB$4*幕後結果_最佳化!$N1337)*12/3</f>
        <v>0.76848616927074664</v>
      </c>
      <c r="AA336" s="129">
        <f>(幕後結果!$AC$2+幕後結果!$AC$4*幕後結果_最佳化!$O1337)*12/3</f>
        <v>-0.53986219260644963</v>
      </c>
      <c r="AB336" s="129">
        <f>(幕後結果!$AD$2+幕後結果!$AD$4*幕後結果_最佳化!$P1337)*12/3</f>
        <v>-2.1107332224055688</v>
      </c>
      <c r="AC336" s="129">
        <f>(幕後結果!$AE$2+幕後結果!$AE$4*幕後結果_最佳化!$Q1337)*12/3</f>
        <v>-1.2209913326977133</v>
      </c>
      <c r="AD336" s="129">
        <f>(幕後結果!$AF$2+幕後結果!$AF$4*幕後結果_最佳化!$R1337)*12/3</f>
        <v>-1.5296819376044766</v>
      </c>
      <c r="AE336" s="129">
        <f>(幕後結果!$AG$2+幕後結果!$AG$4*幕後結果_最佳化!$S1337)*12/3</f>
        <v>0.2235877471053177</v>
      </c>
      <c r="AF336" s="129">
        <f>(幕後結果!$AH$2+幕後結果!$AH$4*幕後結果_最佳化!$T1337)*12/3</f>
        <v>1.0763855123726287</v>
      </c>
      <c r="AG336" s="129">
        <f>(幕後結果!$AI$2+幕後結果!$AI$4*幕後結果_最佳化!$U1337)*12/3</f>
        <v>0.21052655714611015</v>
      </c>
      <c r="AH336" s="129">
        <f>(幕後結果!$AJ$2+幕後結果!$AJ$4*幕後結果_最佳化!$V1337)*12/3</f>
        <v>-0.97062028868251504</v>
      </c>
      <c r="AI336" s="100">
        <f>(幕後結果!$AK$2+幕後結果!$AK$4*幕後結果_最佳化!$W1337)*12/3</f>
        <v>-0.76179748590049134</v>
      </c>
      <c r="AJ336" s="60"/>
      <c r="AK336" s="60"/>
      <c r="AL336" s="60"/>
      <c r="AM336" s="108">
        <v>335</v>
      </c>
      <c r="AN336" s="129">
        <f t="shared" si="66"/>
        <v>0.19623585307193619</v>
      </c>
      <c r="AO336" s="129">
        <f t="shared" si="67"/>
        <v>5.2119945442233945E-2</v>
      </c>
      <c r="AP336" s="129">
        <f t="shared" si="68"/>
        <v>7.0711117208668101E-2</v>
      </c>
      <c r="AQ336" s="129">
        <f t="shared" si="69"/>
        <v>2.2107686007127696E-2</v>
      </c>
      <c r="AR336" s="129">
        <f t="shared" si="70"/>
        <v>8.5035339163587673E-2</v>
      </c>
      <c r="AS336" s="129">
        <f t="shared" si="71"/>
        <v>0.12023666749192476</v>
      </c>
      <c r="AT336" s="129">
        <f t="shared" si="72"/>
        <v>0.16062330528615223</v>
      </c>
      <c r="AU336" s="129">
        <f t="shared" si="73"/>
        <v>6.2846727112155068E-2</v>
      </c>
      <c r="AV336" s="129">
        <f t="shared" si="74"/>
        <v>0.17861854503888672</v>
      </c>
      <c r="AW336" s="129">
        <f t="shared" si="75"/>
        <v>5.1464814177327595E-2</v>
      </c>
      <c r="AX336" s="129">
        <f t="shared" si="76"/>
        <v>1</v>
      </c>
      <c r="AY336" s="129">
        <f>SUMPRODUCT(AN336:AW336,幕後結果_最佳化!$Z$1005:$AI$1005)</f>
        <v>0.15629494529255705</v>
      </c>
      <c r="AZ336" s="129">
        <f>(SUMPRODUCT(AN336:AW336,MMULT(AN336:AW336,幕後結果!$AB$9:$AK$18)))*252</f>
        <v>4.1910649658211015E-2</v>
      </c>
      <c r="BA336" s="129">
        <f t="shared" si="77"/>
        <v>0.20472090674430643</v>
      </c>
      <c r="BB336" s="102">
        <f t="shared" si="78"/>
        <v>0.55390017119348622</v>
      </c>
      <c r="BC336" s="60"/>
      <c r="BD336" s="60"/>
    </row>
    <row r="337" spans="1:56" ht="16.5">
      <c r="A337" s="95">
        <v>336</v>
      </c>
      <c r="B337" s="129">
        <v>0.31647954528853317</v>
      </c>
      <c r="C337" s="129">
        <v>0.94721676712548453</v>
      </c>
      <c r="D337" s="129">
        <v>0.44943823625235768</v>
      </c>
      <c r="E337" s="129">
        <v>4.0553887827194934E-2</v>
      </c>
      <c r="F337" s="129">
        <v>0.54503910528346688</v>
      </c>
      <c r="G337" s="129">
        <v>0.77747289096223726</v>
      </c>
      <c r="H337" s="129">
        <v>0.68589284974517462</v>
      </c>
      <c r="I337" s="129">
        <v>0.31177892041956889</v>
      </c>
      <c r="J337" s="129">
        <v>0.56677758704948333</v>
      </c>
      <c r="K337" s="104">
        <v>0.38611209895772691</v>
      </c>
      <c r="L337" s="105"/>
      <c r="M337" s="106">
        <v>336</v>
      </c>
      <c r="N337" s="140">
        <v>-0.47756606252642037</v>
      </c>
      <c r="O337" s="140">
        <v>1.6184462305481813</v>
      </c>
      <c r="P337" s="140">
        <v>-0.12708076856565056</v>
      </c>
      <c r="Q337" s="140">
        <v>-1.7442943540298244</v>
      </c>
      <c r="R337" s="140">
        <v>0.11313719185981988</v>
      </c>
      <c r="S337" s="140">
        <v>0.76368628121568993</v>
      </c>
      <c r="T337" s="140">
        <v>0.48424176377744982</v>
      </c>
      <c r="U337" s="129">
        <v>-0.49081423521537132</v>
      </c>
      <c r="V337" s="129">
        <v>0.16817599407739373</v>
      </c>
      <c r="W337" s="98">
        <v>-0.28946678006223042</v>
      </c>
      <c r="X337" s="60"/>
      <c r="Y337" s="99">
        <v>336</v>
      </c>
      <c r="Z337" s="129">
        <f>(幕後結果!$AB$2+幕後結果!$AB$4*幕後結果_最佳化!$N1338)*12/3</f>
        <v>0.57206421251130668</v>
      </c>
      <c r="AA337" s="129">
        <f>(幕後結果!$AC$2+幕後結果!$AC$4*幕後結果_最佳化!$O1338)*12/3</f>
        <v>1.5271253356149461</v>
      </c>
      <c r="AB337" s="129">
        <f>(幕後結果!$AD$2+幕後結果!$AD$4*幕後結果_最佳化!$P1338)*12/3</f>
        <v>-1.5353143481318938</v>
      </c>
      <c r="AC337" s="129">
        <f>(幕後結果!$AE$2+幕後結果!$AE$4*幕後結果_最佳化!$Q1338)*12/3</f>
        <v>-1.2730447891940451</v>
      </c>
      <c r="AD337" s="129">
        <f>(幕後結果!$AF$2+幕後結果!$AF$4*幕後結果_最佳化!$R1338)*12/3</f>
        <v>-1.2280476407523615</v>
      </c>
      <c r="AE337" s="129">
        <f>(幕後結果!$AG$2+幕後結果!$AG$4*幕後結果_最佳化!$S1338)*12/3</f>
        <v>1.7751900628251231</v>
      </c>
      <c r="AF337" s="129">
        <f>(幕後結果!$AH$2+幕後結果!$AH$4*幕後結果_最佳化!$T1338)*12/3</f>
        <v>0.22443084311730388</v>
      </c>
      <c r="AG337" s="129">
        <f>(幕後結果!$AI$2+幕後結果!$AI$4*幕後結果_最佳化!$U1338)*12/3</f>
        <v>-8.4807102052980143E-2</v>
      </c>
      <c r="AH337" s="129">
        <f>(幕後結果!$AJ$2+幕後結果!$AJ$4*幕後結果_最佳化!$V1338)*12/3</f>
        <v>-0.59499810778897744</v>
      </c>
      <c r="AI337" s="100">
        <f>(幕後結果!$AK$2+幕後結果!$AK$4*幕後結果_最佳化!$W1338)*12/3</f>
        <v>4.5749603957162516E-2</v>
      </c>
      <c r="AJ337" s="60"/>
      <c r="AK337" s="60"/>
      <c r="AL337" s="60"/>
      <c r="AM337" s="108">
        <v>336</v>
      </c>
      <c r="AN337" s="129">
        <f t="shared" si="66"/>
        <v>0.1158186737607001</v>
      </c>
      <c r="AO337" s="129">
        <f t="shared" si="67"/>
        <v>6.6423397093619899E-2</v>
      </c>
      <c r="AP337" s="129">
        <f t="shared" si="68"/>
        <v>0.14809151555008504</v>
      </c>
      <c r="AQ337" s="129">
        <f t="shared" si="69"/>
        <v>0.11042095019794071</v>
      </c>
      <c r="AR337" s="129">
        <f t="shared" si="70"/>
        <v>0.21317211514491924</v>
      </c>
      <c r="AS337" s="129">
        <f t="shared" si="71"/>
        <v>1.5024052833095785E-3</v>
      </c>
      <c r="AT337" s="129">
        <f t="shared" si="72"/>
        <v>7.6146303492633807E-2</v>
      </c>
      <c r="AU337" s="129">
        <f t="shared" si="73"/>
        <v>2.3320728080318269E-3</v>
      </c>
      <c r="AV337" s="129">
        <f t="shared" si="74"/>
        <v>6.1075730626820618E-2</v>
      </c>
      <c r="AW337" s="129">
        <f t="shared" si="75"/>
        <v>0.20501683604193935</v>
      </c>
      <c r="AX337" s="129">
        <f t="shared" si="76"/>
        <v>1.0000000000000002</v>
      </c>
      <c r="AY337" s="129">
        <f>SUMPRODUCT(AN337:AW337,幕後結果_最佳化!$Z$1005:$AI$1005)</f>
        <v>-0.21761808401865393</v>
      </c>
      <c r="AZ337" s="129">
        <f>(SUMPRODUCT(AN337:AW337,MMULT(AN337:AW337,幕後結果!$AB$9:$AK$18)))*252</f>
        <v>6.2737963628769849E-2</v>
      </c>
      <c r="BA337" s="129">
        <f t="shared" si="77"/>
        <v>0.25047547510438989</v>
      </c>
      <c r="BB337" s="102">
        <f t="shared" si="78"/>
        <v>-1.0400941805183865</v>
      </c>
      <c r="BC337" s="60"/>
      <c r="BD337" s="60"/>
    </row>
    <row r="338" spans="1:56" ht="16.5">
      <c r="A338" s="95">
        <v>337</v>
      </c>
      <c r="B338" s="129">
        <v>0.2340584624467319</v>
      </c>
      <c r="C338" s="129">
        <v>0.32483290128998199</v>
      </c>
      <c r="D338" s="129">
        <v>0.44259325521997517</v>
      </c>
      <c r="E338" s="129">
        <v>0.44158732533782308</v>
      </c>
      <c r="F338" s="129">
        <v>0.48604157112502522</v>
      </c>
      <c r="G338" s="129">
        <v>0.20531109929160829</v>
      </c>
      <c r="H338" s="129">
        <v>0.93702586962539169</v>
      </c>
      <c r="I338" s="129">
        <v>0.72359933248586716</v>
      </c>
      <c r="J338" s="129">
        <v>6.9747466440259975E-2</v>
      </c>
      <c r="K338" s="104">
        <v>0.86184631744770179</v>
      </c>
      <c r="L338" s="105"/>
      <c r="M338" s="106">
        <v>337</v>
      </c>
      <c r="N338" s="140">
        <v>-0.72554634325379674</v>
      </c>
      <c r="O338" s="140">
        <v>-0.45422651236234918</v>
      </c>
      <c r="P338" s="140">
        <v>-0.14439760181363523</v>
      </c>
      <c r="Q338" s="140">
        <v>-0.14694599058158622</v>
      </c>
      <c r="R338" s="140">
        <v>-3.4995734396351445E-2</v>
      </c>
      <c r="S338" s="140">
        <v>-0.82279918789256745</v>
      </c>
      <c r="T338" s="140">
        <v>1.5302766690712006</v>
      </c>
      <c r="U338" s="129">
        <v>0.59356763258962075</v>
      </c>
      <c r="V338" s="129">
        <v>-1.4776744627891236</v>
      </c>
      <c r="W338" s="98">
        <v>1.0886520256112588</v>
      </c>
      <c r="X338" s="60"/>
      <c r="Y338" s="99">
        <v>337</v>
      </c>
      <c r="Z338" s="129">
        <f>(幕後結果!$AB$2+幕後結果!$AB$4*幕後結果_最佳化!$N1339)*12/3</f>
        <v>0.40808453521172466</v>
      </c>
      <c r="AA338" s="129">
        <f>(幕後結果!$AC$2+幕後結果!$AC$4*幕後結果_最佳化!$O1339)*12/3</f>
        <v>-5.7986315868955307E-2</v>
      </c>
      <c r="AB338" s="129">
        <f>(幕後結果!$AD$2+幕後結果!$AD$4*幕後結果_最佳化!$P1339)*12/3</f>
        <v>-1.7628497734184894</v>
      </c>
      <c r="AC338" s="129">
        <f>(幕後結果!$AE$2+幕後結果!$AE$4*幕後結果_最佳化!$Q1339)*12/3</f>
        <v>-0.40731723441503559</v>
      </c>
      <c r="AD338" s="129">
        <f>(幕後結果!$AF$2+幕後結果!$AF$4*幕後結果_最佳化!$R1339)*12/3</f>
        <v>-1.0033656379693729</v>
      </c>
      <c r="AE338" s="129">
        <f>(幕後結果!$AG$2+幕後結果!$AG$4*幕後結果_最佳化!$S1339)*12/3</f>
        <v>0.45600424713677407</v>
      </c>
      <c r="AF338" s="129">
        <f>(幕後結果!$AH$2+幕後結果!$AH$4*幕後結果_最佳化!$T1339)*12/3</f>
        <v>0.83827808046771179</v>
      </c>
      <c r="AG338" s="129">
        <f>(幕後結果!$AI$2+幕後結果!$AI$4*幕後結果_最佳化!$U1339)*12/3</f>
        <v>0.14162483342413268</v>
      </c>
      <c r="AH338" s="129">
        <f>(幕後結果!$AJ$2+幕後結果!$AJ$4*幕後結果_最佳化!$V1339)*12/3</f>
        <v>-0.99483410335983391</v>
      </c>
      <c r="AI338" s="100">
        <f>(幕後結果!$AK$2+幕後結果!$AK$4*幕後結果_最佳化!$W1339)*12/3</f>
        <v>0.32926571732344495</v>
      </c>
      <c r="AJ338" s="60"/>
      <c r="AK338" s="60"/>
      <c r="AL338" s="60"/>
      <c r="AM338" s="108">
        <v>337</v>
      </c>
      <c r="AN338" s="129">
        <f t="shared" si="66"/>
        <v>0.10526138438846286</v>
      </c>
      <c r="AO338" s="129">
        <f t="shared" si="67"/>
        <v>5.4512688728111519E-2</v>
      </c>
      <c r="AP338" s="129">
        <f t="shared" si="68"/>
        <v>0.1104655727081771</v>
      </c>
      <c r="AQ338" s="129">
        <f t="shared" si="69"/>
        <v>8.4575733151034588E-2</v>
      </c>
      <c r="AR338" s="129">
        <f t="shared" si="70"/>
        <v>0.15300639050456241</v>
      </c>
      <c r="AS338" s="129">
        <f t="shared" si="71"/>
        <v>7.5962524288068892E-2</v>
      </c>
      <c r="AT338" s="129">
        <f t="shared" si="72"/>
        <v>4.7306903663877645E-2</v>
      </c>
      <c r="AU338" s="129">
        <f t="shared" si="73"/>
        <v>0.10820939891377104</v>
      </c>
      <c r="AV338" s="129">
        <f t="shared" si="74"/>
        <v>0.15151770873640708</v>
      </c>
      <c r="AW338" s="129">
        <f t="shared" si="75"/>
        <v>0.10918169491752693</v>
      </c>
      <c r="AX338" s="129">
        <f t="shared" si="76"/>
        <v>1</v>
      </c>
      <c r="AY338" s="129">
        <f>SUMPRODUCT(AN338:AW338,幕後結果_最佳化!$Z$1005:$AI$1005)</f>
        <v>-0.10979905675545193</v>
      </c>
      <c r="AZ338" s="129">
        <f>(SUMPRODUCT(AN338:AW338,MMULT(AN338:AW338,幕後結果!$AB$9:$AK$18)))*252</f>
        <v>4.4578677129069905E-2</v>
      </c>
      <c r="BA338" s="129">
        <f t="shared" si="77"/>
        <v>0.21113663142399025</v>
      </c>
      <c r="BB338" s="102">
        <f t="shared" si="78"/>
        <v>-0.7232238940518666</v>
      </c>
      <c r="BC338" s="60"/>
      <c r="BD338" s="60"/>
    </row>
    <row r="339" spans="1:56" ht="16.5">
      <c r="A339" s="95">
        <v>338</v>
      </c>
      <c r="B339" s="129">
        <v>3.8174070622443601E-2</v>
      </c>
      <c r="C339" s="129">
        <v>0.65986041124025618</v>
      </c>
      <c r="D339" s="129">
        <v>0.19637313024066483</v>
      </c>
      <c r="E339" s="129">
        <v>0.21590570551405919</v>
      </c>
      <c r="F339" s="129">
        <v>0.3417123072628554</v>
      </c>
      <c r="G339" s="129">
        <v>0.25432352519803181</v>
      </c>
      <c r="H339" s="129">
        <v>0.96860402614166974</v>
      </c>
      <c r="I339" s="129">
        <v>0.55831753221211655</v>
      </c>
      <c r="J339" s="129">
        <v>0.49209701578674214</v>
      </c>
      <c r="K339" s="104">
        <v>0.94348024638512618</v>
      </c>
      <c r="L339" s="105"/>
      <c r="M339" s="106">
        <v>338</v>
      </c>
      <c r="N339" s="140">
        <v>-1.7722796880645095</v>
      </c>
      <c r="O339" s="140">
        <v>0.41208219641269411</v>
      </c>
      <c r="P339" s="140">
        <v>-0.85464761274413115</v>
      </c>
      <c r="Q339" s="140">
        <v>-0.78609572091713009</v>
      </c>
      <c r="R339" s="140">
        <v>-0.40779441463825672</v>
      </c>
      <c r="S339" s="140">
        <v>-0.6609458350254569</v>
      </c>
      <c r="T339" s="140">
        <v>1.8606618273964881</v>
      </c>
      <c r="U339" s="129">
        <v>0.14670491930686086</v>
      </c>
      <c r="V339" s="129">
        <v>-1.9811139523422779E-2</v>
      </c>
      <c r="W339" s="98">
        <v>1.5846780247544638</v>
      </c>
      <c r="X339" s="60"/>
      <c r="Y339" s="99">
        <v>338</v>
      </c>
      <c r="Z339" s="129">
        <f>(幕後結果!$AB$2+幕後結果!$AB$4*幕後結果_最佳化!$N1340)*12/3</f>
        <v>-0.28407935619653246</v>
      </c>
      <c r="AA339" s="129">
        <f>(幕後結果!$AC$2+幕後結果!$AC$4*幕後結果_最佳化!$O1340)*12/3</f>
        <v>0.3080675147605445</v>
      </c>
      <c r="AB339" s="129">
        <f>(幕後結果!$AD$2+幕後結果!$AD$4*幕後結果_最佳化!$P1340)*12/3</f>
        <v>-2.7816420949072609</v>
      </c>
      <c r="AC339" s="129">
        <f>(幕後結果!$AE$2+幕後結果!$AE$4*幕後結果_最佳化!$Q1340)*12/3</f>
        <v>-0.85327614097070725</v>
      </c>
      <c r="AD339" s="129">
        <f>(幕後結果!$AF$2+幕後結果!$AF$4*幕後結果_最佳化!$R1340)*12/3</f>
        <v>-1.5029266462979838</v>
      </c>
      <c r="AE339" s="129">
        <f>(幕後結果!$AG$2+幕後結果!$AG$4*幕後結果_最佳化!$S1340)*12/3</f>
        <v>0.64096037356571722</v>
      </c>
      <c r="AF339" s="129">
        <f>(幕後結果!$AH$2+幕後結果!$AH$4*幕後結果_最佳化!$T1340)*12/3</f>
        <v>0.35494843778755919</v>
      </c>
      <c r="AG339" s="129">
        <f>(幕後結果!$AI$2+幕後結果!$AI$4*幕後結果_最佳化!$U1340)*12/3</f>
        <v>-0.16840048749248129</v>
      </c>
      <c r="AH339" s="129">
        <f>(幕後結果!$AJ$2+幕後結果!$AJ$4*幕後結果_最佳化!$V1340)*12/3</f>
        <v>-0.70985196331696654</v>
      </c>
      <c r="AI339" s="100">
        <f>(幕後結果!$AK$2+幕後結果!$AK$4*幕後結果_最佳化!$W1340)*12/3</f>
        <v>0.42340701985540363</v>
      </c>
      <c r="AJ339" s="60"/>
      <c r="AK339" s="60"/>
      <c r="AL339" s="60"/>
      <c r="AM339" s="108">
        <v>338</v>
      </c>
      <c r="AN339" s="129">
        <f t="shared" si="66"/>
        <v>0.1436577364666671</v>
      </c>
      <c r="AO339" s="129">
        <f t="shared" si="67"/>
        <v>0.15124524455191832</v>
      </c>
      <c r="AP339" s="129">
        <f t="shared" si="68"/>
        <v>3.8700393637629581E-2</v>
      </c>
      <c r="AQ339" s="129">
        <f t="shared" si="69"/>
        <v>0.13856830848048252</v>
      </c>
      <c r="AR339" s="129">
        <f t="shared" si="70"/>
        <v>4.7681835231931646E-2</v>
      </c>
      <c r="AS339" s="129">
        <f t="shared" si="71"/>
        <v>6.0487768701491473E-2</v>
      </c>
      <c r="AT339" s="129">
        <f t="shared" si="72"/>
        <v>0.14904740145718356</v>
      </c>
      <c r="AU339" s="129">
        <f t="shared" si="73"/>
        <v>2.637936921570834E-2</v>
      </c>
      <c r="AV339" s="129">
        <f t="shared" si="74"/>
        <v>0.14948537276826807</v>
      </c>
      <c r="AW339" s="129">
        <f t="shared" si="75"/>
        <v>9.4746569488719512E-2</v>
      </c>
      <c r="AX339" s="129">
        <f t="shared" si="76"/>
        <v>1</v>
      </c>
      <c r="AY339" s="129">
        <f>SUMPRODUCT(AN339:AW339,幕後結果_最佳化!$Z$1005:$AI$1005)</f>
        <v>0.16991029911061159</v>
      </c>
      <c r="AZ339" s="129">
        <f>(SUMPRODUCT(AN339:AW339,MMULT(AN339:AW339,幕後結果!$AB$9:$AK$18)))*252</f>
        <v>4.8612766135765671E-2</v>
      </c>
      <c r="BA339" s="129">
        <f t="shared" si="77"/>
        <v>0.22048302913323209</v>
      </c>
      <c r="BB339" s="102">
        <f t="shared" si="78"/>
        <v>0.57605476308048464</v>
      </c>
      <c r="BC339" s="60"/>
      <c r="BD339" s="60"/>
    </row>
    <row r="340" spans="1:56" ht="16.5">
      <c r="A340" s="95">
        <v>339</v>
      </c>
      <c r="B340" s="129">
        <v>5.8372896821495157E-2</v>
      </c>
      <c r="C340" s="129">
        <v>0.21712726440253682</v>
      </c>
      <c r="D340" s="129">
        <v>0.83278806231899893</v>
      </c>
      <c r="E340" s="129">
        <v>0.7216913740669415</v>
      </c>
      <c r="F340" s="129">
        <v>0.57542239565583042</v>
      </c>
      <c r="G340" s="129">
        <v>0.39081005911740885</v>
      </c>
      <c r="H340" s="129">
        <v>2.147769700303015E-2</v>
      </c>
      <c r="I340" s="129">
        <v>0.21126061468027713</v>
      </c>
      <c r="J340" s="129">
        <v>0.98745670191170576</v>
      </c>
      <c r="K340" s="104">
        <v>0.86673293597495071</v>
      </c>
      <c r="L340" s="105"/>
      <c r="M340" s="106">
        <v>339</v>
      </c>
      <c r="N340" s="140">
        <v>-1.5685801802325365</v>
      </c>
      <c r="O340" s="140">
        <v>-0.7819320150770207</v>
      </c>
      <c r="P340" s="140">
        <v>0.96524147968114704</v>
      </c>
      <c r="Q340" s="140">
        <v>0.58787343001207382</v>
      </c>
      <c r="R340" s="140">
        <v>0.19019642977227011</v>
      </c>
      <c r="S340" s="140">
        <v>-0.27720836325418596</v>
      </c>
      <c r="T340" s="140">
        <v>-2.0241434508212484</v>
      </c>
      <c r="U340" s="129">
        <v>-0.80205485222935369</v>
      </c>
      <c r="V340" s="129">
        <v>2.2400666509995237</v>
      </c>
      <c r="W340" s="98">
        <v>1.1110795068295285</v>
      </c>
      <c r="X340" s="60"/>
      <c r="Y340" s="99">
        <v>339</v>
      </c>
      <c r="Z340" s="129">
        <f>(幕後結果!$AB$2+幕後結果!$AB$4*幕後結果_最佳化!$N1341)*12/3</f>
        <v>-0.14938082507787209</v>
      </c>
      <c r="AA340" s="129">
        <f>(幕後結果!$AC$2+幕後結果!$AC$4*幕後結果_最佳化!$O1341)*12/3</f>
        <v>-0.51576276880048588</v>
      </c>
      <c r="AB340" s="129">
        <f>(幕後結果!$AD$2+幕後結果!$AD$4*幕後結果_最佳化!$P1341)*12/3</f>
        <v>-0.74970284318669222</v>
      </c>
      <c r="AC340" s="129">
        <f>(幕後結果!$AE$2+幕後結果!$AE$4*幕後結果_最佳化!$Q1341)*12/3</f>
        <v>0.17459319960180231</v>
      </c>
      <c r="AD340" s="129">
        <f>(幕後結果!$AF$2+幕後結果!$AF$4*幕後結果_最佳化!$R1341)*12/3</f>
        <v>-0.5625686628534261</v>
      </c>
      <c r="AE340" s="129">
        <f>(幕後結果!$AG$2+幕後結果!$AG$4*幕後結果_最佳化!$S1341)*12/3</f>
        <v>1.0130971184455733</v>
      </c>
      <c r="AF340" s="129">
        <f>(幕後結果!$AH$2+幕後結果!$AH$4*幕後結果_最佳化!$T1341)*12/3</f>
        <v>-1.6218430364878991</v>
      </c>
      <c r="AG340" s="129">
        <f>(幕後結果!$AI$2+幕後結果!$AI$4*幕後結果_最佳化!$U1341)*12/3</f>
        <v>-0.85572761341107373</v>
      </c>
      <c r="AH340" s="129">
        <f>(幕後結果!$AJ$2+幕後結果!$AJ$4*幕後結果_最佳化!$V1341)*12/3</f>
        <v>0.14523177317422437</v>
      </c>
      <c r="AI340" s="100">
        <f>(幕後結果!$AK$2+幕後結果!$AK$4*幕後結果_最佳化!$W1341)*12/3</f>
        <v>0.86339632594774074</v>
      </c>
      <c r="AJ340" s="60"/>
      <c r="AK340" s="60"/>
      <c r="AL340" s="60"/>
      <c r="AM340" s="108">
        <v>339</v>
      </c>
      <c r="AN340" s="129">
        <f t="shared" si="66"/>
        <v>9.8982378227296844E-2</v>
      </c>
      <c r="AO340" s="129">
        <f t="shared" si="67"/>
        <v>0.11793715285743185</v>
      </c>
      <c r="AP340" s="129">
        <f t="shared" si="68"/>
        <v>2.1473493863098842E-2</v>
      </c>
      <c r="AQ340" s="129">
        <f t="shared" si="69"/>
        <v>0.21041224548007181</v>
      </c>
      <c r="AR340" s="129">
        <f t="shared" si="70"/>
        <v>7.8732022607367461E-2</v>
      </c>
      <c r="AS340" s="129">
        <f t="shared" si="71"/>
        <v>4.6059475177065642E-2</v>
      </c>
      <c r="AT340" s="129">
        <f t="shared" si="72"/>
        <v>1.4341588439823945E-2</v>
      </c>
      <c r="AU340" s="129">
        <f t="shared" si="73"/>
        <v>0.10123766123185457</v>
      </c>
      <c r="AV340" s="129">
        <f t="shared" si="74"/>
        <v>8.8188119298247561E-2</v>
      </c>
      <c r="AW340" s="129">
        <f t="shared" si="75"/>
        <v>0.22263586281774145</v>
      </c>
      <c r="AX340" s="129">
        <f t="shared" si="76"/>
        <v>1</v>
      </c>
      <c r="AY340" s="129">
        <f>SUMPRODUCT(AN340:AW340,幕後結果_最佳化!$Z$1005:$AI$1005)</f>
        <v>9.1929630214116917E-2</v>
      </c>
      <c r="AZ340" s="129">
        <f>(SUMPRODUCT(AN340:AW340,MMULT(AN340:AW340,幕後結果!$AB$9:$AK$18)))*252</f>
        <v>5.1660348078310735E-2</v>
      </c>
      <c r="BA340" s="129">
        <f t="shared" si="77"/>
        <v>0.22728912881682384</v>
      </c>
      <c r="BB340" s="102">
        <f t="shared" si="78"/>
        <v>0.21571480549617808</v>
      </c>
      <c r="BC340" s="60"/>
      <c r="BD340" s="60"/>
    </row>
    <row r="341" spans="1:56" ht="16.5">
      <c r="A341" s="95">
        <v>340</v>
      </c>
      <c r="B341" s="129">
        <v>0.5739884107922355</v>
      </c>
      <c r="C341" s="129">
        <v>0.79908509845759568</v>
      </c>
      <c r="D341" s="129">
        <v>0.90880499078906096</v>
      </c>
      <c r="E341" s="129">
        <v>0.3445295350344999</v>
      </c>
      <c r="F341" s="129">
        <v>0.42704703275481726</v>
      </c>
      <c r="G341" s="129">
        <v>8.1459739880771043E-2</v>
      </c>
      <c r="H341" s="129">
        <v>0.59801934083916652</v>
      </c>
      <c r="I341" s="129">
        <v>0.41509647761018287</v>
      </c>
      <c r="J341" s="129">
        <v>0.10071413280817088</v>
      </c>
      <c r="K341" s="104">
        <v>0.22869052594178596</v>
      </c>
      <c r="L341" s="105"/>
      <c r="M341" s="106">
        <v>340</v>
      </c>
      <c r="N341" s="140">
        <v>0.18653762208374572</v>
      </c>
      <c r="O341" s="140">
        <v>0.83835776366149539</v>
      </c>
      <c r="P341" s="140">
        <v>1.3334321783782501</v>
      </c>
      <c r="Q341" s="140">
        <v>-0.40013230680221756</v>
      </c>
      <c r="R341" s="140">
        <v>-0.18389724578228511</v>
      </c>
      <c r="S341" s="140">
        <v>-1.395319614604454</v>
      </c>
      <c r="T341" s="140">
        <v>0.24822371524485021</v>
      </c>
      <c r="U341" s="129">
        <v>-0.21445410246621677</v>
      </c>
      <c r="V341" s="129">
        <v>-1.2774929562532757</v>
      </c>
      <c r="W341" s="98">
        <v>-0.74316622023050005</v>
      </c>
      <c r="X341" s="60"/>
      <c r="Y341" s="99">
        <v>340</v>
      </c>
      <c r="Z341" s="129">
        <f>(幕後結果!$AB$2+幕後結果!$AB$4*幕後結果_最佳化!$N1342)*12/3</f>
        <v>1.0112100493351628</v>
      </c>
      <c r="AA341" s="129">
        <f>(幕後結果!$AC$2+幕後結果!$AC$4*幕後結果_最佳化!$O1342)*12/3</f>
        <v>1.1257419897736904</v>
      </c>
      <c r="AB341" s="129">
        <f>(幕後結果!$AD$2+幕後結果!$AD$4*幕後結果_最佳化!$P1342)*12/3</f>
        <v>0.23881690144595868</v>
      </c>
      <c r="AC341" s="129">
        <f>(幕後結果!$AE$2+幕後結果!$AE$4*幕後結果_最佳化!$Q1342)*12/3</f>
        <v>-0.11003016715866472</v>
      </c>
      <c r="AD341" s="129">
        <f>(幕後結果!$AF$2+幕後結果!$AF$4*幕後結果_最佳化!$R1342)*12/3</f>
        <v>-1.1107982003137002</v>
      </c>
      <c r="AE341" s="129">
        <f>(幕後結果!$AG$2+幕後結果!$AG$4*幕後結果_最佳化!$S1342)*12/3</f>
        <v>0.11036738305921689</v>
      </c>
      <c r="AF341" s="129">
        <f>(幕後結果!$AH$2+幕後結果!$AH$4*幕後結果_最佳化!$T1342)*12/3</f>
        <v>0.73025274626903725</v>
      </c>
      <c r="AG341" s="129">
        <f>(幕後結果!$AI$2+幕後結果!$AI$4*幕後結果_最佳化!$U1342)*12/3</f>
        <v>-0.21029347178083799</v>
      </c>
      <c r="AH341" s="129">
        <f>(幕後結果!$AJ$2+幕後結果!$AJ$4*幕後結果_最佳化!$V1342)*12/3</f>
        <v>-0.91174902407690039</v>
      </c>
      <c r="AI341" s="100">
        <f>(幕後結果!$AK$2+幕後結果!$AK$4*幕後結果_最佳化!$W1342)*12/3</f>
        <v>-0.21122732288081447</v>
      </c>
      <c r="AJ341" s="60"/>
      <c r="AK341" s="60"/>
      <c r="AL341" s="60"/>
      <c r="AM341" s="108">
        <v>340</v>
      </c>
      <c r="AN341" s="129">
        <f t="shared" si="66"/>
        <v>0.14725207642897697</v>
      </c>
      <c r="AO341" s="129">
        <f t="shared" si="67"/>
        <v>0.12204185554709059</v>
      </c>
      <c r="AP341" s="129">
        <f t="shared" si="68"/>
        <v>8.4180946892340541E-2</v>
      </c>
      <c r="AQ341" s="129">
        <f t="shared" si="69"/>
        <v>0.15712260946160683</v>
      </c>
      <c r="AR341" s="129">
        <f t="shared" si="70"/>
        <v>8.6516221487833264E-2</v>
      </c>
      <c r="AS341" s="129">
        <f t="shared" si="71"/>
        <v>0.10054822368486577</v>
      </c>
      <c r="AT341" s="129">
        <f t="shared" si="72"/>
        <v>4.4535854894988132E-2</v>
      </c>
      <c r="AU341" s="129">
        <f t="shared" si="73"/>
        <v>6.4912896543149412E-2</v>
      </c>
      <c r="AV341" s="129">
        <f t="shared" si="74"/>
        <v>9.2468594820417055E-2</v>
      </c>
      <c r="AW341" s="129">
        <f t="shared" si="75"/>
        <v>0.10042072023873147</v>
      </c>
      <c r="AX341" s="129">
        <f t="shared" si="76"/>
        <v>0.99999999999999989</v>
      </c>
      <c r="AY341" s="129">
        <f>SUMPRODUCT(AN341:AW341,幕後結果_最佳化!$Z$1005:$AI$1005)</f>
        <v>9.6616887863136686E-2</v>
      </c>
      <c r="AZ341" s="129">
        <f>(SUMPRODUCT(AN341:AW341,MMULT(AN341:AW341,幕後結果!$AB$9:$AK$18)))*252</f>
        <v>4.6940517690171296E-2</v>
      </c>
      <c r="BA341" s="129">
        <f t="shared" si="77"/>
        <v>0.21665760473653192</v>
      </c>
      <c r="BB341" s="102">
        <f t="shared" si="78"/>
        <v>0.24793446751365825</v>
      </c>
      <c r="BC341" s="60"/>
      <c r="BD341" s="60"/>
    </row>
    <row r="342" spans="1:56" ht="16.5">
      <c r="A342" s="95">
        <v>341</v>
      </c>
      <c r="B342" s="129">
        <v>0.9440155450603398</v>
      </c>
      <c r="C342" s="129">
        <v>0.50810516219589474</v>
      </c>
      <c r="D342" s="129">
        <v>0.39978225040398496</v>
      </c>
      <c r="E342" s="129">
        <v>0.47311552422535552</v>
      </c>
      <c r="F342" s="129">
        <v>0.12889670028494127</v>
      </c>
      <c r="G342" s="129">
        <v>0.48578765061091578</v>
      </c>
      <c r="H342" s="129">
        <v>0.17835004329938431</v>
      </c>
      <c r="I342" s="129">
        <v>0.97901470355378217</v>
      </c>
      <c r="J342" s="129">
        <v>0.87757500800766186</v>
      </c>
      <c r="K342" s="104">
        <v>0.19354916509785247</v>
      </c>
      <c r="L342" s="105"/>
      <c r="M342" s="106">
        <v>341</v>
      </c>
      <c r="N342" s="140">
        <v>1.5894053395893142</v>
      </c>
      <c r="O342" s="140">
        <v>2.0318026599561594E-2</v>
      </c>
      <c r="P342" s="140">
        <v>-0.25391076138330043</v>
      </c>
      <c r="Q342" s="140">
        <v>-6.7440474592644517E-2</v>
      </c>
      <c r="R342" s="140">
        <v>-1.1316219672941434</v>
      </c>
      <c r="S342" s="140">
        <v>-3.5632615747972218E-2</v>
      </c>
      <c r="T342" s="140">
        <v>-0.92167123972608789</v>
      </c>
      <c r="U342" s="129">
        <v>2.0338116160810529</v>
      </c>
      <c r="V342" s="129">
        <v>1.1629495202846873</v>
      </c>
      <c r="W342" s="98">
        <v>-0.86489152399959024</v>
      </c>
      <c r="X342" s="60"/>
      <c r="Y342" s="99">
        <v>341</v>
      </c>
      <c r="Z342" s="129">
        <f>(幕後結果!$AB$2+幕後結果!$AB$4*幕後結果_最佳化!$N1343)*12/3</f>
        <v>1.9388716962040398</v>
      </c>
      <c r="AA342" s="129">
        <f>(幕後結果!$AC$2+幕後結果!$AC$4*幕後結果_最佳化!$O1343)*12/3</f>
        <v>0.88689554362589951</v>
      </c>
      <c r="AB342" s="129">
        <f>(幕後結果!$AD$2+幕後結果!$AD$4*幕後結果_最佳化!$P1343)*12/3</f>
        <v>-1.2476649838918024</v>
      </c>
      <c r="AC342" s="129">
        <f>(幕後結果!$AE$2+幕後結果!$AE$4*幕後結果_最佳化!$Q1343)*12/3</f>
        <v>1.0882333880788353E-2</v>
      </c>
      <c r="AD342" s="129">
        <f>(幕後結果!$AF$2+幕後結果!$AF$4*幕後結果_最佳化!$R1343)*12/3</f>
        <v>-1.9640330741931822</v>
      </c>
      <c r="AE342" s="129">
        <f>(幕後結果!$AG$2+幕後結果!$AG$4*幕後結果_最佳化!$S1343)*12/3</f>
        <v>1.032405964050368</v>
      </c>
      <c r="AF342" s="129">
        <f>(幕後結果!$AH$2+幕後結果!$AH$4*幕後結果_最佳化!$T1343)*12/3</f>
        <v>0.54038106877870185</v>
      </c>
      <c r="AG342" s="129">
        <f>(幕後結果!$AI$2+幕後結果!$AI$4*幕後結果_最佳化!$U1343)*12/3</f>
        <v>1.0131006476616862</v>
      </c>
      <c r="AH342" s="129">
        <f>(幕後結果!$AJ$2+幕後結果!$AJ$4*幕後結果_最佳化!$V1343)*12/3</f>
        <v>0.21319910237796194</v>
      </c>
      <c r="AI342" s="100">
        <f>(幕後結果!$AK$2+幕後結果!$AK$4*幕後結果_最佳化!$W1343)*12/3</f>
        <v>-0.28174275207085864</v>
      </c>
      <c r="AJ342" s="60"/>
      <c r="AK342" s="60"/>
      <c r="AL342" s="60"/>
      <c r="AM342" s="108">
        <v>341</v>
      </c>
      <c r="AN342" s="129">
        <f t="shared" si="66"/>
        <v>8.5010575335599095E-2</v>
      </c>
      <c r="AO342" s="129">
        <f t="shared" si="67"/>
        <v>0.11619521812862675</v>
      </c>
      <c r="AP342" s="129">
        <f t="shared" si="68"/>
        <v>0.10997971845546801</v>
      </c>
      <c r="AQ342" s="129">
        <f t="shared" si="69"/>
        <v>0.1025994981835312</v>
      </c>
      <c r="AR342" s="129">
        <f t="shared" si="70"/>
        <v>0.10811380843082102</v>
      </c>
      <c r="AS342" s="129">
        <f t="shared" si="71"/>
        <v>0.14008903359767189</v>
      </c>
      <c r="AT342" s="129">
        <f t="shared" si="72"/>
        <v>8.6318378695398226E-2</v>
      </c>
      <c r="AU342" s="129">
        <f t="shared" si="73"/>
        <v>0.109640150541487</v>
      </c>
      <c r="AV342" s="129">
        <f t="shared" si="74"/>
        <v>7.1176772364271654E-2</v>
      </c>
      <c r="AW342" s="129">
        <f t="shared" si="75"/>
        <v>7.0876846267124954E-2</v>
      </c>
      <c r="AX342" s="129">
        <f t="shared" si="76"/>
        <v>0.99999999999999989</v>
      </c>
      <c r="AY342" s="129">
        <f>SUMPRODUCT(AN342:AW342,幕後結果_最佳化!$Z$1005:$AI$1005)</f>
        <v>5.0993765787299992E-2</v>
      </c>
      <c r="AZ342" s="129">
        <f>(SUMPRODUCT(AN342:AW342,MMULT(AN342:AW342,幕後結果!$AB$9:$AK$18)))*252</f>
        <v>4.5181396780269951E-2</v>
      </c>
      <c r="BA342" s="129">
        <f t="shared" si="77"/>
        <v>0.21255916065949723</v>
      </c>
      <c r="BB342" s="102">
        <f t="shared" si="78"/>
        <v>3.807770863503529E-2</v>
      </c>
      <c r="BC342" s="60"/>
      <c r="BD342" s="60"/>
    </row>
    <row r="343" spans="1:56" ht="16.5">
      <c r="A343" s="95">
        <v>342</v>
      </c>
      <c r="B343" s="129">
        <v>0.60034137192117254</v>
      </c>
      <c r="C343" s="129">
        <v>0.90277736296263278</v>
      </c>
      <c r="D343" s="129">
        <v>0.94041019268763515</v>
      </c>
      <c r="E343" s="129">
        <v>0.35465339066391377</v>
      </c>
      <c r="F343" s="129">
        <v>0.86460891220218494</v>
      </c>
      <c r="G343" s="129">
        <v>0.8811605467954744</v>
      </c>
      <c r="H343" s="129">
        <v>0.344870973060454</v>
      </c>
      <c r="I343" s="129">
        <v>0.52291751198115954</v>
      </c>
      <c r="J343" s="129">
        <v>0.19027293082261254</v>
      </c>
      <c r="K343" s="104">
        <v>0.35678730080206322</v>
      </c>
      <c r="L343" s="105"/>
      <c r="M343" s="106">
        <v>342</v>
      </c>
      <c r="N343" s="140">
        <v>0.25423080128189363</v>
      </c>
      <c r="O343" s="140">
        <v>1.2975405157306503</v>
      </c>
      <c r="P343" s="140">
        <v>1.5582262913834131</v>
      </c>
      <c r="Q343" s="140">
        <v>-0.37278726565489995</v>
      </c>
      <c r="R343" s="140">
        <v>1.1012630779805825</v>
      </c>
      <c r="S343" s="140">
        <v>1.1808082488674996</v>
      </c>
      <c r="T343" s="140">
        <v>-0.39920528941303413</v>
      </c>
      <c r="U343" s="129">
        <v>5.7477315249477225E-2</v>
      </c>
      <c r="V343" s="129">
        <v>-0.87689096949766965</v>
      </c>
      <c r="W343" s="98">
        <v>-0.36705954638299021</v>
      </c>
      <c r="X343" s="60"/>
      <c r="Y343" s="99">
        <v>342</v>
      </c>
      <c r="Z343" s="129">
        <f>(幕後結果!$AB$2+幕後結果!$AB$4*幕後結果_最佳化!$N1344)*12/3</f>
        <v>1.0559729056708991</v>
      </c>
      <c r="AA343" s="129">
        <f>(幕後結果!$AC$2+幕後結果!$AC$4*幕後結果_最佳化!$O1344)*12/3</f>
        <v>1.4801970210435451</v>
      </c>
      <c r="AB343" s="129">
        <f>(幕後結果!$AD$2+幕後結果!$AD$4*幕後結果_最佳化!$P1344)*12/3</f>
        <v>0.54279008815746876</v>
      </c>
      <c r="AC343" s="129">
        <f>(幕後結果!$AE$2+幕後結果!$AE$4*幕後結果_最佳化!$Q1344)*12/3</f>
        <v>8.243823270103795E-2</v>
      </c>
      <c r="AD343" s="129">
        <f>(幕後結果!$AF$2+幕後結果!$AF$4*幕後結果_最佳化!$R1344)*12/3</f>
        <v>0.22098149024018721</v>
      </c>
      <c r="AE343" s="129">
        <f>(幕後結果!$AG$2+幕後結果!$AG$4*幕後結果_最佳化!$S1344)*12/3</f>
        <v>2.2901731799352811</v>
      </c>
      <c r="AF343" s="129">
        <f>(幕後結果!$AH$2+幕後結果!$AH$4*幕後結果_最佳化!$T1344)*12/3</f>
        <v>0.43712423231097569</v>
      </c>
      <c r="AG343" s="129">
        <f>(幕後結果!$AI$2+幕後結果!$AI$4*幕後結果_最佳化!$U1344)*12/3</f>
        <v>0.37751414447343762</v>
      </c>
      <c r="AH343" s="129">
        <f>(幕後結果!$AJ$2+幕後結果!$AJ$4*幕後結果_最佳化!$V1344)*12/3</f>
        <v>-0.44781033715014901</v>
      </c>
      <c r="AI343" s="100">
        <f>(幕後結果!$AK$2+幕後結果!$AK$4*幕後結果_最佳化!$W1344)*12/3</f>
        <v>0.74883747962463609</v>
      </c>
      <c r="AJ343" s="60"/>
      <c r="AK343" s="60"/>
      <c r="AL343" s="60"/>
      <c r="AM343" s="108">
        <v>342</v>
      </c>
      <c r="AN343" s="129">
        <f t="shared" si="66"/>
        <v>0.13534222602852125</v>
      </c>
      <c r="AO343" s="129">
        <f t="shared" si="67"/>
        <v>0.1497191021604691</v>
      </c>
      <c r="AP343" s="129">
        <f t="shared" si="68"/>
        <v>0.15952463534995551</v>
      </c>
      <c r="AQ343" s="129">
        <f t="shared" si="69"/>
        <v>0.10690256753602315</v>
      </c>
      <c r="AR343" s="129">
        <f t="shared" si="70"/>
        <v>8.2390919842754623E-2</v>
      </c>
      <c r="AS343" s="129">
        <f t="shared" si="71"/>
        <v>8.3482050541668906E-2</v>
      </c>
      <c r="AT343" s="129">
        <f t="shared" si="72"/>
        <v>7.6681068775976663E-2</v>
      </c>
      <c r="AU343" s="129">
        <f t="shared" si="73"/>
        <v>5.4935445696294959E-2</v>
      </c>
      <c r="AV343" s="129">
        <f t="shared" si="74"/>
        <v>7.8344898416673261E-2</v>
      </c>
      <c r="AW343" s="129">
        <f t="shared" si="75"/>
        <v>7.2677085651662546E-2</v>
      </c>
      <c r="AX343" s="129">
        <f t="shared" si="76"/>
        <v>0.99999999999999989</v>
      </c>
      <c r="AY343" s="129">
        <f>SUMPRODUCT(AN343:AW343,幕後結果_最佳化!$Z$1005:$AI$1005)</f>
        <v>-1.1172137323017233E-2</v>
      </c>
      <c r="AZ343" s="129">
        <f>(SUMPRODUCT(AN343:AW343,MMULT(AN343:AW343,幕後結果!$AB$9:$AK$18)))*252</f>
        <v>4.9737982916341961E-2</v>
      </c>
      <c r="BA343" s="129">
        <f t="shared" si="77"/>
        <v>0.22302014015855601</v>
      </c>
      <c r="BB343" s="102">
        <f t="shared" si="78"/>
        <v>-0.24245405497716344</v>
      </c>
      <c r="BC343" s="60"/>
      <c r="BD343" s="60"/>
    </row>
    <row r="344" spans="1:56" ht="16.5">
      <c r="A344" s="95">
        <v>343</v>
      </c>
      <c r="B344" s="129">
        <v>2.5714439932343014E-2</v>
      </c>
      <c r="C344" s="129">
        <v>3.6228211635521257E-2</v>
      </c>
      <c r="D344" s="129">
        <v>0.13472103473459907</v>
      </c>
      <c r="E344" s="129">
        <v>0.96185570872828907</v>
      </c>
      <c r="F344" s="129">
        <v>0.26356105718545964</v>
      </c>
      <c r="G344" s="129">
        <v>0.24029174905288775</v>
      </c>
      <c r="H344" s="129">
        <v>0.39268970256074542</v>
      </c>
      <c r="I344" s="129">
        <v>0.71130478428509591</v>
      </c>
      <c r="J344" s="129">
        <v>4.0549037322623382E-2</v>
      </c>
      <c r="K344" s="104">
        <v>8.2818662006906907E-2</v>
      </c>
      <c r="L344" s="105"/>
      <c r="M344" s="106">
        <v>343</v>
      </c>
      <c r="N344" s="140">
        <v>-1.9478837061044292</v>
      </c>
      <c r="O344" s="140">
        <v>-1.7962395746267521</v>
      </c>
      <c r="P344" s="140">
        <v>-1.1043483205462934</v>
      </c>
      <c r="Q344" s="140">
        <v>1.7726387732366848</v>
      </c>
      <c r="R344" s="140">
        <v>-0.63240523452026565</v>
      </c>
      <c r="S344" s="140">
        <v>-0.70536439109902904</v>
      </c>
      <c r="T344" s="140">
        <v>-0.27231554424413945</v>
      </c>
      <c r="U344" s="129">
        <v>0.55720052446993162</v>
      </c>
      <c r="V344" s="129">
        <v>-1.7443500190092207</v>
      </c>
      <c r="W344" s="98">
        <v>-1.3863589518346826</v>
      </c>
      <c r="X344" s="60"/>
      <c r="Y344" s="99">
        <v>343</v>
      </c>
      <c r="Z344" s="129">
        <f>(幕後結果!$AB$2+幕後結果!$AB$4*幕後結果_最佳化!$N1345)*12/3</f>
        <v>-0.40019943689905046</v>
      </c>
      <c r="AA344" s="129">
        <f>(幕後結果!$AC$2+幕後結果!$AC$4*幕後結果_最佳化!$O1345)*12/3</f>
        <v>-1.3579490153257059</v>
      </c>
      <c r="AB344" s="129">
        <f>(幕後結果!$AD$2+幕後結果!$AD$4*幕後結果_最佳化!$P1345)*12/3</f>
        <v>-3.2627350895489187</v>
      </c>
      <c r="AC344" s="129">
        <f>(幕後結果!$AE$2+幕後結果!$AE$4*幕後結果_最佳化!$Q1345)*12/3</f>
        <v>0.91646349602042998</v>
      </c>
      <c r="AD344" s="129">
        <f>(幕後結果!$AF$2+幕後結果!$AF$4*幕後結果_最佳化!$R1345)*12/3</f>
        <v>-0.97230903782814504</v>
      </c>
      <c r="AE344" s="129">
        <f>(幕後結果!$AG$2+幕後結果!$AG$4*幕後結果_最佳化!$S1345)*12/3</f>
        <v>0.68418420197947138</v>
      </c>
      <c r="AF344" s="129">
        <f>(幕後結果!$AH$2+幕後結果!$AH$4*幕後結果_最佳化!$T1345)*12/3</f>
        <v>-0.89191434374139655</v>
      </c>
      <c r="AG344" s="129">
        <f>(幕後結果!$AI$2+幕後結果!$AI$4*幕後結果_最佳化!$U1345)*12/3</f>
        <v>-0.40949509163824055</v>
      </c>
      <c r="AH344" s="129">
        <f>(幕後結果!$AJ$2+幕後結果!$AJ$4*幕後結果_最佳化!$V1345)*12/3</f>
        <v>-1.2227146216100333</v>
      </c>
      <c r="AI344" s="100">
        <f>(幕後結果!$AK$2+幕後結果!$AK$4*幕後結果_最佳化!$W1345)*12/3</f>
        <v>-1.5209293576271758</v>
      </c>
      <c r="AJ344" s="60"/>
      <c r="AK344" s="60"/>
      <c r="AL344" s="60"/>
      <c r="AM344" s="108">
        <v>343</v>
      </c>
      <c r="AN344" s="129">
        <f t="shared" si="66"/>
        <v>2.5531718127015872E-2</v>
      </c>
      <c r="AO344" s="129">
        <f t="shared" si="67"/>
        <v>0.12520975936132325</v>
      </c>
      <c r="AP344" s="129">
        <f t="shared" si="68"/>
        <v>0.19125062667852746</v>
      </c>
      <c r="AQ344" s="129">
        <f t="shared" si="69"/>
        <v>0.11861218381772608</v>
      </c>
      <c r="AR344" s="129">
        <f t="shared" si="70"/>
        <v>9.146556149688273E-2</v>
      </c>
      <c r="AS344" s="129">
        <f t="shared" si="71"/>
        <v>0.1873523393863695</v>
      </c>
      <c r="AT344" s="129">
        <f t="shared" si="72"/>
        <v>6.3601424556960541E-4</v>
      </c>
      <c r="AU344" s="129">
        <f t="shared" si="73"/>
        <v>5.026450189192689E-2</v>
      </c>
      <c r="AV344" s="129">
        <f t="shared" si="74"/>
        <v>0.11020452348510369</v>
      </c>
      <c r="AW344" s="129">
        <f t="shared" si="75"/>
        <v>9.9472771509555052E-2</v>
      </c>
      <c r="AX344" s="129">
        <f t="shared" si="76"/>
        <v>1.0000000000000002</v>
      </c>
      <c r="AY344" s="129">
        <f>SUMPRODUCT(AN344:AW344,幕後結果_最佳化!$Z$1005:$AI$1005)</f>
        <v>-8.7216032616528424E-2</v>
      </c>
      <c r="AZ344" s="129">
        <f>(SUMPRODUCT(AN344:AW344,MMULT(AN344:AW344,幕後結果!$AB$9:$AK$18)))*252</f>
        <v>5.463738085859119E-2</v>
      </c>
      <c r="BA344" s="129">
        <f t="shared" si="77"/>
        <v>0.23374640287839979</v>
      </c>
      <c r="BB344" s="102">
        <f t="shared" si="78"/>
        <v>-0.55665469506376852</v>
      </c>
      <c r="BC344" s="60"/>
      <c r="BD344" s="60"/>
    </row>
    <row r="345" spans="1:56" ht="16.5">
      <c r="A345" s="95">
        <v>344</v>
      </c>
      <c r="B345" s="129">
        <v>0.92736114270343006</v>
      </c>
      <c r="C345" s="129">
        <v>0.71697872992137035</v>
      </c>
      <c r="D345" s="129">
        <v>0.10642463239907096</v>
      </c>
      <c r="E345" s="129">
        <v>0.24003011110582628</v>
      </c>
      <c r="F345" s="129">
        <v>0.86144439082565705</v>
      </c>
      <c r="G345" s="129">
        <v>0.79825510609796613</v>
      </c>
      <c r="H345" s="129">
        <v>0.57141338697227018</v>
      </c>
      <c r="I345" s="129">
        <v>0.43419623844400124</v>
      </c>
      <c r="J345" s="129">
        <v>0.44990351635991055</v>
      </c>
      <c r="K345" s="104">
        <v>0.72116024710219984</v>
      </c>
      <c r="L345" s="105"/>
      <c r="M345" s="106">
        <v>344</v>
      </c>
      <c r="N345" s="140">
        <v>1.4564157848356469</v>
      </c>
      <c r="O345" s="140">
        <v>0.57388955715558765</v>
      </c>
      <c r="P345" s="140">
        <v>-1.2457688604839325</v>
      </c>
      <c r="Q345" s="140">
        <v>-0.70620570638356939</v>
      </c>
      <c r="R345" s="140">
        <v>1.0868316480688371</v>
      </c>
      <c r="S345" s="140">
        <v>0.83540487166334099</v>
      </c>
      <c r="T345" s="140">
        <v>0.17997368643124251</v>
      </c>
      <c r="U345" s="129">
        <v>-0.165700723206094</v>
      </c>
      <c r="V345" s="129">
        <v>-0.12590511625777459</v>
      </c>
      <c r="W345" s="98">
        <v>0.58629170285074639</v>
      </c>
      <c r="X345" s="60"/>
      <c r="Y345" s="99">
        <v>344</v>
      </c>
      <c r="Z345" s="129">
        <f>(幕後結果!$AB$2+幕後結果!$AB$4*幕後結果_最佳化!$N1346)*12/3</f>
        <v>1.8509308961986708</v>
      </c>
      <c r="AA345" s="129">
        <f>(幕後結果!$AC$2+幕後結果!$AC$4*幕後結果_最佳化!$O1346)*12/3</f>
        <v>1.2589066784867975</v>
      </c>
      <c r="AB345" s="129">
        <f>(幕後結果!$AD$2+幕後結果!$AD$4*幕後結果_最佳化!$P1346)*12/3</f>
        <v>-2.3675513280208338</v>
      </c>
      <c r="AC345" s="129">
        <f>(幕後結果!$AE$2+幕後結果!$AE$4*幕後結果_最佳化!$Q1346)*12/3</f>
        <v>-0.47476038800009729</v>
      </c>
      <c r="AD345" s="129">
        <f>(幕後結果!$AF$2+幕後結果!$AF$4*幕後結果_最佳化!$R1346)*12/3</f>
        <v>5.7470776265475698E-2</v>
      </c>
      <c r="AE345" s="129">
        <f>(幕後結果!$AG$2+幕後結果!$AG$4*幕後結果_最佳化!$S1346)*12/3</f>
        <v>1.7835422800781497</v>
      </c>
      <c r="AF345" s="129">
        <f>(幕後結果!$AH$2+幕後結果!$AH$4*幕後結果_最佳化!$T1346)*12/3</f>
        <v>1.0663353930564172</v>
      </c>
      <c r="AG345" s="129">
        <f>(幕後結果!$AI$2+幕後結果!$AI$4*幕後結果_最佳化!$U1346)*12/3</f>
        <v>0.18585618976148846</v>
      </c>
      <c r="AH345" s="129">
        <f>(幕後結果!$AJ$2+幕後結果!$AJ$4*幕後結果_最佳化!$V1346)*12/3</f>
        <v>-0.45454493361593462</v>
      </c>
      <c r="AI345" s="100">
        <f>(幕後結果!$AK$2+幕後結果!$AK$4*幕後結果_最佳化!$W1346)*12/3</f>
        <v>0.5798667967085227</v>
      </c>
      <c r="AJ345" s="60"/>
      <c r="AK345" s="60"/>
      <c r="AL345" s="60"/>
      <c r="AM345" s="108">
        <v>344</v>
      </c>
      <c r="AN345" s="129">
        <f t="shared" si="66"/>
        <v>2.7195722253140389E-2</v>
      </c>
      <c r="AO345" s="129">
        <f t="shared" si="67"/>
        <v>8.3001978358380621E-2</v>
      </c>
      <c r="AP345" s="129">
        <f t="shared" si="68"/>
        <v>0.17993479172932983</v>
      </c>
      <c r="AQ345" s="129">
        <f t="shared" si="69"/>
        <v>8.8147759054656966E-2</v>
      </c>
      <c r="AR345" s="129">
        <f t="shared" si="70"/>
        <v>0.11096779234914068</v>
      </c>
      <c r="AS345" s="129">
        <f t="shared" si="71"/>
        <v>8.5730671762802024E-2</v>
      </c>
      <c r="AT345" s="129">
        <f t="shared" si="72"/>
        <v>8.8798124192763991E-2</v>
      </c>
      <c r="AU345" s="129">
        <f t="shared" si="73"/>
        <v>8.7130946109378188E-2</v>
      </c>
      <c r="AV345" s="129">
        <f t="shared" si="74"/>
        <v>0.14775266334516865</v>
      </c>
      <c r="AW345" s="129">
        <f t="shared" si="75"/>
        <v>0.10133955084523866</v>
      </c>
      <c r="AX345" s="129">
        <f t="shared" si="76"/>
        <v>1</v>
      </c>
      <c r="AY345" s="129">
        <f>SUMPRODUCT(AN345:AW345,幕後結果_最佳化!$Z$1005:$AI$1005)</f>
        <v>-0.20635324266800753</v>
      </c>
      <c r="AZ345" s="129">
        <f>(SUMPRODUCT(AN345:AW345,MMULT(AN345:AW345,幕後結果!$AB$9:$AK$18)))*252</f>
        <v>5.0402417919833555E-2</v>
      </c>
      <c r="BA345" s="129">
        <f t="shared" si="77"/>
        <v>0.22450482827733026</v>
      </c>
      <c r="BB345" s="102">
        <f t="shared" si="78"/>
        <v>-1.1102355552019827</v>
      </c>
      <c r="BC345" s="60"/>
      <c r="BD345" s="60"/>
    </row>
    <row r="346" spans="1:56" ht="16.5">
      <c r="A346" s="95">
        <v>345</v>
      </c>
      <c r="B346" s="129">
        <v>8.2883157822903009E-2</v>
      </c>
      <c r="C346" s="129">
        <v>0.84213385201413549</v>
      </c>
      <c r="D346" s="129">
        <v>0.27406102370376528</v>
      </c>
      <c r="E346" s="129">
        <v>0.29108955140447756</v>
      </c>
      <c r="F346" s="129">
        <v>0.43243569142025606</v>
      </c>
      <c r="G346" s="129">
        <v>0.48733229835401781</v>
      </c>
      <c r="H346" s="129">
        <v>0.62801736821480225</v>
      </c>
      <c r="I346" s="129">
        <v>0.11341025489422996</v>
      </c>
      <c r="J346" s="129">
        <v>0.63012592771241893</v>
      </c>
      <c r="K346" s="104">
        <v>0.39447618733593903</v>
      </c>
      <c r="L346" s="105"/>
      <c r="M346" s="106">
        <v>345</v>
      </c>
      <c r="N346" s="140">
        <v>-1.3859364298035395</v>
      </c>
      <c r="O346" s="140">
        <v>1.0032664978777828</v>
      </c>
      <c r="P346" s="140">
        <v>-0.6005765699287986</v>
      </c>
      <c r="Q346" s="140">
        <v>-0.55020452131757125</v>
      </c>
      <c r="R346" s="140">
        <v>-0.17017643588671522</v>
      </c>
      <c r="S346" s="140">
        <v>-3.1758556957682989E-2</v>
      </c>
      <c r="T346" s="140">
        <v>0.32660684778429366</v>
      </c>
      <c r="U346" s="129">
        <v>-1.208589714752295</v>
      </c>
      <c r="V346" s="129">
        <v>0.33218688725381923</v>
      </c>
      <c r="W346" s="98">
        <v>-0.26767125910606249</v>
      </c>
      <c r="X346" s="60"/>
      <c r="Y346" s="99">
        <v>345</v>
      </c>
      <c r="Z346" s="129">
        <f>(幕後結果!$AB$2+幕後結果!$AB$4*幕後結果_最佳化!$N1347)*12/3</f>
        <v>-2.8605644211541548E-2</v>
      </c>
      <c r="AA346" s="129">
        <f>(幕後結果!$AC$2+幕後結果!$AC$4*幕後結果_最佳化!$O1347)*12/3</f>
        <v>0.84152378584985177</v>
      </c>
      <c r="AB346" s="129">
        <f>(幕後結果!$AD$2+幕後結果!$AD$4*幕後結果_最佳化!$P1347)*12/3</f>
        <v>-2.3519296840359214</v>
      </c>
      <c r="AC346" s="129">
        <f>(幕後結果!$AE$2+幕後結果!$AE$4*幕後結果_最佳化!$Q1347)*12/3</f>
        <v>-0.38432796133962716</v>
      </c>
      <c r="AD346" s="129">
        <f>(幕後結果!$AF$2+幕後結果!$AF$4*幕後結果_最佳化!$R1347)*12/3</f>
        <v>-1.0966300376995022</v>
      </c>
      <c r="AE346" s="129">
        <f>(幕後結果!$AG$2+幕後結果!$AG$4*幕後結果_最佳化!$S1347)*12/3</f>
        <v>1.2621601897328159</v>
      </c>
      <c r="AF346" s="129">
        <f>(幕後結果!$AH$2+幕後結果!$AH$4*幕後結果_最佳化!$T1347)*12/3</f>
        <v>-0.29717177050457599</v>
      </c>
      <c r="AG346" s="129">
        <f>(幕後結果!$AI$2+幕後結果!$AI$4*幕後結果_最佳化!$U1347)*12/3</f>
        <v>-0.83938859657180975</v>
      </c>
      <c r="AH346" s="129">
        <f>(幕後結果!$AJ$2+幕後結果!$AJ$4*幕後結果_最佳化!$V1347)*12/3</f>
        <v>-0.66869919394524491</v>
      </c>
      <c r="AI346" s="100">
        <f>(幕後結果!$AK$2+幕後結果!$AK$4*幕後結果_最佳化!$W1347)*12/3</f>
        <v>-0.2931586151362689</v>
      </c>
      <c r="AJ346" s="60"/>
      <c r="AK346" s="60"/>
      <c r="AL346" s="60"/>
      <c r="AM346" s="108">
        <v>345</v>
      </c>
      <c r="AN346" s="129">
        <f t="shared" si="66"/>
        <v>1.8102369530860352E-2</v>
      </c>
      <c r="AO346" s="129">
        <f t="shared" si="67"/>
        <v>7.5459350901535731E-5</v>
      </c>
      <c r="AP346" s="129">
        <f t="shared" si="68"/>
        <v>0.11684750855132491</v>
      </c>
      <c r="AQ346" s="129">
        <f t="shared" si="69"/>
        <v>0.20228881447657709</v>
      </c>
      <c r="AR346" s="129">
        <f t="shared" si="70"/>
        <v>8.5494839201375211E-2</v>
      </c>
      <c r="AS346" s="129">
        <f t="shared" si="71"/>
        <v>8.3309629245126943E-2</v>
      </c>
      <c r="AT346" s="129">
        <f t="shared" si="72"/>
        <v>2.0472122333883194E-2</v>
      </c>
      <c r="AU346" s="129">
        <f t="shared" si="73"/>
        <v>0.14838983878880238</v>
      </c>
      <c r="AV346" s="129">
        <f t="shared" si="74"/>
        <v>0.11560768642917965</v>
      </c>
      <c r="AW346" s="129">
        <f t="shared" si="75"/>
        <v>0.20941173209196873</v>
      </c>
      <c r="AX346" s="129">
        <f t="shared" si="76"/>
        <v>1</v>
      </c>
      <c r="AY346" s="129">
        <f>SUMPRODUCT(AN346:AW346,幕後結果_最佳化!$Z$1005:$AI$1005)</f>
        <v>-0.14390969330483253</v>
      </c>
      <c r="AZ346" s="129">
        <f>(SUMPRODUCT(AN346:AW346,MMULT(AN346:AW346,幕後結果!$AB$9:$AK$18)))*252</f>
        <v>5.4054099482365309E-2</v>
      </c>
      <c r="BA346" s="129">
        <f t="shared" si="77"/>
        <v>0.23249537518489546</v>
      </c>
      <c r="BB346" s="102">
        <f t="shared" si="78"/>
        <v>-0.80349853478276412</v>
      </c>
      <c r="BC346" s="60"/>
      <c r="BD346" s="60"/>
    </row>
    <row r="347" spans="1:56" ht="16.5">
      <c r="A347" s="95">
        <v>346</v>
      </c>
      <c r="B347" s="129">
        <v>0.61384393680425675</v>
      </c>
      <c r="C347" s="129">
        <v>0.59936752985040243</v>
      </c>
      <c r="D347" s="129">
        <v>0.92159458951819251</v>
      </c>
      <c r="E347" s="129">
        <v>0.28698978079722748</v>
      </c>
      <c r="F347" s="129">
        <v>9.344579870799663E-2</v>
      </c>
      <c r="G347" s="129">
        <v>0.66131657084608109</v>
      </c>
      <c r="H347" s="129">
        <v>0.46893974484176892</v>
      </c>
      <c r="I347" s="129">
        <v>1.2822776970973448E-2</v>
      </c>
      <c r="J347" s="129">
        <v>5.9737338005342977E-2</v>
      </c>
      <c r="K347" s="104">
        <v>0.51505050018198451</v>
      </c>
      <c r="L347" s="105"/>
      <c r="M347" s="106">
        <v>346</v>
      </c>
      <c r="N347" s="140">
        <v>0.28935186492224912</v>
      </c>
      <c r="O347" s="140">
        <v>0.25171037081741438</v>
      </c>
      <c r="P347" s="140">
        <v>1.4158793873378048</v>
      </c>
      <c r="Q347" s="140">
        <v>-0.56220029333429833</v>
      </c>
      <c r="R347" s="140">
        <v>-1.3198305555750223</v>
      </c>
      <c r="S347" s="140">
        <v>0.41605896216798283</v>
      </c>
      <c r="T347" s="140">
        <v>-7.7935337427630313E-2</v>
      </c>
      <c r="U347" s="129">
        <v>-2.2315373859096019</v>
      </c>
      <c r="V347" s="129">
        <v>-1.5569823498253359</v>
      </c>
      <c r="W347" s="98">
        <v>3.7734962699019069E-2</v>
      </c>
      <c r="X347" s="60"/>
      <c r="Y347" s="99">
        <v>346</v>
      </c>
      <c r="Z347" s="129">
        <f>(幕後結果!$AB$2+幕後結果!$AB$4*幕後結果_最佳化!$N1348)*12/3</f>
        <v>1.0791970937606572</v>
      </c>
      <c r="AA347" s="129">
        <f>(幕後結果!$AC$2+幕後結果!$AC$4*幕後結果_最佳化!$O1348)*12/3</f>
        <v>0.72167874886002537</v>
      </c>
      <c r="AB347" s="129">
        <f>(幕後結果!$AD$2+幕後結果!$AD$4*幕後結果_最佳化!$P1348)*12/3</f>
        <v>0.31865635465647668</v>
      </c>
      <c r="AC347" s="129">
        <f>(幕後結果!$AE$2+幕後結果!$AE$4*幕後結果_最佳化!$Q1348)*12/3</f>
        <v>-0.45583401208114888</v>
      </c>
      <c r="AD347" s="129">
        <f>(幕後結果!$AF$2+幕後結果!$AF$4*幕後結果_最佳化!$R1348)*12/3</f>
        <v>-2.3750228435850786</v>
      </c>
      <c r="AE347" s="129">
        <f>(幕後結果!$AG$2+幕後結果!$AG$4*幕後結果_最佳化!$S1348)*12/3</f>
        <v>1.4123140550195756</v>
      </c>
      <c r="AF347" s="129">
        <f>(幕後結果!$AH$2+幕後結果!$AH$4*幕後結果_最佳化!$T1348)*12/3</f>
        <v>0.48022421473939131</v>
      </c>
      <c r="AG347" s="129">
        <f>(幕後結果!$AI$2+幕後結果!$AI$4*幕後結果_最佳化!$U1348)*12/3</f>
        <v>-1.1768432918494089</v>
      </c>
      <c r="AH347" s="129">
        <f>(幕後結果!$AJ$2+幕後結果!$AJ$4*幕後結果_最佳化!$V1348)*12/3</f>
        <v>-1.2422657354116324</v>
      </c>
      <c r="AI347" s="100">
        <f>(幕後結果!$AK$2+幕後結果!$AK$4*幕後結果_最佳化!$W1348)*12/3</f>
        <v>0.31790837570136887</v>
      </c>
      <c r="AJ347" s="60"/>
      <c r="AK347" s="60"/>
      <c r="AL347" s="60"/>
      <c r="AM347" s="108">
        <v>346</v>
      </c>
      <c r="AN347" s="129">
        <f t="shared" si="66"/>
        <v>6.8021902948899204E-2</v>
      </c>
      <c r="AO347" s="129">
        <f t="shared" si="67"/>
        <v>0.12058068721448498</v>
      </c>
      <c r="AP347" s="129">
        <f t="shared" si="68"/>
        <v>0.12942025529810031</v>
      </c>
      <c r="AQ347" s="129">
        <f t="shared" si="69"/>
        <v>6.3286426251265376E-2</v>
      </c>
      <c r="AR347" s="129">
        <f t="shared" si="70"/>
        <v>0.11024337495031959</v>
      </c>
      <c r="AS347" s="129">
        <f t="shared" si="71"/>
        <v>3.8935346424826697E-2</v>
      </c>
      <c r="AT347" s="129">
        <f t="shared" si="72"/>
        <v>0.11391173174956594</v>
      </c>
      <c r="AU347" s="129">
        <f t="shared" si="73"/>
        <v>0.1244345716898054</v>
      </c>
      <c r="AV347" s="129">
        <f t="shared" si="74"/>
        <v>9.0576015230331E-2</v>
      </c>
      <c r="AW347" s="129">
        <f t="shared" si="75"/>
        <v>0.14058968824240131</v>
      </c>
      <c r="AX347" s="129">
        <f t="shared" si="76"/>
        <v>0.99999999999999978</v>
      </c>
      <c r="AY347" s="129">
        <f>SUMPRODUCT(AN347:AW347,幕後結果_最佳化!$Z$1005:$AI$1005)</f>
        <v>-9.5496786497987873E-2</v>
      </c>
      <c r="AZ347" s="129">
        <f>(SUMPRODUCT(AN347:AW347,MMULT(AN347:AW347,幕後結果!$AB$9:$AK$18)))*252</f>
        <v>4.6811485852442589E-2</v>
      </c>
      <c r="BA347" s="129">
        <f t="shared" si="77"/>
        <v>0.21635962158508826</v>
      </c>
      <c r="BB347" s="102">
        <f t="shared" si="78"/>
        <v>-0.63966088258090359</v>
      </c>
      <c r="BC347" s="60"/>
      <c r="BD347" s="60"/>
    </row>
    <row r="348" spans="1:56" ht="16.5">
      <c r="A348" s="95">
        <v>347</v>
      </c>
      <c r="B348" s="129">
        <v>9.7154355433780148E-2</v>
      </c>
      <c r="C348" s="129">
        <v>0.68185765252700925</v>
      </c>
      <c r="D348" s="129">
        <v>0.65046313098928343</v>
      </c>
      <c r="E348" s="129">
        <v>0.56582854050945786</v>
      </c>
      <c r="F348" s="129">
        <v>0.98873512572921252</v>
      </c>
      <c r="G348" s="129">
        <v>0.86789257256638552</v>
      </c>
      <c r="H348" s="129">
        <v>0.42899526860224535</v>
      </c>
      <c r="I348" s="129">
        <v>0.29375770506967647</v>
      </c>
      <c r="J348" s="129">
        <v>0.67656575239586658</v>
      </c>
      <c r="K348" s="104">
        <v>1.2162678990880416E-2</v>
      </c>
      <c r="L348" s="105"/>
      <c r="M348" s="106">
        <v>347</v>
      </c>
      <c r="N348" s="140">
        <v>-1.2979377961471914</v>
      </c>
      <c r="O348" s="140">
        <v>0.47289976172550957</v>
      </c>
      <c r="P348" s="140">
        <v>0.38657112503762908</v>
      </c>
      <c r="Q348" s="140">
        <v>0.16576369373097294</v>
      </c>
      <c r="R348" s="140">
        <v>2.2813161026306745</v>
      </c>
      <c r="S348" s="140">
        <v>1.1164843747761062</v>
      </c>
      <c r="T348" s="140">
        <v>-0.17893271149951026</v>
      </c>
      <c r="U348" s="129">
        <v>-0.54244002932503188</v>
      </c>
      <c r="V348" s="129">
        <v>0.45811684807157432</v>
      </c>
      <c r="W348" s="98">
        <v>-2.2519511696014396</v>
      </c>
      <c r="X348" s="60"/>
      <c r="Y348" s="99">
        <v>347</v>
      </c>
      <c r="Z348" s="129">
        <f>(幕後結果!$AB$2+幕後結果!$AB$4*幕後結果_最佳化!$N1349)*12/3</f>
        <v>2.9584416334587527E-2</v>
      </c>
      <c r="AA348" s="129">
        <f>(幕後結果!$AC$2+幕後結果!$AC$4*幕後結果_最佳化!$O1349)*12/3</f>
        <v>0.47494858396864448</v>
      </c>
      <c r="AB348" s="129">
        <f>(幕後結果!$AD$2+幕後結果!$AD$4*幕後結果_最佳化!$P1349)*12/3</f>
        <v>-1.247563851205554</v>
      </c>
      <c r="AC348" s="129">
        <f>(幕後結果!$AE$2+幕後結果!$AE$4*幕後結果_最佳化!$Q1349)*12/3</f>
        <v>0.18167596303005332</v>
      </c>
      <c r="AD348" s="129">
        <f>(幕後結果!$AF$2+幕後結果!$AF$4*幕後結果_最佳化!$R1349)*12/3</f>
        <v>1.5092048802104481</v>
      </c>
      <c r="AE348" s="129">
        <f>(幕後結果!$AG$2+幕後結果!$AG$4*幕後結果_最佳化!$S1349)*12/3</f>
        <v>2.3013817301910047</v>
      </c>
      <c r="AF348" s="129">
        <f>(幕後結果!$AH$2+幕後結果!$AH$4*幕後結果_最佳化!$T1349)*12/3</f>
        <v>-0.31934244075553153</v>
      </c>
      <c r="AG348" s="129">
        <f>(幕後結果!$AI$2+幕後結果!$AI$4*幕後結果_最佳化!$U1349)*12/3</f>
        <v>-0.15328993603546515</v>
      </c>
      <c r="AH348" s="129">
        <f>(幕後結果!$AJ$2+幕後結果!$AJ$4*幕後結果_最佳化!$V1349)*12/3</f>
        <v>-0.15816987730413262</v>
      </c>
      <c r="AI348" s="100">
        <f>(幕後結果!$AK$2+幕後結果!$AK$4*幕後結果_最佳化!$W1349)*12/3</f>
        <v>-0.6944500604785816</v>
      </c>
      <c r="AJ348" s="60"/>
      <c r="AK348" s="60"/>
      <c r="AL348" s="60"/>
      <c r="AM348" s="108">
        <v>347</v>
      </c>
      <c r="AN348" s="129">
        <f t="shared" si="66"/>
        <v>7.6193261986650829E-2</v>
      </c>
      <c r="AO348" s="129">
        <f t="shared" si="67"/>
        <v>0.17601483353690134</v>
      </c>
      <c r="AP348" s="129">
        <f t="shared" si="68"/>
        <v>0.13590559902342111</v>
      </c>
      <c r="AQ348" s="129">
        <f t="shared" si="69"/>
        <v>0.14905823821171482</v>
      </c>
      <c r="AR348" s="129">
        <f t="shared" si="70"/>
        <v>0.1238460801342596</v>
      </c>
      <c r="AS348" s="129">
        <f t="shared" si="71"/>
        <v>0.19122614557195661</v>
      </c>
      <c r="AT348" s="129">
        <f t="shared" si="72"/>
        <v>4.6010237746583013E-2</v>
      </c>
      <c r="AU348" s="129">
        <f t="shared" si="73"/>
        <v>6.5486247662571551E-2</v>
      </c>
      <c r="AV348" s="129">
        <f t="shared" si="74"/>
        <v>9.7162208749712719E-3</v>
      </c>
      <c r="AW348" s="129">
        <f t="shared" si="75"/>
        <v>2.6543135250969834E-2</v>
      </c>
      <c r="AX348" s="129">
        <f t="shared" si="76"/>
        <v>0.99999999999999989</v>
      </c>
      <c r="AY348" s="129">
        <f>SUMPRODUCT(AN348:AW348,幕後結果_最佳化!$Z$1005:$AI$1005)</f>
        <v>8.3217115230248287E-2</v>
      </c>
      <c r="AZ348" s="129">
        <f>(SUMPRODUCT(AN348:AW348,MMULT(AN348:AW348,幕後結果!$AB$9:$AK$18)))*252</f>
        <v>5.4046174374469493E-2</v>
      </c>
      <c r="BA348" s="129">
        <f t="shared" si="77"/>
        <v>0.23247833097832901</v>
      </c>
      <c r="BB348" s="102">
        <f t="shared" si="78"/>
        <v>0.17342311027691668</v>
      </c>
      <c r="BC348" s="60"/>
      <c r="BD348" s="60"/>
    </row>
    <row r="349" spans="1:56" ht="16.5">
      <c r="A349" s="95">
        <v>348</v>
      </c>
      <c r="B349" s="129">
        <v>6.1075354827851536E-2</v>
      </c>
      <c r="C349" s="129">
        <v>0.61624686128494965</v>
      </c>
      <c r="D349" s="129">
        <v>0.20242987972252968</v>
      </c>
      <c r="E349" s="129">
        <v>0.49053918649161621</v>
      </c>
      <c r="F349" s="129">
        <v>3.2719428472191669E-2</v>
      </c>
      <c r="G349" s="129">
        <v>0.15353648091915528</v>
      </c>
      <c r="H349" s="129">
        <v>0.61767467868551695</v>
      </c>
      <c r="I349" s="129">
        <v>0.13273714649113777</v>
      </c>
      <c r="J349" s="129">
        <v>0.18841924700620827</v>
      </c>
      <c r="K349" s="104">
        <v>0.94968801112743262</v>
      </c>
      <c r="L349" s="105"/>
      <c r="M349" s="106">
        <v>348</v>
      </c>
      <c r="N349" s="140">
        <v>-1.5458089716776333</v>
      </c>
      <c r="O349" s="140">
        <v>0.29563835729118437</v>
      </c>
      <c r="P349" s="140">
        <v>-0.83297335013791463</v>
      </c>
      <c r="Q349" s="140">
        <v>-2.3716965897236222E-2</v>
      </c>
      <c r="R349" s="140">
        <v>-1.8422481727064974</v>
      </c>
      <c r="S349" s="140">
        <v>-1.0213831151831547</v>
      </c>
      <c r="T349" s="140">
        <v>0.29937931557256708</v>
      </c>
      <c r="U349" s="129">
        <v>-1.1135453259384049</v>
      </c>
      <c r="V349" s="129">
        <v>-0.88373645922710153</v>
      </c>
      <c r="W349" s="98">
        <v>1.6418360888752779</v>
      </c>
      <c r="X349" s="60"/>
      <c r="Y349" s="99">
        <v>348</v>
      </c>
      <c r="Z349" s="129">
        <f>(幕後結果!$AB$2+幕後結果!$AB$4*幕後結果_最佳化!$N1350)*12/3</f>
        <v>-0.13432311395825458</v>
      </c>
      <c r="AA349" s="129">
        <f>(幕後結果!$AC$2+幕後結果!$AC$4*幕後結果_最佳化!$O1350)*12/3</f>
        <v>0.28097042001504424</v>
      </c>
      <c r="AB349" s="129">
        <f>(幕後結果!$AD$2+幕後結果!$AD$4*幕後結果_最佳化!$P1350)*12/3</f>
        <v>-2.7057977694536302</v>
      </c>
      <c r="AC349" s="129">
        <f>(幕後結果!$AE$2+幕後結果!$AE$4*幕後結果_最佳化!$Q1350)*12/3</f>
        <v>-0.11994880590630512</v>
      </c>
      <c r="AD349" s="129">
        <f>(幕後結果!$AF$2+幕後結果!$AF$4*幕後結果_最佳化!$R1350)*12/3</f>
        <v>-2.6168686978515581</v>
      </c>
      <c r="AE349" s="129">
        <f>(幕後結果!$AG$2+幕後結果!$AG$4*幕後結果_最佳化!$S1350)*12/3</f>
        <v>0.39828453883677062</v>
      </c>
      <c r="AF349" s="129">
        <f>(幕後結果!$AH$2+幕後結果!$AH$4*幕後結果_最佳化!$T1350)*12/3</f>
        <v>-0.44682039891072883</v>
      </c>
      <c r="AG349" s="129">
        <f>(幕後結果!$AI$2+幕後結果!$AI$4*幕後結果_最佳化!$U1350)*12/3</f>
        <v>-1.1536131948718493</v>
      </c>
      <c r="AH349" s="129">
        <f>(幕後結果!$AJ$2+幕後結果!$AJ$4*幕後結果_最佳化!$V1350)*12/3</f>
        <v>-1.2703395557849664</v>
      </c>
      <c r="AI349" s="100">
        <f>(幕後結果!$AK$2+幕後結果!$AK$4*幕後結果_最佳化!$W1350)*12/3</f>
        <v>0.27352933225266174</v>
      </c>
      <c r="AJ349" s="60"/>
      <c r="AK349" s="60"/>
      <c r="AL349" s="60"/>
      <c r="AM349" s="108">
        <v>348</v>
      </c>
      <c r="AN349" s="129">
        <f t="shared" si="66"/>
        <v>0.12624115459018662</v>
      </c>
      <c r="AO349" s="129">
        <f t="shared" si="67"/>
        <v>8.7122558518173174E-2</v>
      </c>
      <c r="AP349" s="129">
        <f t="shared" si="68"/>
        <v>7.4073267205373786E-2</v>
      </c>
      <c r="AQ349" s="129">
        <f t="shared" si="69"/>
        <v>1.0094904116156598E-2</v>
      </c>
      <c r="AR349" s="129">
        <f t="shared" si="70"/>
        <v>0.15666330222157451</v>
      </c>
      <c r="AS349" s="129">
        <f t="shared" si="71"/>
        <v>0.14615988255206813</v>
      </c>
      <c r="AT349" s="129">
        <f t="shared" si="72"/>
        <v>1.1536358886482162E-2</v>
      </c>
      <c r="AU349" s="129">
        <f t="shared" si="73"/>
        <v>0.15026438666241995</v>
      </c>
      <c r="AV349" s="129">
        <f t="shared" si="74"/>
        <v>9.8748921867098619E-2</v>
      </c>
      <c r="AW349" s="129">
        <f t="shared" si="75"/>
        <v>0.13909526338046635</v>
      </c>
      <c r="AX349" s="129">
        <f t="shared" si="76"/>
        <v>0.99999999999999978</v>
      </c>
      <c r="AY349" s="129">
        <f>SUMPRODUCT(AN349:AW349,幕後結果_最佳化!$Z$1005:$AI$1005)</f>
        <v>7.1656350864026802E-2</v>
      </c>
      <c r="AZ349" s="129">
        <f>(SUMPRODUCT(AN349:AW349,MMULT(AN349:AW349,幕後結果!$AB$9:$AK$18)))*252</f>
        <v>4.0583876764535141E-2</v>
      </c>
      <c r="BA349" s="129">
        <f t="shared" si="77"/>
        <v>0.20145440368613227</v>
      </c>
      <c r="BB349" s="102">
        <f t="shared" si="78"/>
        <v>0.14274371936207186</v>
      </c>
      <c r="BC349" s="60"/>
      <c r="BD349" s="60"/>
    </row>
    <row r="350" spans="1:56" ht="16.5">
      <c r="A350" s="95">
        <v>349</v>
      </c>
      <c r="B350" s="129">
        <v>0.33523599526012449</v>
      </c>
      <c r="C350" s="129">
        <v>0.79147967337588221</v>
      </c>
      <c r="D350" s="129">
        <v>0.16789836449140605</v>
      </c>
      <c r="E350" s="129">
        <v>0.20058774630133169</v>
      </c>
      <c r="F350" s="129">
        <v>0.47350516452890901</v>
      </c>
      <c r="G350" s="129">
        <v>0.81265398465264727</v>
      </c>
      <c r="H350" s="129">
        <v>0.59885518425705242</v>
      </c>
      <c r="I350" s="129">
        <v>0.50165585313383443</v>
      </c>
      <c r="J350" s="129">
        <v>0.43987865524654945</v>
      </c>
      <c r="K350" s="104">
        <v>0.16930194036485502</v>
      </c>
      <c r="L350" s="105"/>
      <c r="M350" s="106">
        <v>349</v>
      </c>
      <c r="N350" s="140">
        <v>-0.42550031707055097</v>
      </c>
      <c r="O350" s="140">
        <v>0.81156609419337633</v>
      </c>
      <c r="P350" s="140">
        <v>-0.96250353372608677</v>
      </c>
      <c r="Q350" s="140">
        <v>-0.83952370508610064</v>
      </c>
      <c r="R350" s="140">
        <v>-6.6461599734060711E-2</v>
      </c>
      <c r="S350" s="140">
        <v>0.88771879980390966</v>
      </c>
      <c r="T350" s="140">
        <v>0.25038499616389231</v>
      </c>
      <c r="U350" s="129">
        <v>4.1506202014456066E-3</v>
      </c>
      <c r="V350" s="129">
        <v>-0.15127687489490577</v>
      </c>
      <c r="W350" s="98">
        <v>-0.95692743868355978</v>
      </c>
      <c r="X350" s="60"/>
      <c r="Y350" s="99">
        <v>349</v>
      </c>
      <c r="Z350" s="129">
        <f>(幕後結果!$AB$2+幕後結果!$AB$4*幕後結果_最佳化!$N1351)*12/3</f>
        <v>0.60649325708361213</v>
      </c>
      <c r="AA350" s="129">
        <f>(幕後結果!$AC$2+幕後結果!$AC$4*幕後結果_最佳化!$O1351)*12/3</f>
        <v>0.94834731473702527</v>
      </c>
      <c r="AB350" s="129">
        <f>(幕後結果!$AD$2+幕後結果!$AD$4*幕後結果_最佳化!$P1351)*12/3</f>
        <v>-2.523399851573823</v>
      </c>
      <c r="AC350" s="129">
        <f>(幕後結果!$AE$2+幕後結果!$AE$4*幕後結果_最佳化!$Q1351)*12/3</f>
        <v>-0.66853076629412866</v>
      </c>
      <c r="AD350" s="129">
        <f>(幕後結果!$AF$2+幕後結果!$AF$4*幕後結果_最佳化!$R1351)*12/3</f>
        <v>-1.1214784653989502</v>
      </c>
      <c r="AE350" s="129">
        <f>(幕後結果!$AG$2+幕後結果!$AG$4*幕後結果_最佳化!$S1351)*12/3</f>
        <v>1.8858018720698524</v>
      </c>
      <c r="AF350" s="129">
        <f>(幕後結果!$AH$2+幕後結果!$AH$4*幕後結果_最佳化!$T1351)*12/3</f>
        <v>8.1221156113706339E-2</v>
      </c>
      <c r="AG350" s="129">
        <f>(幕後結果!$AI$2+幕後結果!$AI$4*幕後結果_最佳化!$U1351)*12/3</f>
        <v>2.9235336884496685E-2</v>
      </c>
      <c r="AH350" s="129">
        <f>(幕後結果!$AJ$2+幕後結果!$AJ$4*幕後結果_最佳化!$V1351)*12/3</f>
        <v>-0.64440223074342917</v>
      </c>
      <c r="AI350" s="100">
        <f>(幕後結果!$AK$2+幕後結果!$AK$4*幕後結果_最佳化!$W1351)*12/3</f>
        <v>-0.56312519912493908</v>
      </c>
      <c r="AJ350" s="60"/>
      <c r="AK350" s="60"/>
      <c r="AL350" s="60"/>
      <c r="AM350" s="108">
        <v>349</v>
      </c>
      <c r="AN350" s="129">
        <f t="shared" si="66"/>
        <v>0.14630965565990703</v>
      </c>
      <c r="AO350" s="129">
        <f t="shared" si="67"/>
        <v>7.6660710838182655E-2</v>
      </c>
      <c r="AP350" s="129">
        <f t="shared" si="68"/>
        <v>5.77536195224943E-3</v>
      </c>
      <c r="AQ350" s="129">
        <f t="shared" si="69"/>
        <v>0.11593969625767549</v>
      </c>
      <c r="AR350" s="129">
        <f t="shared" si="70"/>
        <v>2.3281989404869703E-2</v>
      </c>
      <c r="AS350" s="129">
        <f t="shared" si="71"/>
        <v>0.12899635446218161</v>
      </c>
      <c r="AT350" s="129">
        <f t="shared" si="72"/>
        <v>0.17968973107156005</v>
      </c>
      <c r="AU350" s="129">
        <f t="shared" si="73"/>
        <v>0.11717825953618458</v>
      </c>
      <c r="AV350" s="129">
        <f t="shared" si="74"/>
        <v>0.18771201570948723</v>
      </c>
      <c r="AW350" s="129">
        <f t="shared" si="75"/>
        <v>1.8456225107702316E-2</v>
      </c>
      <c r="AX350" s="129">
        <f t="shared" si="76"/>
        <v>1.0000000000000002</v>
      </c>
      <c r="AY350" s="129">
        <f>SUMPRODUCT(AN350:AW350,幕後結果_最佳化!$Z$1005:$AI$1005)</f>
        <v>0.26622435922423271</v>
      </c>
      <c r="AZ350" s="129">
        <f>(SUMPRODUCT(AN350:AW350,MMULT(AN350:AW350,幕後結果!$AB$9:$AK$18)))*252</f>
        <v>4.3098811939693941E-2</v>
      </c>
      <c r="BA350" s="129">
        <f t="shared" si="77"/>
        <v>0.20760253355798416</v>
      </c>
      <c r="BB350" s="102">
        <f t="shared" si="78"/>
        <v>1.0757304132892838</v>
      </c>
      <c r="BC350" s="60"/>
      <c r="BD350" s="60"/>
    </row>
    <row r="351" spans="1:56" ht="16.5">
      <c r="A351" s="95">
        <v>350</v>
      </c>
      <c r="B351" s="129">
        <v>0.37309835347308318</v>
      </c>
      <c r="C351" s="129">
        <v>0.88757969109352142</v>
      </c>
      <c r="D351" s="129">
        <v>0.33024783743487052</v>
      </c>
      <c r="E351" s="129">
        <v>0.4377804658808222</v>
      </c>
      <c r="F351" s="129">
        <v>0.60650899917221457</v>
      </c>
      <c r="G351" s="129">
        <v>0.7142895270416616</v>
      </c>
      <c r="H351" s="129">
        <v>0.55652972853394256</v>
      </c>
      <c r="I351" s="129">
        <v>0.64524359213865456</v>
      </c>
      <c r="J351" s="129">
        <v>0.86764879604103129</v>
      </c>
      <c r="K351" s="104">
        <v>0.48555866108024959</v>
      </c>
      <c r="L351" s="105"/>
      <c r="M351" s="106">
        <v>350</v>
      </c>
      <c r="N351" s="140">
        <v>-0.32365834972052193</v>
      </c>
      <c r="O351" s="140">
        <v>1.2137567725318081</v>
      </c>
      <c r="P351" s="140">
        <v>-0.43922891596222069</v>
      </c>
      <c r="Q351" s="140">
        <v>-0.15659894790882903</v>
      </c>
      <c r="R351" s="140">
        <v>0.27023170630232851</v>
      </c>
      <c r="S351" s="140">
        <v>0.56596003907342018</v>
      </c>
      <c r="T351" s="140">
        <v>0.14217656400854725</v>
      </c>
      <c r="U351" s="129">
        <v>0.37251047317218877</v>
      </c>
      <c r="V351" s="129">
        <v>1.1153454686956523</v>
      </c>
      <c r="W351" s="98">
        <v>-3.6206977798613753E-2</v>
      </c>
      <c r="X351" s="60"/>
      <c r="Y351" s="99">
        <v>350</v>
      </c>
      <c r="Z351" s="129">
        <f>(幕後結果!$AB$2+幕後結果!$AB$4*幕後結果_最佳化!$N1352)*12/3</f>
        <v>0.67383737369089969</v>
      </c>
      <c r="AA351" s="129">
        <f>(幕後結果!$AC$2+幕後結果!$AC$4*幕後結果_最佳化!$O1352)*12/3</f>
        <v>1.2697746252488962</v>
      </c>
      <c r="AB351" s="129">
        <f>(幕後結果!$AD$2+幕後結果!$AD$4*幕後結果_最佳化!$P1352)*12/3</f>
        <v>-1.8763977466291315</v>
      </c>
      <c r="AC351" s="129">
        <f>(幕後結果!$AE$2+幕後結果!$AE$4*幕後結果_最佳化!$Q1352)*12/3</f>
        <v>0.16429681320330769</v>
      </c>
      <c r="AD351" s="129">
        <f>(幕後結果!$AF$2+幕後結果!$AF$4*幕後結果_最佳化!$R1352)*12/3</f>
        <v>-0.47020349616841473</v>
      </c>
      <c r="AE351" s="129">
        <f>(幕後結果!$AG$2+幕後結果!$AG$4*幕後結果_最佳化!$S1352)*12/3</f>
        <v>1.8037507580828216</v>
      </c>
      <c r="AF351" s="129">
        <f>(幕後結果!$AH$2+幕後結果!$AH$4*幕後結果_最佳化!$T1352)*12/3</f>
        <v>0.24774058334939628</v>
      </c>
      <c r="AG351" s="129">
        <f>(幕後結果!$AI$2+幕後結果!$AI$4*幕後結果_最佳化!$U1352)*12/3</f>
        <v>0.22757480018039269</v>
      </c>
      <c r="AH351" s="129">
        <f>(幕後結果!$AJ$2+幕後結果!$AJ$4*幕後結果_最佳化!$V1352)*12/3</f>
        <v>6.5405253990859225E-2</v>
      </c>
      <c r="AI351" s="100">
        <f>(幕後結果!$AK$2+幕後結果!$AK$4*幕後結果_最佳化!$W1352)*12/3</f>
        <v>0.30168978446615269</v>
      </c>
      <c r="AJ351" s="60"/>
      <c r="AK351" s="60"/>
      <c r="AL351" s="60"/>
      <c r="AM351" s="108">
        <v>350</v>
      </c>
      <c r="AN351" s="129">
        <f t="shared" si="66"/>
        <v>0.1437377041947972</v>
      </c>
      <c r="AO351" s="129">
        <f t="shared" si="67"/>
        <v>0.11622559863366169</v>
      </c>
      <c r="AP351" s="129">
        <f t="shared" si="68"/>
        <v>9.9532154071493129E-2</v>
      </c>
      <c r="AQ351" s="129">
        <f t="shared" si="69"/>
        <v>0.16801607302610447</v>
      </c>
      <c r="AR351" s="129">
        <f t="shared" si="70"/>
        <v>1.8595442256725794E-2</v>
      </c>
      <c r="AS351" s="129">
        <f t="shared" si="71"/>
        <v>0.13188989746924903</v>
      </c>
      <c r="AT351" s="129">
        <f t="shared" si="72"/>
        <v>5.2464299495084764E-2</v>
      </c>
      <c r="AU351" s="129">
        <f t="shared" si="73"/>
        <v>6.0351234979336395E-3</v>
      </c>
      <c r="AV351" s="129">
        <f t="shared" si="74"/>
        <v>0.13601479131449959</v>
      </c>
      <c r="AW351" s="129">
        <f t="shared" si="75"/>
        <v>0.12748891604045062</v>
      </c>
      <c r="AX351" s="129">
        <f t="shared" si="76"/>
        <v>1</v>
      </c>
      <c r="AY351" s="129">
        <f>SUMPRODUCT(AN351:AW351,幕後結果_最佳化!$Z$1005:$AI$1005)</f>
        <v>0.14935924207946294</v>
      </c>
      <c r="AZ351" s="129">
        <f>(SUMPRODUCT(AN351:AW351,MMULT(AN351:AW351,幕後結果!$AB$9:$AK$18)))*252</f>
        <v>4.9519238163246632E-2</v>
      </c>
      <c r="BA351" s="129">
        <f t="shared" si="77"/>
        <v>0.22252918496962737</v>
      </c>
      <c r="BB351" s="102">
        <f t="shared" si="78"/>
        <v>0.47840575200953256</v>
      </c>
      <c r="BC351" s="60"/>
      <c r="BD351" s="60"/>
    </row>
    <row r="352" spans="1:56" ht="16.5">
      <c r="A352" s="95">
        <v>351</v>
      </c>
      <c r="B352" s="129">
        <v>0.67097145748034714</v>
      </c>
      <c r="C352" s="129">
        <v>0.38712886297165761</v>
      </c>
      <c r="D352" s="129">
        <v>0.69773648921969711</v>
      </c>
      <c r="E352" s="129">
        <v>2.7382816927090659E-2</v>
      </c>
      <c r="F352" s="129">
        <v>0.25178546369816246</v>
      </c>
      <c r="G352" s="129">
        <v>0.33065927866751155</v>
      </c>
      <c r="H352" s="129">
        <v>0.27401863057674802</v>
      </c>
      <c r="I352" s="129">
        <v>0.2796623327375527</v>
      </c>
      <c r="J352" s="129">
        <v>0.95357411809734072</v>
      </c>
      <c r="K352" s="104">
        <v>0.13434230519927914</v>
      </c>
      <c r="L352" s="105"/>
      <c r="M352" s="106">
        <v>351</v>
      </c>
      <c r="N352" s="140">
        <v>0.44259723506523768</v>
      </c>
      <c r="O352" s="140">
        <v>-0.28681010402176171</v>
      </c>
      <c r="P352" s="140">
        <v>0.51790146251798808</v>
      </c>
      <c r="Q352" s="140">
        <v>-1.9207309638130019</v>
      </c>
      <c r="R352" s="140">
        <v>-0.66888172706419002</v>
      </c>
      <c r="S352" s="140">
        <v>-0.43809342933308637</v>
      </c>
      <c r="T352" s="140">
        <v>-0.60070383971217312</v>
      </c>
      <c r="U352" s="129">
        <v>-0.58384490192911853</v>
      </c>
      <c r="V352" s="129">
        <v>1.6805427507889694</v>
      </c>
      <c r="W352" s="98">
        <v>-1.1060968305870125</v>
      </c>
      <c r="X352" s="60"/>
      <c r="Y352" s="99">
        <v>351</v>
      </c>
      <c r="Z352" s="129">
        <f>(幕後結果!$AB$2+幕後結果!$AB$4*幕後結果_最佳化!$N1353)*12/3</f>
        <v>1.1805322735983177</v>
      </c>
      <c r="AA352" s="129">
        <f>(幕後結果!$AC$2+幕後結果!$AC$4*幕後結果_最佳化!$O1353)*12/3</f>
        <v>0.36593431212292904</v>
      </c>
      <c r="AB352" s="129">
        <f>(幕後結果!$AD$2+幕後結果!$AD$4*幕後結果_最佳化!$P1353)*12/3</f>
        <v>-0.69525286981348955</v>
      </c>
      <c r="AC352" s="129">
        <f>(幕後結果!$AE$2+幕後結果!$AE$4*幕後結果_最佳化!$Q1353)*12/3</f>
        <v>-1.9926658574244158</v>
      </c>
      <c r="AD352" s="129">
        <f>(幕後結果!$AF$2+幕後結果!$AF$4*幕後結果_最佳化!$R1353)*12/3</f>
        <v>-2.3372953032186894</v>
      </c>
      <c r="AE352" s="129">
        <f>(幕後結果!$AG$2+幕後結果!$AG$4*幕後結果_最佳化!$S1353)*12/3</f>
        <v>0.4425608491397266</v>
      </c>
      <c r="AF352" s="129">
        <f>(幕後結果!$AH$2+幕後結果!$AH$4*幕後結果_最佳化!$T1353)*12/3</f>
        <v>-2.3931180363142346E-2</v>
      </c>
      <c r="AG352" s="129">
        <f>(幕後結果!$AI$2+幕後結果!$AI$4*幕後結果_最佳化!$U1353)*12/3</f>
        <v>-0.36895938453255744</v>
      </c>
      <c r="AH352" s="129">
        <f>(幕後結果!$AJ$2+幕後結果!$AJ$4*幕後結果_最佳化!$V1353)*12/3</f>
        <v>-0.25314732154767527</v>
      </c>
      <c r="AI352" s="100">
        <f>(幕後結果!$AK$2+幕後結果!$AK$4*幕後結果_最佳化!$W1353)*12/3</f>
        <v>-0.6452926961047406</v>
      </c>
      <c r="AJ352" s="60"/>
      <c r="AK352" s="60"/>
      <c r="AL352" s="60"/>
      <c r="AM352" s="108">
        <v>351</v>
      </c>
      <c r="AN352" s="129">
        <f t="shared" si="66"/>
        <v>0.16679468848129014</v>
      </c>
      <c r="AO352" s="129">
        <f t="shared" si="67"/>
        <v>0.101641059518962</v>
      </c>
      <c r="AP352" s="129">
        <f t="shared" si="68"/>
        <v>0.10942166151335957</v>
      </c>
      <c r="AQ352" s="129">
        <f t="shared" si="69"/>
        <v>0.11332258914200674</v>
      </c>
      <c r="AR352" s="129">
        <f t="shared" si="70"/>
        <v>4.7998739609903161E-2</v>
      </c>
      <c r="AS352" s="129">
        <f t="shared" si="71"/>
        <v>7.9312089673189867E-2</v>
      </c>
      <c r="AT352" s="129">
        <f t="shared" si="72"/>
        <v>0.11269042237902731</v>
      </c>
      <c r="AU352" s="129">
        <f t="shared" si="73"/>
        <v>0.11041563367858312</v>
      </c>
      <c r="AV352" s="129">
        <f t="shared" si="74"/>
        <v>5.1061043486687122E-2</v>
      </c>
      <c r="AW352" s="129">
        <f t="shared" si="75"/>
        <v>0.1073420725169911</v>
      </c>
      <c r="AX352" s="129">
        <f t="shared" si="76"/>
        <v>1.0000000000000002</v>
      </c>
      <c r="AY352" s="129">
        <f>SUMPRODUCT(AN352:AW352,幕後結果_最佳化!$Z$1005:$AI$1005)</f>
        <v>0.11746221754890313</v>
      </c>
      <c r="AZ352" s="129">
        <f>(SUMPRODUCT(AN352:AW352,MMULT(AN352:AW352,幕後結果!$AB$9:$AK$18)))*252</f>
        <v>4.5802350181752077E-2</v>
      </c>
      <c r="BA352" s="129">
        <f t="shared" si="77"/>
        <v>0.21401483635895918</v>
      </c>
      <c r="BB352" s="102">
        <f t="shared" si="78"/>
        <v>0.34839742336294238</v>
      </c>
      <c r="BC352" s="60"/>
      <c r="BD352" s="60"/>
    </row>
    <row r="353" spans="1:56" ht="16.5">
      <c r="A353" s="95">
        <v>352</v>
      </c>
      <c r="B353" s="129">
        <v>0.40463641038491738</v>
      </c>
      <c r="C353" s="129">
        <v>0.65527540284641783</v>
      </c>
      <c r="D353" s="129">
        <v>0.53005778439962459</v>
      </c>
      <c r="E353" s="129">
        <v>0.35136285566341319</v>
      </c>
      <c r="F353" s="129">
        <v>0.43185970420110764</v>
      </c>
      <c r="G353" s="129">
        <v>0.1811490930502504</v>
      </c>
      <c r="H353" s="129">
        <v>0.38133842471988832</v>
      </c>
      <c r="I353" s="129">
        <v>0.36327584174014516</v>
      </c>
      <c r="J353" s="129">
        <v>0.66020925954340948</v>
      </c>
      <c r="K353" s="104">
        <v>0.20577902837075479</v>
      </c>
      <c r="L353" s="105"/>
      <c r="M353" s="106">
        <v>352</v>
      </c>
      <c r="N353" s="140">
        <v>-0.24136424658177238</v>
      </c>
      <c r="O353" s="140">
        <v>0.39960266358059832</v>
      </c>
      <c r="P353" s="140">
        <v>7.5415117796690398E-2</v>
      </c>
      <c r="Q353" s="140">
        <v>-0.38164363810327245</v>
      </c>
      <c r="R353" s="140">
        <v>-0.17164146299611932</v>
      </c>
      <c r="S353" s="140">
        <v>-0.91099466228167281</v>
      </c>
      <c r="T353" s="140">
        <v>-0.30196748546718155</v>
      </c>
      <c r="U353" s="129">
        <v>-0.34971621487544557</v>
      </c>
      <c r="V353" s="129">
        <v>0.41303430385280349</v>
      </c>
      <c r="W353" s="98">
        <v>-0.82115487409204357</v>
      </c>
      <c r="X353" s="60"/>
      <c r="Y353" s="99">
        <v>352</v>
      </c>
      <c r="Z353" s="129">
        <f>(幕後結果!$AB$2+幕後結果!$AB$4*幕後結果_最佳化!$N1354)*12/3</f>
        <v>0.72825525093810806</v>
      </c>
      <c r="AA353" s="129">
        <f>(幕後結果!$AC$2+幕後結果!$AC$4*幕後結果_最佳化!$O1354)*12/3</f>
        <v>0.69344829639107797</v>
      </c>
      <c r="AB353" s="129">
        <f>(幕後結果!$AD$2+幕後結果!$AD$4*幕後結果_最佳化!$P1354)*12/3</f>
        <v>-1.328185786340893</v>
      </c>
      <c r="AC353" s="129">
        <f>(幕後結果!$AE$2+幕後結果!$AE$4*幕後結果_最佳化!$Q1354)*12/3</f>
        <v>-0.30894346951613455</v>
      </c>
      <c r="AD353" s="129">
        <f>(幕後結果!$AF$2+幕後結果!$AF$4*幕後結果_最佳化!$R1354)*12/3</f>
        <v>-1.1201299230706669</v>
      </c>
      <c r="AE353" s="129">
        <f>(幕後結果!$AG$2+幕後結果!$AG$4*幕後結果_最佳化!$S1354)*12/3</f>
        <v>0.44891916214105265</v>
      </c>
      <c r="AF353" s="129">
        <f>(幕後結果!$AH$2+幕後結果!$AH$4*幕後結果_最佳化!$T1354)*12/3</f>
        <v>-7.1911825357529047E-4</v>
      </c>
      <c r="AG353" s="129">
        <f>(幕後結果!$AI$2+幕後結果!$AI$4*幕後結果_最佳化!$U1354)*12/3</f>
        <v>-0.40668598414804946</v>
      </c>
      <c r="AH353" s="129">
        <f>(幕後結果!$AJ$2+幕後結果!$AJ$4*幕後結果_最佳化!$V1354)*12/3</f>
        <v>-0.48935954643058605</v>
      </c>
      <c r="AI353" s="100">
        <f>(幕後結果!$AK$2+幕後結果!$AK$4*幕後結果_最佳化!$W1354)*12/3</f>
        <v>-0.50433282243562094</v>
      </c>
      <c r="AJ353" s="60"/>
      <c r="AK353" s="60"/>
      <c r="AL353" s="60"/>
      <c r="AM353" s="108">
        <v>352</v>
      </c>
      <c r="AN353" s="129">
        <f t="shared" si="66"/>
        <v>0.23986600815445872</v>
      </c>
      <c r="AO353" s="129">
        <f t="shared" si="67"/>
        <v>3.4333845519505684E-3</v>
      </c>
      <c r="AP353" s="129">
        <f t="shared" si="68"/>
        <v>6.6487010208811495E-2</v>
      </c>
      <c r="AQ353" s="129">
        <f t="shared" si="69"/>
        <v>1.8653395794726687E-2</v>
      </c>
      <c r="AR353" s="129">
        <f t="shared" si="70"/>
        <v>4.7321481640586582E-2</v>
      </c>
      <c r="AS353" s="129">
        <f t="shared" si="71"/>
        <v>0.10391397368129777</v>
      </c>
      <c r="AT353" s="129">
        <f t="shared" si="72"/>
        <v>5.5568727426567883E-2</v>
      </c>
      <c r="AU353" s="129">
        <f t="shared" si="73"/>
        <v>0.21630338121894052</v>
      </c>
      <c r="AV353" s="129">
        <f t="shared" si="74"/>
        <v>0.24081157496234204</v>
      </c>
      <c r="AW353" s="129">
        <f t="shared" si="75"/>
        <v>7.6410623603177371E-3</v>
      </c>
      <c r="AX353" s="129">
        <f t="shared" si="76"/>
        <v>1.0000000000000002</v>
      </c>
      <c r="AY353" s="129">
        <f>SUMPRODUCT(AN353:AW353,幕後結果_最佳化!$Z$1005:$AI$1005)</f>
        <v>0.11473016621315493</v>
      </c>
      <c r="AZ353" s="129">
        <f>(SUMPRODUCT(AN353:AW353,MMULT(AN353:AW353,幕後結果!$AB$9:$AK$18)))*252</f>
        <v>3.5995183741368779E-2</v>
      </c>
      <c r="BA353" s="129">
        <f t="shared" si="77"/>
        <v>0.18972396722968024</v>
      </c>
      <c r="BB353" s="102">
        <f t="shared" si="78"/>
        <v>0.37860354314748851</v>
      </c>
      <c r="BC353" s="60"/>
      <c r="BD353" s="60"/>
    </row>
    <row r="354" spans="1:56" ht="16.5">
      <c r="A354" s="95">
        <v>353</v>
      </c>
      <c r="B354" s="129">
        <v>0.67334799216599528</v>
      </c>
      <c r="C354" s="129">
        <v>0.45898750875098715</v>
      </c>
      <c r="D354" s="129">
        <v>0.77580495546190265</v>
      </c>
      <c r="E354" s="129">
        <v>0.75083056888252742</v>
      </c>
      <c r="F354" s="129">
        <v>0.82174820636107238</v>
      </c>
      <c r="G354" s="129">
        <v>0.28636767552878051</v>
      </c>
      <c r="H354" s="129">
        <v>0.6017838002486593</v>
      </c>
      <c r="I354" s="129">
        <v>0.33572733398050092</v>
      </c>
      <c r="J354" s="129">
        <v>0.59323982296003752</v>
      </c>
      <c r="K354" s="104">
        <v>0.46399565150997502</v>
      </c>
      <c r="L354" s="105"/>
      <c r="M354" s="106">
        <v>353</v>
      </c>
      <c r="N354" s="140">
        <v>0.44917694748870973</v>
      </c>
      <c r="O354" s="140">
        <v>-0.102984821602796</v>
      </c>
      <c r="P354" s="140">
        <v>0.75810172172705581</v>
      </c>
      <c r="Q354" s="140">
        <v>0.67710574794898448</v>
      </c>
      <c r="R354" s="140">
        <v>0.92204790723742847</v>
      </c>
      <c r="S354" s="140">
        <v>-0.564027596732248</v>
      </c>
      <c r="T354" s="140">
        <v>0.25796696906066063</v>
      </c>
      <c r="U354" s="129">
        <v>-0.42415240634465651</v>
      </c>
      <c r="V354" s="129">
        <v>0.23588700264801973</v>
      </c>
      <c r="W354" s="98">
        <v>-9.0372381774159904E-2</v>
      </c>
      <c r="X354" s="60"/>
      <c r="Y354" s="99">
        <v>353</v>
      </c>
      <c r="Z354" s="129">
        <f>(幕後結果!$AB$2+幕後結果!$AB$4*幕後結果_最佳化!$N1355)*12/3</f>
        <v>1.1848831805202724</v>
      </c>
      <c r="AA354" s="129">
        <f>(幕後結果!$AC$2+幕後結果!$AC$4*幕後結果_最佳化!$O1355)*12/3</f>
        <v>0.50254548657157494</v>
      </c>
      <c r="AB354" s="129">
        <f>(幕後結果!$AD$2+幕後結果!$AD$4*幕後結果_最佳化!$P1355)*12/3</f>
        <v>-0.40883586688642587</v>
      </c>
      <c r="AC354" s="129">
        <f>(幕後結果!$AE$2+幕後結果!$AE$4*幕後結果_最佳化!$Q1355)*12/3</f>
        <v>0.6442919042904951</v>
      </c>
      <c r="AD354" s="129">
        <f>(幕後結果!$AF$2+幕後結果!$AF$4*幕後結果_最佳化!$R1355)*12/3</f>
        <v>0.30700690138098485</v>
      </c>
      <c r="AE354" s="129">
        <f>(幕後結果!$AG$2+幕後結果!$AG$4*幕後結果_最佳化!$S1355)*12/3</f>
        <v>0.83053257329480312</v>
      </c>
      <c r="AF354" s="129">
        <f>(幕後結果!$AH$2+幕後結果!$AH$4*幕後結果_最佳化!$T1355)*12/3</f>
        <v>0.932662770016908</v>
      </c>
      <c r="AG354" s="129">
        <f>(幕後結果!$AI$2+幕後結果!$AI$4*幕後結果_最佳化!$U1355)*12/3</f>
        <v>-0.23598614252928604</v>
      </c>
      <c r="AH354" s="129">
        <f>(幕後結果!$AJ$2+幕後結果!$AJ$4*幕後結果_最佳化!$V1355)*12/3</f>
        <v>-0.1426400415640674</v>
      </c>
      <c r="AI354" s="100">
        <f>(幕後結果!$AK$2+幕後結果!$AK$4*幕後結果_最佳化!$W1355)*12/3</f>
        <v>0.38664682699137715</v>
      </c>
      <c r="AJ354" s="60"/>
      <c r="AK354" s="60"/>
      <c r="AL354" s="60"/>
      <c r="AM354" s="108">
        <v>353</v>
      </c>
      <c r="AN354" s="129">
        <f t="shared" si="66"/>
        <v>0.11501968096850688</v>
      </c>
      <c r="AO354" s="129">
        <f t="shared" si="67"/>
        <v>0.13691781983558482</v>
      </c>
      <c r="AP354" s="129">
        <f t="shared" si="68"/>
        <v>0.1385089060809708</v>
      </c>
      <c r="AQ354" s="129">
        <f t="shared" si="69"/>
        <v>9.2342717529684658E-3</v>
      </c>
      <c r="AR354" s="129">
        <f t="shared" si="70"/>
        <v>0.15351801201336032</v>
      </c>
      <c r="AS354" s="129">
        <f t="shared" si="71"/>
        <v>0.15935031638601599</v>
      </c>
      <c r="AT354" s="129">
        <f t="shared" si="72"/>
        <v>2.7278430463939584E-2</v>
      </c>
      <c r="AU354" s="129">
        <f t="shared" si="73"/>
        <v>0.10224784029977083</v>
      </c>
      <c r="AV354" s="129">
        <f t="shared" si="74"/>
        <v>0.10128672482855686</v>
      </c>
      <c r="AW354" s="129">
        <f t="shared" si="75"/>
        <v>5.6637997370325412E-2</v>
      </c>
      <c r="AX354" s="129">
        <f t="shared" si="76"/>
        <v>0.99999999999999989</v>
      </c>
      <c r="AY354" s="129">
        <f>SUMPRODUCT(AN354:AW354,幕後結果_最佳化!$Z$1005:$AI$1005)</f>
        <v>1.5795315990006897E-3</v>
      </c>
      <c r="AZ354" s="129">
        <f>(SUMPRODUCT(AN354:AW354,MMULT(AN354:AW354,幕後結果!$AB$9:$AK$18)))*252</f>
        <v>4.3547753636665333E-2</v>
      </c>
      <c r="BA354" s="129">
        <f t="shared" si="77"/>
        <v>0.20868098532608412</v>
      </c>
      <c r="BB354" s="102">
        <f t="shared" si="78"/>
        <v>-0.19800782681005699</v>
      </c>
      <c r="BC354" s="60"/>
      <c r="BD354" s="60"/>
    </row>
    <row r="355" spans="1:56" ht="16.5">
      <c r="A355" s="95">
        <v>354</v>
      </c>
      <c r="B355" s="129">
        <v>0.52931247714246332</v>
      </c>
      <c r="C355" s="129">
        <v>0.97689023041224465</v>
      </c>
      <c r="D355" s="129">
        <v>0.45817331619081325</v>
      </c>
      <c r="E355" s="129">
        <v>0.36664149362152632</v>
      </c>
      <c r="F355" s="129">
        <v>0.55441951940540135</v>
      </c>
      <c r="G355" s="129">
        <v>0.66463360318014009</v>
      </c>
      <c r="H355" s="129">
        <v>0.85941863041960764</v>
      </c>
      <c r="I355" s="129">
        <v>0.52614285896383528</v>
      </c>
      <c r="J355" s="129">
        <v>0.51768721261963146</v>
      </c>
      <c r="K355" s="104">
        <v>0.29899440802265542</v>
      </c>
      <c r="L355" s="105"/>
      <c r="M355" s="106">
        <v>354</v>
      </c>
      <c r="N355" s="140">
        <v>7.3541720579829772E-2</v>
      </c>
      <c r="O355" s="140">
        <v>1.9933828609614874</v>
      </c>
      <c r="P355" s="140">
        <v>-0.10503676932194164</v>
      </c>
      <c r="Q355" s="140">
        <v>-0.34076169774021364</v>
      </c>
      <c r="R355" s="140">
        <v>0.13683532468741144</v>
      </c>
      <c r="S355" s="140">
        <v>0.42514250557477223</v>
      </c>
      <c r="T355" s="140">
        <v>1.0777110197277844</v>
      </c>
      <c r="U355" s="129">
        <v>6.5577400614663744E-2</v>
      </c>
      <c r="V355" s="129">
        <v>4.4349801603729228E-2</v>
      </c>
      <c r="W355" s="98">
        <v>-0.52729489897483661</v>
      </c>
      <c r="X355" s="60"/>
      <c r="Y355" s="99">
        <v>354</v>
      </c>
      <c r="Z355" s="129">
        <f>(幕後結果!$AB$2+幕後結果!$AB$4*幕後結果_最佳化!$N1356)*12/3</f>
        <v>0.93649027157526155</v>
      </c>
      <c r="AA355" s="129">
        <f>(幕後結果!$AC$2+幕後結果!$AC$4*幕後結果_最佳化!$O1356)*12/3</f>
        <v>1.9443325497624009</v>
      </c>
      <c r="AB355" s="129">
        <f>(幕後結果!$AD$2+幕後結果!$AD$4*幕後結果_最佳化!$P1356)*12/3</f>
        <v>-1.340110660477843</v>
      </c>
      <c r="AC355" s="129">
        <f>(幕後結果!$AE$2+幕後結果!$AE$4*幕後結果_最佳化!$Q1356)*12/3</f>
        <v>0.28420985456177422</v>
      </c>
      <c r="AD355" s="129">
        <f>(幕後結果!$AF$2+幕後結果!$AF$4*幕後結果_最佳化!$R1356)*12/3</f>
        <v>-0.57693563559405792</v>
      </c>
      <c r="AE355" s="129">
        <f>(幕後結果!$AG$2+幕後結果!$AG$4*幕後結果_最佳化!$S1356)*12/3</f>
        <v>1.7561704851245308</v>
      </c>
      <c r="AF355" s="129">
        <f>(幕後結果!$AH$2+幕後結果!$AH$4*幕後結果_最佳化!$T1356)*12/3</f>
        <v>1.0919028119401775</v>
      </c>
      <c r="AG355" s="129">
        <f>(幕後結果!$AI$2+幕後結果!$AI$4*幕後結果_最佳化!$U1356)*12/3</f>
        <v>0.2094368637088532</v>
      </c>
      <c r="AH355" s="129">
        <f>(幕後結果!$AJ$2+幕後結果!$AJ$4*幕後結果_最佳化!$V1356)*12/3</f>
        <v>-0.23172119566671787</v>
      </c>
      <c r="AI355" s="100">
        <f>(幕後結果!$AK$2+幕後結果!$AK$4*幕後結果_最佳化!$W1356)*12/3</f>
        <v>0.13380375714809692</v>
      </c>
      <c r="AJ355" s="60"/>
      <c r="AK355" s="60"/>
      <c r="AL355" s="60"/>
      <c r="AM355" s="108">
        <v>354</v>
      </c>
      <c r="AN355" s="129">
        <f t="shared" si="66"/>
        <v>0.17427005673242535</v>
      </c>
      <c r="AO355" s="129">
        <f t="shared" si="67"/>
        <v>6.9510623133718183E-2</v>
      </c>
      <c r="AP355" s="129">
        <f t="shared" si="68"/>
        <v>0.18140463826422606</v>
      </c>
      <c r="AQ355" s="129">
        <f t="shared" si="69"/>
        <v>8.0202238538631468E-2</v>
      </c>
      <c r="AR355" s="129">
        <f t="shared" si="70"/>
        <v>8.7180804822889105E-2</v>
      </c>
      <c r="AS355" s="129">
        <f t="shared" si="71"/>
        <v>2.7346061363957789E-2</v>
      </c>
      <c r="AT355" s="129">
        <f t="shared" si="72"/>
        <v>4.5859144470720245E-2</v>
      </c>
      <c r="AU355" s="129">
        <f t="shared" si="73"/>
        <v>9.6808477469973592E-2</v>
      </c>
      <c r="AV355" s="129">
        <f t="shared" si="74"/>
        <v>0.15493017377155802</v>
      </c>
      <c r="AW355" s="129">
        <f t="shared" si="75"/>
        <v>8.2487781431900109E-2</v>
      </c>
      <c r="AX355" s="129">
        <f t="shared" si="76"/>
        <v>1</v>
      </c>
      <c r="AY355" s="129">
        <f>SUMPRODUCT(AN355:AW355,幕後結果_最佳化!$Z$1005:$AI$1005)</f>
        <v>-0.15464766704251598</v>
      </c>
      <c r="AZ355" s="129">
        <f>(SUMPRODUCT(AN355:AW355,MMULT(AN355:AW355,幕後結果!$AB$9:$AK$18)))*252</f>
        <v>4.7678131520421288E-2</v>
      </c>
      <c r="BA355" s="129">
        <f t="shared" si="77"/>
        <v>0.21835322649418598</v>
      </c>
      <c r="BB355" s="102">
        <f t="shared" si="78"/>
        <v>-0.90471604296525476</v>
      </c>
      <c r="BC355" s="60"/>
      <c r="BD355" s="60"/>
    </row>
    <row r="356" spans="1:56" ht="16.5">
      <c r="A356" s="95">
        <v>355</v>
      </c>
      <c r="B356" s="129">
        <v>0.81635132176177594</v>
      </c>
      <c r="C356" s="129">
        <v>2.0369879183279149E-2</v>
      </c>
      <c r="D356" s="129">
        <v>8.9803849060112739E-3</v>
      </c>
      <c r="E356" s="129">
        <v>0.85399227824964208</v>
      </c>
      <c r="F356" s="129">
        <v>0.39936183703997163</v>
      </c>
      <c r="G356" s="129">
        <v>0.19908616407479429</v>
      </c>
      <c r="H356" s="129">
        <v>0.70695430469242559</v>
      </c>
      <c r="I356" s="129">
        <v>0.68101790330051859</v>
      </c>
      <c r="J356" s="129">
        <v>0.86148410206193105</v>
      </c>
      <c r="K356" s="104">
        <v>0.7820751997186306</v>
      </c>
      <c r="L356" s="105"/>
      <c r="M356" s="106">
        <v>355</v>
      </c>
      <c r="N356" s="140">
        <v>0.90154737565459819</v>
      </c>
      <c r="O356" s="140">
        <v>-2.0461688762102352</v>
      </c>
      <c r="P356" s="140">
        <v>-2.3664258891793768</v>
      </c>
      <c r="Q356" s="140">
        <v>1.0537105801334128</v>
      </c>
      <c r="R356" s="140">
        <v>-0.25499925572495702</v>
      </c>
      <c r="S356" s="140">
        <v>-0.84488987486035905</v>
      </c>
      <c r="T356" s="140">
        <v>0.54450880552191738</v>
      </c>
      <c r="U356" s="129">
        <v>0.47054709787867793</v>
      </c>
      <c r="V356" s="129">
        <v>1.087011345029457</v>
      </c>
      <c r="W356" s="98">
        <v>0.77922090004904565</v>
      </c>
      <c r="X356" s="60"/>
      <c r="Y356" s="99">
        <v>355</v>
      </c>
      <c r="Z356" s="129">
        <f>(幕後結果!$AB$2+幕後結果!$AB$4*幕後結果_最佳化!$N1357)*12/3</f>
        <v>1.48401808194442</v>
      </c>
      <c r="AA356" s="129">
        <f>(幕後結果!$AC$2+幕後結果!$AC$4*幕後結果_最佳化!$O1357)*12/3</f>
        <v>-0.80703920645132843</v>
      </c>
      <c r="AB356" s="129">
        <f>(幕後結果!$AD$2+幕後結果!$AD$4*幕後結果_最佳化!$P1357)*12/3</f>
        <v>-3.9627153824657539</v>
      </c>
      <c r="AC356" s="129">
        <f>(幕後結果!$AE$2+幕後結果!$AE$4*幕後結果_最佳化!$Q1357)*12/3</f>
        <v>0.31226056887712278</v>
      </c>
      <c r="AD356" s="129">
        <f>(幕後結果!$AF$2+幕後結果!$AF$4*幕後結果_最佳化!$R1357)*12/3</f>
        <v>-0.87229692070996734</v>
      </c>
      <c r="AE356" s="129">
        <f>(幕後結果!$AG$2+幕後結果!$AG$4*幕後結果_最佳化!$S1357)*12/3</f>
        <v>0.302105601669311</v>
      </c>
      <c r="AF356" s="129">
        <f>(幕後結果!$AH$2+幕後結果!$AH$4*幕後結果_最佳化!$T1357)*12/3</f>
        <v>0.92405988558529006</v>
      </c>
      <c r="AG356" s="129">
        <f>(幕後結果!$AI$2+幕後結果!$AI$4*幕後結果_最佳化!$U1357)*12/3</f>
        <v>-0.12898134456342197</v>
      </c>
      <c r="AH356" s="129">
        <f>(幕後結果!$AJ$2+幕後結果!$AJ$4*幕後結果_最佳化!$V1357)*12/3</f>
        <v>-0.10330454870085243</v>
      </c>
      <c r="AI356" s="100">
        <f>(幕後結果!$AK$2+幕後結果!$AK$4*幕後結果_最佳化!$W1357)*12/3</f>
        <v>-0.18358209594770891</v>
      </c>
      <c r="AJ356" s="60"/>
      <c r="AK356" s="60"/>
      <c r="AL356" s="60"/>
      <c r="AM356" s="108">
        <v>355</v>
      </c>
      <c r="AN356" s="129">
        <f t="shared" si="66"/>
        <v>0.10455796125227591</v>
      </c>
      <c r="AO356" s="129">
        <f t="shared" si="67"/>
        <v>2.3127477767951654E-2</v>
      </c>
      <c r="AP356" s="129">
        <f t="shared" si="68"/>
        <v>4.8217127369706923E-2</v>
      </c>
      <c r="AQ356" s="129">
        <f t="shared" si="69"/>
        <v>3.922140294867929E-2</v>
      </c>
      <c r="AR356" s="129">
        <f t="shared" si="70"/>
        <v>0.14908610556001223</v>
      </c>
      <c r="AS356" s="129">
        <f t="shared" si="71"/>
        <v>5.4146095534013852E-2</v>
      </c>
      <c r="AT356" s="129">
        <f t="shared" si="72"/>
        <v>0.1697457627379404</v>
      </c>
      <c r="AU356" s="129">
        <f t="shared" si="73"/>
        <v>9.1132209898449432E-2</v>
      </c>
      <c r="AV356" s="129">
        <f t="shared" si="74"/>
        <v>0.15250977839247615</v>
      </c>
      <c r="AW356" s="129">
        <f t="shared" si="75"/>
        <v>0.16825607853849422</v>
      </c>
      <c r="AX356" s="129">
        <f t="shared" si="76"/>
        <v>1</v>
      </c>
      <c r="AY356" s="129">
        <f>SUMPRODUCT(AN356:AW356,幕後結果_最佳化!$Z$1005:$AI$1005)</f>
        <v>-1.7582879120108148E-3</v>
      </c>
      <c r="AZ356" s="129">
        <f>(SUMPRODUCT(AN356:AW356,MMULT(AN356:AW356,幕後結果!$AB$9:$AK$18)))*252</f>
        <v>4.5398892009910347E-2</v>
      </c>
      <c r="BA356" s="129">
        <f t="shared" si="77"/>
        <v>0.21307015748318756</v>
      </c>
      <c r="BB356" s="102">
        <f t="shared" si="78"/>
        <v>-0.20959428781355555</v>
      </c>
      <c r="BC356" s="60"/>
      <c r="BD356" s="60"/>
    </row>
    <row r="357" spans="1:56" ht="16.5">
      <c r="A357" s="95">
        <v>356</v>
      </c>
      <c r="B357" s="129">
        <v>0.15519672287934161</v>
      </c>
      <c r="C357" s="129">
        <v>8.4845432660269893E-3</v>
      </c>
      <c r="D357" s="129">
        <v>5.1712551159559528E-2</v>
      </c>
      <c r="E357" s="129">
        <v>0.42718655266048988</v>
      </c>
      <c r="F357" s="129">
        <v>0.72491381466393467</v>
      </c>
      <c r="G357" s="129">
        <v>0.54274136931795214</v>
      </c>
      <c r="H357" s="129">
        <v>0.51947231789268056</v>
      </c>
      <c r="I357" s="129">
        <v>0.7015584094988867</v>
      </c>
      <c r="J357" s="129">
        <v>0.55026874531691994</v>
      </c>
      <c r="K357" s="104">
        <v>0.98404236657889088</v>
      </c>
      <c r="L357" s="105"/>
      <c r="M357" s="106">
        <v>356</v>
      </c>
      <c r="N357" s="140">
        <v>-1.0143968102209233</v>
      </c>
      <c r="O357" s="140">
        <v>-2.3873768580088943</v>
      </c>
      <c r="P357" s="140">
        <v>-1.6284707696560374</v>
      </c>
      <c r="Q357" s="140">
        <v>-0.18354156906075431</v>
      </c>
      <c r="R357" s="140">
        <v>0.5975018523147857</v>
      </c>
      <c r="S357" s="140">
        <v>0.10734250984490047</v>
      </c>
      <c r="T357" s="140">
        <v>4.8829259570848563E-2</v>
      </c>
      <c r="U357" s="129">
        <v>0.52888795081828999</v>
      </c>
      <c r="V357" s="129">
        <v>0.12634036022198186</v>
      </c>
      <c r="W357" s="98">
        <v>2.1454702592391066</v>
      </c>
      <c r="X357" s="60"/>
      <c r="Y357" s="99">
        <v>356</v>
      </c>
      <c r="Z357" s="129">
        <f>(幕後結果!$AB$2+幕後結果!$AB$4*幕後結果_最佳化!$N1358)*12/3</f>
        <v>0.21707899952086207</v>
      </c>
      <c r="AA357" s="129">
        <f>(幕後結果!$AC$2+幕後結果!$AC$4*幕後結果_最佳化!$O1358)*12/3</f>
        <v>-1.5512307048507292</v>
      </c>
      <c r="AB357" s="129">
        <f>(幕後結果!$AD$2+幕後結果!$AD$4*幕後結果_最佳化!$P1358)*12/3</f>
        <v>-3.6524937903683341</v>
      </c>
      <c r="AC357" s="129">
        <f>(幕後結果!$AE$2+幕後結果!$AE$4*幕後結果_最佳化!$Q1358)*12/3</f>
        <v>-1.1558668499121645</v>
      </c>
      <c r="AD357" s="129">
        <f>(幕後結果!$AF$2+幕後結果!$AF$4*幕後結果_最佳化!$R1358)*12/3</f>
        <v>-0.62034401354903523</v>
      </c>
      <c r="AE357" s="129">
        <f>(幕後結果!$AG$2+幕後結果!$AG$4*幕後結果_最佳化!$S1358)*12/3</f>
        <v>0.93788347304164965</v>
      </c>
      <c r="AF357" s="129">
        <f>(幕後結果!$AH$2+幕後結果!$AH$4*幕後結果_最佳化!$T1358)*12/3</f>
        <v>-0.48808112849681801</v>
      </c>
      <c r="AG357" s="129">
        <f>(幕後結果!$AI$2+幕後結果!$AI$4*幕後結果_最佳化!$U1358)*12/3</f>
        <v>-3.5579413197090265E-2</v>
      </c>
      <c r="AH357" s="129">
        <f>(幕後結果!$AJ$2+幕後結果!$AJ$4*幕後結果_最佳化!$V1358)*12/3</f>
        <v>-0.71193896512596433</v>
      </c>
      <c r="AI357" s="100">
        <f>(幕後結果!$AK$2+幕後結果!$AK$4*幕後結果_最佳化!$W1358)*12/3</f>
        <v>0.57806769634063415</v>
      </c>
      <c r="AJ357" s="60"/>
      <c r="AK357" s="60"/>
      <c r="AL357" s="60"/>
      <c r="AM357" s="108">
        <v>356</v>
      </c>
      <c r="AN357" s="129">
        <f t="shared" si="66"/>
        <v>2.9947431129243206E-2</v>
      </c>
      <c r="AO357" s="129">
        <f t="shared" si="67"/>
        <v>6.2231761167477105E-2</v>
      </c>
      <c r="AP357" s="129">
        <f t="shared" si="68"/>
        <v>2.6869499553629765E-2</v>
      </c>
      <c r="AQ357" s="129">
        <f t="shared" si="69"/>
        <v>9.7908912070918216E-2</v>
      </c>
      <c r="AR357" s="129">
        <f t="shared" si="70"/>
        <v>0.15632823695877321</v>
      </c>
      <c r="AS357" s="129">
        <f t="shared" si="71"/>
        <v>0.147687348274087</v>
      </c>
      <c r="AT357" s="129">
        <f t="shared" si="72"/>
        <v>3.2189675032819685E-2</v>
      </c>
      <c r="AU357" s="129">
        <f t="shared" si="73"/>
        <v>7.5355553610173098E-2</v>
      </c>
      <c r="AV357" s="129">
        <f t="shared" si="74"/>
        <v>0.20240975395203864</v>
      </c>
      <c r="AW357" s="129">
        <f t="shared" si="75"/>
        <v>0.16907182825083997</v>
      </c>
      <c r="AX357" s="129">
        <f t="shared" si="76"/>
        <v>0.99999999999999989</v>
      </c>
      <c r="AY357" s="129">
        <f>SUMPRODUCT(AN357:AW357,幕後結果_最佳化!$Z$1005:$AI$1005)</f>
        <v>1.1833104133912989E-2</v>
      </c>
      <c r="AZ357" s="129">
        <f>(SUMPRODUCT(AN357:AW357,MMULT(AN357:AW357,幕後結果!$AB$9:$AK$18)))*252</f>
        <v>4.7656495510798765E-2</v>
      </c>
      <c r="BA357" s="129">
        <f t="shared" si="77"/>
        <v>0.21830367727273575</v>
      </c>
      <c r="BB357" s="102">
        <f t="shared" si="78"/>
        <v>-0.14231045603173173</v>
      </c>
      <c r="BC357" s="60"/>
      <c r="BD357" s="60"/>
    </row>
    <row r="358" spans="1:56" ht="16.5">
      <c r="A358" s="95">
        <v>357</v>
      </c>
      <c r="B358" s="129">
        <v>0.17761372671379272</v>
      </c>
      <c r="C358" s="129">
        <v>0.54210396348624368</v>
      </c>
      <c r="D358" s="129">
        <v>0.16430247458770642</v>
      </c>
      <c r="E358" s="129">
        <v>0.96477593985364862</v>
      </c>
      <c r="F358" s="129">
        <v>0.68565365452225802</v>
      </c>
      <c r="G358" s="129">
        <v>6.5136247874397979E-2</v>
      </c>
      <c r="H358" s="129">
        <v>0.86301681593917245</v>
      </c>
      <c r="I358" s="129">
        <v>0.87842665665983111</v>
      </c>
      <c r="J358" s="129">
        <v>0.72390571129758419</v>
      </c>
      <c r="K358" s="104">
        <v>0.67780046941574668</v>
      </c>
      <c r="L358" s="105"/>
      <c r="M358" s="106">
        <v>357</v>
      </c>
      <c r="N358" s="140">
        <v>-0.92449730607097502</v>
      </c>
      <c r="O358" s="140">
        <v>0.10573567678073832</v>
      </c>
      <c r="P358" s="140">
        <v>-0.97692769601348062</v>
      </c>
      <c r="Q358" s="140">
        <v>1.8090185580096452</v>
      </c>
      <c r="R358" s="140">
        <v>0.48356771633540901</v>
      </c>
      <c r="S358" s="140">
        <v>-1.5130282005371485</v>
      </c>
      <c r="T358" s="140">
        <v>1.0939740304917367</v>
      </c>
      <c r="U358" s="129">
        <v>1.1671577077070672</v>
      </c>
      <c r="V358" s="129">
        <v>0.59448379542192742</v>
      </c>
      <c r="W358" s="98">
        <v>0.46155696589803258</v>
      </c>
      <c r="X358" s="60"/>
      <c r="Y358" s="99">
        <v>357</v>
      </c>
      <c r="Z358" s="129">
        <f>(幕後結果!$AB$2+幕後結果!$AB$4*幕後結果_最佳化!$N1359)*12/3</f>
        <v>0.27652603150526256</v>
      </c>
      <c r="AA358" s="129">
        <f>(幕後結果!$AC$2+幕後結果!$AC$4*幕後結果_最佳化!$O1359)*12/3</f>
        <v>0.30171588916206893</v>
      </c>
      <c r="AB358" s="129">
        <f>(幕後結果!$AD$2+幕後結果!$AD$4*幕後結果_最佳化!$P1359)*12/3</f>
        <v>-2.7191453037360689</v>
      </c>
      <c r="AC358" s="129">
        <f>(幕後結果!$AE$2+幕後結果!$AE$4*幕後結果_最佳化!$Q1359)*12/3</f>
        <v>1.6734840711706849</v>
      </c>
      <c r="AD358" s="129">
        <f>(幕後結果!$AF$2+幕後結果!$AF$4*幕後結果_最佳化!$R1359)*12/3</f>
        <v>0.40223411561788214</v>
      </c>
      <c r="AE358" s="129">
        <f>(幕後結果!$AG$2+幕後結果!$AG$4*幕後結果_最佳化!$S1359)*12/3</f>
        <v>0.31207481761984557</v>
      </c>
      <c r="AF358" s="129">
        <f>(幕後結果!$AH$2+幕後結果!$AH$4*幕後結果_最佳化!$T1359)*12/3</f>
        <v>0.67417773337955411</v>
      </c>
      <c r="AG358" s="129">
        <f>(幕後結果!$AI$2+幕後結果!$AI$4*幕後結果_最佳化!$U1359)*12/3</f>
        <v>0.20310751039945543</v>
      </c>
      <c r="AH358" s="129">
        <f>(幕後結果!$AJ$2+幕後結果!$AJ$4*幕後結果_最佳化!$V1359)*12/3</f>
        <v>5.8526673927623563E-2</v>
      </c>
      <c r="AI358" s="100">
        <f>(幕後結果!$AK$2+幕後結果!$AK$4*幕後結果_最佳化!$W1359)*12/3</f>
        <v>9.1229940494024983E-2</v>
      </c>
      <c r="AJ358" s="60"/>
      <c r="AK358" s="60"/>
      <c r="AL358" s="60"/>
      <c r="AM358" s="108">
        <v>357</v>
      </c>
      <c r="AN358" s="129">
        <f t="shared" si="66"/>
        <v>0.14313975800066553</v>
      </c>
      <c r="AO358" s="129">
        <f t="shared" si="67"/>
        <v>0.16326147588342318</v>
      </c>
      <c r="AP358" s="129">
        <f t="shared" si="68"/>
        <v>4.7419201785064966E-2</v>
      </c>
      <c r="AQ358" s="129">
        <f t="shared" si="69"/>
        <v>9.553770415120498E-2</v>
      </c>
      <c r="AR358" s="129">
        <f t="shared" si="70"/>
        <v>0.18151569117433108</v>
      </c>
      <c r="AS358" s="129">
        <f t="shared" si="71"/>
        <v>1.8164945725914403E-2</v>
      </c>
      <c r="AT358" s="129">
        <f t="shared" si="72"/>
        <v>1.0400017012290347E-2</v>
      </c>
      <c r="AU358" s="129">
        <f t="shared" si="73"/>
        <v>0.15993563030833463</v>
      </c>
      <c r="AV358" s="129">
        <f t="shared" si="74"/>
        <v>3.9368682257315407E-3</v>
      </c>
      <c r="AW358" s="129">
        <f t="shared" si="75"/>
        <v>0.17668870773303935</v>
      </c>
      <c r="AX358" s="129">
        <f t="shared" si="76"/>
        <v>1</v>
      </c>
      <c r="AY358" s="129">
        <f>SUMPRODUCT(AN358:AW358,幕後結果_最佳化!$Z$1005:$AI$1005)</f>
        <v>3.058806170432285E-2</v>
      </c>
      <c r="AZ358" s="129">
        <f>(SUMPRODUCT(AN358:AW358,MMULT(AN358:AW358,幕後結果!$AB$9:$AK$18)))*252</f>
        <v>4.8522816606331225E-2</v>
      </c>
      <c r="BA358" s="129">
        <f t="shared" si="77"/>
        <v>0.22027895180050958</v>
      </c>
      <c r="BB358" s="102">
        <f t="shared" si="78"/>
        <v>-5.5892486299949196E-2</v>
      </c>
      <c r="BC358" s="60"/>
      <c r="BD358" s="60"/>
    </row>
    <row r="359" spans="1:56" ht="16.5">
      <c r="A359" s="95">
        <v>358</v>
      </c>
      <c r="B359" s="129">
        <v>0.19042661820398221</v>
      </c>
      <c r="C359" s="129">
        <v>0.28422232746262255</v>
      </c>
      <c r="D359" s="129">
        <v>0.79962897341909889</v>
      </c>
      <c r="E359" s="129">
        <v>4.8825341142243683E-2</v>
      </c>
      <c r="F359" s="129">
        <v>0.66110648913589976</v>
      </c>
      <c r="G359" s="129">
        <v>0.29852294185062633</v>
      </c>
      <c r="H359" s="129">
        <v>0.84700700422806419</v>
      </c>
      <c r="I359" s="129">
        <v>0.18250808854142386</v>
      </c>
      <c r="J359" s="129">
        <v>0.32538544645723366</v>
      </c>
      <c r="K359" s="104">
        <v>0.2252478111234375</v>
      </c>
      <c r="L359" s="105"/>
      <c r="M359" s="106">
        <v>358</v>
      </c>
      <c r="N359" s="140">
        <v>-0.87632526040361591</v>
      </c>
      <c r="O359" s="140">
        <v>-0.57034362914509673</v>
      </c>
      <c r="P359" s="140">
        <v>0.84029669656184891</v>
      </c>
      <c r="Q359" s="140">
        <v>-1.6563513740688107</v>
      </c>
      <c r="R359" s="140">
        <v>0.41548482506138451</v>
      </c>
      <c r="S359" s="140">
        <v>-0.52865343684336252</v>
      </c>
      <c r="T359" s="140">
        <v>1.0236809596752148</v>
      </c>
      <c r="U359" s="129">
        <v>-0.90584825263444935</v>
      </c>
      <c r="V359" s="129">
        <v>-0.45269151133448565</v>
      </c>
      <c r="W359" s="98">
        <v>-0.7545890059984236</v>
      </c>
      <c r="X359" s="60"/>
      <c r="Y359" s="99">
        <v>358</v>
      </c>
      <c r="Z359" s="129">
        <f>(幕後結果!$AB$2+幕後結果!$AB$4*幕後結果_最佳化!$N1360)*12/3</f>
        <v>0.30838032443623364</v>
      </c>
      <c r="AA359" s="129">
        <f>(幕後結果!$AC$2+幕後結果!$AC$4*幕後結果_最佳化!$O1360)*12/3</f>
        <v>-0.18206652047476357</v>
      </c>
      <c r="AB359" s="129">
        <f>(幕後結果!$AD$2+幕後結果!$AD$4*幕後結果_最佳化!$P1360)*12/3</f>
        <v>-0.69524514546138116</v>
      </c>
      <c r="AC359" s="129">
        <f>(幕後結果!$AE$2+幕後結果!$AE$4*幕後結果_最佳化!$Q1360)*12/3</f>
        <v>-1.9216791292232356</v>
      </c>
      <c r="AD359" s="129">
        <f>(幕後結果!$AF$2+幕後結果!$AF$4*幕後結果_最佳化!$R1360)*12/3</f>
        <v>-1.2202529908530388</v>
      </c>
      <c r="AE359" s="129">
        <f>(幕後結果!$AG$2+幕後結果!$AG$4*幕後結果_最佳化!$S1360)*12/3</f>
        <v>0.46496356159062269</v>
      </c>
      <c r="AF359" s="129">
        <f>(幕後結果!$AH$2+幕後結果!$AH$4*幕後結果_最佳化!$T1360)*12/3</f>
        <v>0.36552788390263152</v>
      </c>
      <c r="AG359" s="129">
        <f>(幕後結果!$AI$2+幕後結果!$AI$4*幕後結果_最佳化!$U1360)*12/3</f>
        <v>-0.49615869596098494</v>
      </c>
      <c r="AH359" s="129">
        <f>(幕後結果!$AJ$2+幕後結果!$AJ$4*幕後結果_最佳化!$V1360)*12/3</f>
        <v>-0.96613055711752038</v>
      </c>
      <c r="AI359" s="100">
        <f>(幕後結果!$AK$2+幕後結果!$AK$4*幕後結果_最佳化!$W1360)*12/3</f>
        <v>-0.55547715922190677</v>
      </c>
      <c r="AJ359" s="60"/>
      <c r="AK359" s="60"/>
      <c r="AL359" s="60"/>
      <c r="AM359" s="108">
        <v>358</v>
      </c>
      <c r="AN359" s="129">
        <f t="shared" si="66"/>
        <v>2.3452211913620843E-2</v>
      </c>
      <c r="AO359" s="129">
        <f t="shared" si="67"/>
        <v>6.5130612740755045E-2</v>
      </c>
      <c r="AP359" s="129">
        <f t="shared" si="68"/>
        <v>4.5984915739408126E-2</v>
      </c>
      <c r="AQ359" s="129">
        <f t="shared" si="69"/>
        <v>0.1167421936241807</v>
      </c>
      <c r="AR359" s="129">
        <f t="shared" si="70"/>
        <v>0.12666532348605961</v>
      </c>
      <c r="AS359" s="129">
        <f t="shared" si="71"/>
        <v>0.12285023962826611</v>
      </c>
      <c r="AT359" s="129">
        <f t="shared" si="72"/>
        <v>0.10502085599635901</v>
      </c>
      <c r="AU359" s="129">
        <f t="shared" si="73"/>
        <v>0.12237088242808423</v>
      </c>
      <c r="AV359" s="129">
        <f t="shared" si="74"/>
        <v>0.12706966044216778</v>
      </c>
      <c r="AW359" s="129">
        <f t="shared" si="75"/>
        <v>0.14471310400109832</v>
      </c>
      <c r="AX359" s="129">
        <f t="shared" si="76"/>
        <v>0.99999999999999978</v>
      </c>
      <c r="AY359" s="129">
        <f>SUMPRODUCT(AN359:AW359,幕後結果_最佳化!$Z$1005:$AI$1005)</f>
        <v>2.5109744892128392E-2</v>
      </c>
      <c r="AZ359" s="129">
        <f>(SUMPRODUCT(AN359:AW359,MMULT(AN359:AW359,幕後結果!$AB$9:$AK$18)))*252</f>
        <v>4.6050491875438075E-2</v>
      </c>
      <c r="BA359" s="129">
        <f t="shared" si="77"/>
        <v>0.21459378340352284</v>
      </c>
      <c r="BB359" s="102">
        <f t="shared" si="78"/>
        <v>-8.2902005946830046E-2</v>
      </c>
      <c r="BC359" s="60"/>
      <c r="BD359" s="60"/>
    </row>
    <row r="360" spans="1:56" ht="16.5">
      <c r="A360" s="95">
        <v>359</v>
      </c>
      <c r="B360" s="129">
        <v>0.5512218979685537</v>
      </c>
      <c r="C360" s="129">
        <v>0.68063728381880262</v>
      </c>
      <c r="D360" s="129">
        <v>0.4788160442949847</v>
      </c>
      <c r="E360" s="129">
        <v>0.1794569841455147</v>
      </c>
      <c r="F360" s="129">
        <v>0.81340984983376718</v>
      </c>
      <c r="G360" s="129">
        <v>0.60231222958233155</v>
      </c>
      <c r="H360" s="129">
        <v>0.97883747059114601</v>
      </c>
      <c r="I360" s="129">
        <v>0.19612843969573301</v>
      </c>
      <c r="J360" s="129">
        <v>0.28756771402460335</v>
      </c>
      <c r="K360" s="104">
        <v>0.4226839373859943</v>
      </c>
      <c r="L360" s="105"/>
      <c r="M360" s="106">
        <v>359</v>
      </c>
      <c r="N360" s="140">
        <v>0.1287490727651675</v>
      </c>
      <c r="O360" s="140">
        <v>0.46948160213690782</v>
      </c>
      <c r="P360" s="140">
        <v>-5.3125280969946093E-2</v>
      </c>
      <c r="Q360" s="140">
        <v>-0.91743647186783717</v>
      </c>
      <c r="R360" s="140">
        <v>0.89053198773301678</v>
      </c>
      <c r="S360" s="140">
        <v>0.25933660201237235</v>
      </c>
      <c r="T360" s="140">
        <v>2.0303097988067886</v>
      </c>
      <c r="U360" s="129">
        <v>-0.85553167016803566</v>
      </c>
      <c r="V360" s="129">
        <v>-0.56050441650938809</v>
      </c>
      <c r="W360" s="98">
        <v>-0.19503202742400094</v>
      </c>
      <c r="X360" s="60"/>
      <c r="Y360" s="99">
        <v>359</v>
      </c>
      <c r="Z360" s="129">
        <f>(幕後結果!$AB$2+幕後結果!$AB$4*幕後結果_最佳化!$N1361)*12/3</f>
        <v>0.97299673801429509</v>
      </c>
      <c r="AA360" s="129">
        <f>(幕後結果!$AC$2+幕後結果!$AC$4*幕後結果_最佳化!$O1361)*12/3</f>
        <v>0.84011853839563555</v>
      </c>
      <c r="AB360" s="129">
        <f>(幕後結果!$AD$2+幕後結果!$AD$4*幕後結果_最佳化!$P1361)*12/3</f>
        <v>-1.3719688651954571</v>
      </c>
      <c r="AC360" s="129">
        <f>(幕後結果!$AE$2+幕後結果!$AE$4*幕後結果_最佳化!$Q1361)*12/3</f>
        <v>-0.78950829103394093</v>
      </c>
      <c r="AD360" s="129">
        <f>(幕後結果!$AF$2+幕後結果!$AF$4*幕後結果_最佳化!$R1361)*12/3</f>
        <v>-0.27851306967611245</v>
      </c>
      <c r="AE360" s="129">
        <f>(幕後結果!$AG$2+幕後結果!$AG$4*幕後結果_最佳化!$S1361)*12/3</f>
        <v>1.3318081506318702</v>
      </c>
      <c r="AF360" s="129">
        <f>(幕後結果!$AH$2+幕後結果!$AH$4*幕後結果_最佳化!$T1361)*12/3</f>
        <v>1.5922526037160998</v>
      </c>
      <c r="AG360" s="129">
        <f>(幕後結果!$AI$2+幕後結果!$AI$4*幕後結果_最佳化!$U1361)*12/3</f>
        <v>-0.20150367984103937</v>
      </c>
      <c r="AH360" s="129">
        <f>(幕後結果!$AJ$2+幕後結果!$AJ$4*幕後結果_最佳化!$V1361)*12/3</f>
        <v>-0.64162058960856205</v>
      </c>
      <c r="AI360" s="100">
        <f>(幕後結果!$AK$2+幕後結果!$AK$4*幕後結果_最佳化!$W1361)*12/3</f>
        <v>7.3142698976673734E-2</v>
      </c>
      <c r="AJ360" s="60"/>
      <c r="AK360" s="60"/>
      <c r="AL360" s="60"/>
      <c r="AM360" s="108">
        <v>359</v>
      </c>
      <c r="AN360" s="129">
        <f t="shared" si="66"/>
        <v>0.21655685340015779</v>
      </c>
      <c r="AO360" s="129">
        <f t="shared" si="67"/>
        <v>0.12478894654252745</v>
      </c>
      <c r="AP360" s="129">
        <f t="shared" si="68"/>
        <v>0.12227195829490188</v>
      </c>
      <c r="AQ360" s="129">
        <f t="shared" si="69"/>
        <v>0.17959224634207271</v>
      </c>
      <c r="AR360" s="129">
        <f t="shared" si="70"/>
        <v>6.1134694314934089E-2</v>
      </c>
      <c r="AS360" s="129">
        <f t="shared" si="71"/>
        <v>6.6352239419089409E-2</v>
      </c>
      <c r="AT360" s="129">
        <f t="shared" si="72"/>
        <v>0.21285372748830014</v>
      </c>
      <c r="AU360" s="129">
        <f t="shared" si="73"/>
        <v>6.8637284352094201E-3</v>
      </c>
      <c r="AV360" s="129">
        <f t="shared" si="74"/>
        <v>4.3438764117879614E-3</v>
      </c>
      <c r="AW360" s="129">
        <f t="shared" si="75"/>
        <v>5.2417293510192611E-3</v>
      </c>
      <c r="AX360" s="129">
        <f t="shared" si="76"/>
        <v>1</v>
      </c>
      <c r="AY360" s="129">
        <f>SUMPRODUCT(AN360:AW360,幕後結果_最佳化!$Z$1005:$AI$1005)</f>
        <v>0.16628530697966132</v>
      </c>
      <c r="AZ360" s="129">
        <f>(SUMPRODUCT(AN360:AW360,MMULT(AN360:AW360,幕後結果!$AB$9:$AK$18)))*252</f>
        <v>6.3062859898063525E-2</v>
      </c>
      <c r="BA360" s="129">
        <f t="shared" si="77"/>
        <v>0.25112319665467692</v>
      </c>
      <c r="BB360" s="102">
        <f t="shared" si="78"/>
        <v>0.49133377013088209</v>
      </c>
      <c r="BC360" s="60"/>
      <c r="BD360" s="60"/>
    </row>
    <row r="361" spans="1:56" ht="16.5">
      <c r="A361" s="95">
        <v>360</v>
      </c>
      <c r="B361" s="129">
        <v>0.84561565234449199</v>
      </c>
      <c r="C361" s="129">
        <v>0.59850275903694028</v>
      </c>
      <c r="D361" s="129">
        <v>0.80166305776187508</v>
      </c>
      <c r="E361" s="129">
        <v>0.28676623180804173</v>
      </c>
      <c r="F361" s="129">
        <v>0.19271903626758569</v>
      </c>
      <c r="G361" s="129">
        <v>0.79057277131479298</v>
      </c>
      <c r="H361" s="129">
        <v>0.30532969395241638</v>
      </c>
      <c r="I361" s="129">
        <v>0.75998000306513247</v>
      </c>
      <c r="J361" s="129">
        <v>0.54977386568516873</v>
      </c>
      <c r="K361" s="104">
        <v>8.4374614038601248E-2</v>
      </c>
      <c r="L361" s="105"/>
      <c r="M361" s="106">
        <v>360</v>
      </c>
      <c r="N361" s="140">
        <v>1.0178090816185847</v>
      </c>
      <c r="O361" s="140">
        <v>0.24947357112879551</v>
      </c>
      <c r="P361" s="140">
        <v>0.8475764675871692</v>
      </c>
      <c r="Q361" s="140">
        <v>-0.56285670509938845</v>
      </c>
      <c r="R361" s="140">
        <v>-0.86792010372638262</v>
      </c>
      <c r="S361" s="140">
        <v>0.8084102429205241</v>
      </c>
      <c r="T361" s="140">
        <v>-0.5091324496163836</v>
      </c>
      <c r="U361" s="129">
        <v>0.70623823924750284</v>
      </c>
      <c r="V361" s="129">
        <v>0.12509003957138953</v>
      </c>
      <c r="W361" s="98">
        <v>-1.3762339057535777</v>
      </c>
      <c r="X361" s="60"/>
      <c r="Y361" s="99">
        <v>360</v>
      </c>
      <c r="Z361" s="129">
        <f>(幕後結果!$AB$2+幕後結果!$AB$4*幕後結果_最佳化!$N1362)*12/3</f>
        <v>1.5608974086810186</v>
      </c>
      <c r="AA361" s="129">
        <f>(幕後結果!$AC$2+幕後結果!$AC$4*幕後結果_最佳化!$O1362)*12/3</f>
        <v>0.9077714638141865</v>
      </c>
      <c r="AB361" s="129">
        <f>(幕後結果!$AD$2+幕後結果!$AD$4*幕後結果_最佳化!$P1362)*12/3</f>
        <v>-0.13422975323086295</v>
      </c>
      <c r="AC361" s="129">
        <f>(幕後結果!$AE$2+幕後結果!$AE$4*幕後結果_最佳化!$Q1362)*12/3</f>
        <v>-0.41576423873928786</v>
      </c>
      <c r="AD361" s="129">
        <f>(幕後結果!$AF$2+幕後結果!$AF$4*幕後結果_最佳化!$R1362)*12/3</f>
        <v>-1.9101328632676784</v>
      </c>
      <c r="AE361" s="129">
        <f>(幕後結果!$AG$2+幕後結果!$AG$4*幕後結果_最佳化!$S1362)*12/3</f>
        <v>1.7060835795285261</v>
      </c>
      <c r="AF361" s="129">
        <f>(幕後結果!$AH$2+幕後結果!$AH$4*幕後結果_最佳化!$T1362)*12/3</f>
        <v>0.55651382258239479</v>
      </c>
      <c r="AG361" s="129">
        <f>(幕後結果!$AI$2+幕後結果!$AI$4*幕後結果_最佳化!$U1362)*12/3</f>
        <v>0.50956752030024111</v>
      </c>
      <c r="AH361" s="129">
        <f>(幕後結果!$AJ$2+幕後結果!$AJ$4*幕後結果_最佳化!$V1362)*12/3</f>
        <v>-0.23129633392522819</v>
      </c>
      <c r="AI361" s="100">
        <f>(幕後結果!$AK$2+幕後結果!$AK$4*幕後結果_最佳化!$W1362)*12/3</f>
        <v>-0.29709829504606539</v>
      </c>
      <c r="AJ361" s="60"/>
      <c r="AK361" s="60"/>
      <c r="AL361" s="60"/>
      <c r="AM361" s="108">
        <v>360</v>
      </c>
      <c r="AN361" s="129">
        <f t="shared" si="66"/>
        <v>9.0193304128504487E-2</v>
      </c>
      <c r="AO361" s="129">
        <f t="shared" si="67"/>
        <v>0.16168283108567455</v>
      </c>
      <c r="AP361" s="129">
        <f t="shared" si="68"/>
        <v>0.11313416858864138</v>
      </c>
      <c r="AQ361" s="129">
        <f t="shared" si="69"/>
        <v>0.13235496537113639</v>
      </c>
      <c r="AR361" s="129">
        <f t="shared" si="70"/>
        <v>1.0867237230714093E-3</v>
      </c>
      <c r="AS361" s="129">
        <f t="shared" si="71"/>
        <v>0.11107673575551935</v>
      </c>
      <c r="AT361" s="129">
        <f t="shared" si="72"/>
        <v>9.1577456877725172E-2</v>
      </c>
      <c r="AU361" s="129">
        <f t="shared" si="73"/>
        <v>8.967447516958825E-2</v>
      </c>
      <c r="AV361" s="129">
        <f t="shared" si="74"/>
        <v>0.11878746196507424</v>
      </c>
      <c r="AW361" s="129">
        <f t="shared" si="75"/>
        <v>9.0431877335064692E-2</v>
      </c>
      <c r="AX361" s="129">
        <f t="shared" si="76"/>
        <v>1</v>
      </c>
      <c r="AY361" s="129">
        <f>SUMPRODUCT(AN361:AW361,幕後結果_最佳化!$Z$1005:$AI$1005)</f>
        <v>0.10594067289081868</v>
      </c>
      <c r="AZ361" s="129">
        <f>(SUMPRODUCT(AN361:AW361,MMULT(AN361:AW361,幕後結果!$AB$9:$AK$18)))*252</f>
        <v>4.673730072720364E-2</v>
      </c>
      <c r="BA361" s="129">
        <f t="shared" si="77"/>
        <v>0.21618811421353312</v>
      </c>
      <c r="BB361" s="102">
        <f t="shared" si="78"/>
        <v>0.29160101201748867</v>
      </c>
      <c r="BC361" s="60"/>
      <c r="BD361" s="60"/>
    </row>
    <row r="362" spans="1:56" ht="16.5">
      <c r="A362" s="95">
        <v>361</v>
      </c>
      <c r="B362" s="129">
        <v>0.5534321176005037</v>
      </c>
      <c r="C362" s="129">
        <v>0.68894597775789745</v>
      </c>
      <c r="D362" s="129">
        <v>0.59742664398866041</v>
      </c>
      <c r="E362" s="129">
        <v>5.5044687735251507E-2</v>
      </c>
      <c r="F362" s="129">
        <v>0.8624742637053302</v>
      </c>
      <c r="G362" s="129">
        <v>0.75555350933973742</v>
      </c>
      <c r="H362" s="129">
        <v>0.77886232089630747</v>
      </c>
      <c r="I362" s="129">
        <v>0.57625016586859656</v>
      </c>
      <c r="J362" s="129">
        <v>0.89471415898464923</v>
      </c>
      <c r="K362" s="104">
        <v>3.4840657269701536E-2</v>
      </c>
      <c r="L362" s="105"/>
      <c r="M362" s="106">
        <v>361</v>
      </c>
      <c r="N362" s="140">
        <v>0.13433741965049423</v>
      </c>
      <c r="O362" s="140">
        <v>0.49286490747135647</v>
      </c>
      <c r="P362" s="140">
        <v>0.24669185310771063</v>
      </c>
      <c r="Q362" s="140">
        <v>-1.5977915516462375</v>
      </c>
      <c r="R362" s="140">
        <v>1.0915033182292737</v>
      </c>
      <c r="S362" s="140">
        <v>0.69207061961624761</v>
      </c>
      <c r="T362" s="140">
        <v>0.76835659786936705</v>
      </c>
      <c r="U362" s="129">
        <v>0.19230963928980949</v>
      </c>
      <c r="V362" s="129">
        <v>1.2519950106064466</v>
      </c>
      <c r="W362" s="98">
        <v>-1.8139766900836365</v>
      </c>
      <c r="X362" s="60"/>
      <c r="Y362" s="99">
        <v>361</v>
      </c>
      <c r="Z362" s="129">
        <f>(幕後結果!$AB$2+幕後結果!$AB$4*幕後結果_最佳化!$N1363)*12/3</f>
        <v>0.97669209361356335</v>
      </c>
      <c r="AA362" s="129">
        <f>(幕後結果!$AC$2+幕後結果!$AC$4*幕後結果_最佳化!$O1363)*12/3</f>
        <v>0.85872052426207512</v>
      </c>
      <c r="AB362" s="129">
        <f>(幕後結果!$AD$2+幕後結果!$AD$4*幕後結果_最佳化!$P1363)*12/3</f>
        <v>-1.0293648036155039</v>
      </c>
      <c r="AC362" s="129">
        <f>(幕後結果!$AE$2+幕後結果!$AE$4*幕後結果_最佳化!$Q1363)*12/3</f>
        <v>-1.4451012615627949</v>
      </c>
      <c r="AD362" s="129">
        <f>(幕後結果!$AF$2+幕後結果!$AF$4*幕後結果_最佳化!$R1363)*12/3</f>
        <v>-0.36361629206944207</v>
      </c>
      <c r="AE362" s="129">
        <f>(幕後結果!$AG$2+幕後結果!$AG$4*幕後結果_最佳化!$S1363)*12/3</f>
        <v>1.5836696773547032</v>
      </c>
      <c r="AF362" s="129">
        <f>(幕後結果!$AH$2+幕後結果!$AH$4*幕後結果_最佳化!$T1363)*12/3</f>
        <v>0.7638619759757036</v>
      </c>
      <c r="AG362" s="129">
        <f>(幕後結果!$AI$2+幕後結果!$AI$4*幕後結果_最佳化!$U1363)*12/3</f>
        <v>0.40873308381331058</v>
      </c>
      <c r="AH362" s="129">
        <f>(幕後結果!$AJ$2+幕後結果!$AJ$4*幕後結果_最佳化!$V1363)*12/3</f>
        <v>1.9904704646550364E-2</v>
      </c>
      <c r="AI362" s="100">
        <f>(幕後結果!$AK$2+幕後結果!$AK$4*幕後結果_最佳化!$W1363)*12/3</f>
        <v>-0.64276210408360712</v>
      </c>
      <c r="AJ362" s="60"/>
      <c r="AK362" s="60"/>
      <c r="AL362" s="60"/>
      <c r="AM362" s="108">
        <v>361</v>
      </c>
      <c r="AN362" s="129">
        <f t="shared" si="66"/>
        <v>0.14111108787091695</v>
      </c>
      <c r="AO362" s="129">
        <f t="shared" si="67"/>
        <v>0.13749886119240218</v>
      </c>
      <c r="AP362" s="129">
        <f t="shared" si="68"/>
        <v>9.7794078528689099E-2</v>
      </c>
      <c r="AQ362" s="129">
        <f t="shared" si="69"/>
        <v>9.7828753795134366E-2</v>
      </c>
      <c r="AR362" s="129">
        <f t="shared" si="70"/>
        <v>0.14342605085351376</v>
      </c>
      <c r="AS362" s="129">
        <f t="shared" si="71"/>
        <v>2.4507849667214469E-3</v>
      </c>
      <c r="AT362" s="129">
        <f t="shared" si="72"/>
        <v>0.12292262672074249</v>
      </c>
      <c r="AU362" s="129">
        <f t="shared" si="73"/>
        <v>8.7926373190782281E-2</v>
      </c>
      <c r="AV362" s="129">
        <f t="shared" si="74"/>
        <v>8.0747938460540528E-2</v>
      </c>
      <c r="AW362" s="129">
        <f t="shared" si="75"/>
        <v>8.8293444420556921E-2</v>
      </c>
      <c r="AX362" s="129">
        <f t="shared" si="76"/>
        <v>1.0000000000000002</v>
      </c>
      <c r="AY362" s="129">
        <f>SUMPRODUCT(AN362:AW362,幕後結果_最佳化!$Z$1005:$AI$1005)</f>
        <v>-4.821962918602405E-2</v>
      </c>
      <c r="AZ362" s="129">
        <f>(SUMPRODUCT(AN362:AW362,MMULT(AN362:AW362,幕後結果!$AB$9:$AK$18)))*252</f>
        <v>5.0016846708464603E-2</v>
      </c>
      <c r="BA362" s="129">
        <f t="shared" si="77"/>
        <v>0.22364446496272741</v>
      </c>
      <c r="BB362" s="102">
        <f t="shared" si="78"/>
        <v>-0.40743073700129379</v>
      </c>
      <c r="BC362" s="60"/>
      <c r="BD362" s="60"/>
    </row>
    <row r="363" spans="1:56" ht="16.5">
      <c r="A363" s="95">
        <v>362</v>
      </c>
      <c r="B363" s="129">
        <v>0.62663471713559726</v>
      </c>
      <c r="C363" s="129">
        <v>0.10346369262011734</v>
      </c>
      <c r="D363" s="129">
        <v>0.11519020880214148</v>
      </c>
      <c r="E363" s="129">
        <v>0.58136129550498961</v>
      </c>
      <c r="F363" s="129">
        <v>0.31971867085640038</v>
      </c>
      <c r="G363" s="129">
        <v>0.79515458642240056</v>
      </c>
      <c r="H363" s="129">
        <v>0.91566657172384347</v>
      </c>
      <c r="I363" s="129">
        <v>0.1199373964102155</v>
      </c>
      <c r="J363" s="129">
        <v>0.88886799975453235</v>
      </c>
      <c r="K363" s="104">
        <v>0.53547011694142177</v>
      </c>
      <c r="L363" s="105"/>
      <c r="M363" s="106">
        <v>362</v>
      </c>
      <c r="N363" s="140">
        <v>0.32295335799862096</v>
      </c>
      <c r="O363" s="140">
        <v>-1.2620594773125164</v>
      </c>
      <c r="P363" s="140">
        <v>-1.1993794934617719</v>
      </c>
      <c r="Q363" s="140">
        <v>0.20537722990983737</v>
      </c>
      <c r="R363" s="140">
        <v>-0.46848563447562469</v>
      </c>
      <c r="S363" s="140">
        <v>0.82443783011788019</v>
      </c>
      <c r="T363" s="140">
        <v>1.376500099448021</v>
      </c>
      <c r="U363" s="129">
        <v>-1.1752998042257379</v>
      </c>
      <c r="V363" s="129">
        <v>1.2205300623179873</v>
      </c>
      <c r="W363" s="98">
        <v>8.902786356304021E-2</v>
      </c>
      <c r="X363" s="60"/>
      <c r="Y363" s="99">
        <v>362</v>
      </c>
      <c r="Z363" s="129">
        <f>(幕後結果!$AB$2+幕後結果!$AB$4*幕後結果_最佳化!$N1364)*12/3</f>
        <v>1.1014164491678118</v>
      </c>
      <c r="AA363" s="129">
        <f>(幕後結果!$AC$2+幕後結果!$AC$4*幕後結果_最佳化!$O1364)*12/3</f>
        <v>-0.38066763823273231</v>
      </c>
      <c r="AB363" s="129">
        <f>(幕後結果!$AD$2+幕後結果!$AD$4*幕後結果_最佳化!$P1364)*12/3</f>
        <v>-2.7385941102706362</v>
      </c>
      <c r="AC363" s="129">
        <f>(幕後結果!$AE$2+幕後結果!$AE$4*幕後結果_最佳化!$Q1364)*12/3</f>
        <v>-0.27634336951474836</v>
      </c>
      <c r="AD363" s="129">
        <f>(幕後結果!$AF$2+幕後結果!$AF$4*幕後結果_最佳化!$R1364)*12/3</f>
        <v>-1.3585507847490668</v>
      </c>
      <c r="AE363" s="129">
        <f>(幕後結果!$AG$2+幕後結果!$AG$4*幕後結果_最佳化!$S1364)*12/3</f>
        <v>1.6490857316082945</v>
      </c>
      <c r="AF363" s="129">
        <f>(幕後結果!$AH$2+幕後結果!$AH$4*幕後結果_最佳化!$T1364)*12/3</f>
        <v>1.1626526858313786</v>
      </c>
      <c r="AG363" s="129">
        <f>(幕後結果!$AI$2+幕後結果!$AI$4*幕後結果_最佳化!$U1364)*12/3</f>
        <v>-0.65526460374443285</v>
      </c>
      <c r="AH363" s="129">
        <f>(幕後結果!$AJ$2+幕後結果!$AJ$4*幕後結果_最佳化!$V1364)*12/3</f>
        <v>-9.1902908925478977E-2</v>
      </c>
      <c r="AI363" s="100">
        <f>(幕後結果!$AK$2+幕後結果!$AK$4*幕後結果_最佳化!$W1364)*12/3</f>
        <v>-9.6203410282301768E-2</v>
      </c>
      <c r="AJ363" s="60"/>
      <c r="AK363" s="60"/>
      <c r="AL363" s="60"/>
      <c r="AM363" s="108">
        <v>362</v>
      </c>
      <c r="AN363" s="129">
        <f t="shared" si="66"/>
        <v>0.13964416914506989</v>
      </c>
      <c r="AO363" s="129">
        <f t="shared" si="67"/>
        <v>0.18156739404490843</v>
      </c>
      <c r="AP363" s="129">
        <f t="shared" si="68"/>
        <v>0.10848225831261771</v>
      </c>
      <c r="AQ363" s="129">
        <f t="shared" si="69"/>
        <v>5.9744731635183651E-2</v>
      </c>
      <c r="AR363" s="129">
        <f t="shared" si="70"/>
        <v>0.12429004709297861</v>
      </c>
      <c r="AS363" s="129">
        <f t="shared" si="71"/>
        <v>0.12992749352507649</v>
      </c>
      <c r="AT363" s="129">
        <f t="shared" si="72"/>
        <v>5.4842469046372869E-2</v>
      </c>
      <c r="AU363" s="129">
        <f t="shared" si="73"/>
        <v>2.3429227220349007E-2</v>
      </c>
      <c r="AV363" s="129">
        <f t="shared" si="74"/>
        <v>4.3739604675716838E-2</v>
      </c>
      <c r="AW363" s="129">
        <f t="shared" si="75"/>
        <v>0.13433260530172639</v>
      </c>
      <c r="AX363" s="129">
        <f t="shared" si="76"/>
        <v>1</v>
      </c>
      <c r="AY363" s="129">
        <f>SUMPRODUCT(AN363:AW363,幕後結果_最佳化!$Z$1005:$AI$1005)</f>
        <v>0.12187358775544452</v>
      </c>
      <c r="AZ363" s="129">
        <f>(SUMPRODUCT(AN363:AW363,MMULT(AN363:AW363,幕後結果!$AB$9:$AK$18)))*252</f>
        <v>4.8114508103034866E-2</v>
      </c>
      <c r="BA363" s="129">
        <f t="shared" si="77"/>
        <v>0.21935019512878229</v>
      </c>
      <c r="BB363" s="102">
        <f t="shared" si="78"/>
        <v>0.36003427172279689</v>
      </c>
      <c r="BC363" s="60"/>
      <c r="BD363" s="60"/>
    </row>
    <row r="364" spans="1:56" ht="16.5">
      <c r="A364" s="95">
        <v>363</v>
      </c>
      <c r="B364" s="129">
        <v>0.9770165521584957</v>
      </c>
      <c r="C364" s="129">
        <v>2.5174150442807575E-2</v>
      </c>
      <c r="D364" s="129">
        <v>4.0612446520904566E-3</v>
      </c>
      <c r="E364" s="129">
        <v>0.29413634313818204</v>
      </c>
      <c r="F364" s="129">
        <v>0.91946048277732007</v>
      </c>
      <c r="G364" s="129">
        <v>0.7016856425801421</v>
      </c>
      <c r="H364" s="129">
        <v>0.75176198381562265</v>
      </c>
      <c r="I364" s="129">
        <v>0.66220130434628643</v>
      </c>
      <c r="J364" s="129">
        <v>8.1859418657844518E-2</v>
      </c>
      <c r="K364" s="104">
        <v>8.5877718034500727E-2</v>
      </c>
      <c r="L364" s="105"/>
      <c r="M364" s="106">
        <v>363</v>
      </c>
      <c r="N364" s="140">
        <v>1.9956971666333418</v>
      </c>
      <c r="O364" s="140">
        <v>-1.9569929189478137</v>
      </c>
      <c r="P364" s="140">
        <v>-2.6469352945971423</v>
      </c>
      <c r="Q364" s="140">
        <v>-0.54134082487410229</v>
      </c>
      <c r="R364" s="140">
        <v>1.4014517231175854</v>
      </c>
      <c r="S364" s="140">
        <v>0.52925478777291113</v>
      </c>
      <c r="T364" s="140">
        <v>0.6800448983089632</v>
      </c>
      <c r="U364" s="129">
        <v>0.41847837891456463</v>
      </c>
      <c r="V364" s="129">
        <v>-1.3926725358506986</v>
      </c>
      <c r="W364" s="98">
        <v>-1.3665849535551329</v>
      </c>
      <c r="X364" s="60"/>
      <c r="Y364" s="99">
        <v>363</v>
      </c>
      <c r="Z364" s="129">
        <f>(幕後結果!$AB$2+幕後結果!$AB$4*幕後結果_最佳化!$N1365)*12/3</f>
        <v>2.2075366178369888</v>
      </c>
      <c r="AA364" s="129">
        <f>(幕後結果!$AC$2+幕後結果!$AC$4*幕後結果_最佳化!$O1365)*12/3</f>
        <v>-0.45961115702830324</v>
      </c>
      <c r="AB364" s="129">
        <f>(幕後結果!$AD$2+幕後結果!$AD$4*幕後結果_最佳化!$P1365)*12/3</f>
        <v>-3.9875811085138011</v>
      </c>
      <c r="AC364" s="129">
        <f>(幕後結果!$AE$2+幕後結果!$AE$4*幕後結果_最佳化!$Q1365)*12/3</f>
        <v>-1.1557699143655831</v>
      </c>
      <c r="AD364" s="129">
        <f>(幕後結果!$AF$2+幕後結果!$AF$4*幕後結果_最佳化!$R1365)*12/3</f>
        <v>0.13350387825780485</v>
      </c>
      <c r="AE364" s="129">
        <f>(幕後結果!$AG$2+幕後結果!$AG$4*幕後結果_最佳化!$S1365)*12/3</f>
        <v>1.171306632070074</v>
      </c>
      <c r="AF364" s="129">
        <f>(幕後結果!$AH$2+幕後結果!$AH$4*幕後結果_最佳化!$T1365)*12/3</f>
        <v>1.4167278932786633</v>
      </c>
      <c r="AG364" s="129">
        <f>(幕後結果!$AI$2+幕後結果!$AI$4*幕後結果_最佳化!$U1365)*12/3</f>
        <v>0.36952788114591062</v>
      </c>
      <c r="AH364" s="129">
        <f>(幕後結果!$AJ$2+幕後結果!$AJ$4*幕後結果_最佳化!$V1365)*12/3</f>
        <v>-1.0399570700464058</v>
      </c>
      <c r="AI364" s="100">
        <f>(幕後結果!$AK$2+幕後結果!$AK$4*幕後結果_最佳化!$W1365)*12/3</f>
        <v>-1.2501122656150891</v>
      </c>
      <c r="AJ364" s="60"/>
      <c r="AK364" s="60"/>
      <c r="AL364" s="60"/>
      <c r="AM364" s="108">
        <v>363</v>
      </c>
      <c r="AN364" s="129">
        <f t="shared" si="66"/>
        <v>8.9356747302513306E-2</v>
      </c>
      <c r="AO364" s="129">
        <f t="shared" si="67"/>
        <v>2.5749571914233195E-2</v>
      </c>
      <c r="AP364" s="129">
        <f t="shared" si="68"/>
        <v>0.17694670198810361</v>
      </c>
      <c r="AQ364" s="129">
        <f t="shared" si="69"/>
        <v>5.4610873612622061E-2</v>
      </c>
      <c r="AR364" s="129">
        <f t="shared" si="70"/>
        <v>8.3977953349938128E-2</v>
      </c>
      <c r="AS364" s="129">
        <f t="shared" si="71"/>
        <v>7.9536590909044566E-2</v>
      </c>
      <c r="AT364" s="129">
        <f t="shared" si="72"/>
        <v>0.1698614972888518</v>
      </c>
      <c r="AU364" s="129">
        <f t="shared" si="73"/>
        <v>0.15963300742810316</v>
      </c>
      <c r="AV364" s="129">
        <f t="shared" si="74"/>
        <v>0.15118415257381035</v>
      </c>
      <c r="AW364" s="129">
        <f t="shared" si="75"/>
        <v>9.1429036327798745E-3</v>
      </c>
      <c r="AX364" s="129">
        <f t="shared" si="76"/>
        <v>1</v>
      </c>
      <c r="AY364" s="129">
        <f>SUMPRODUCT(AN364:AW364,幕後結果_最佳化!$Z$1005:$AI$1005)</f>
        <v>-0.14689706974003683</v>
      </c>
      <c r="AZ364" s="129">
        <f>(SUMPRODUCT(AN364:AW364,MMULT(AN364:AW364,幕後結果!$AB$9:$AK$18)))*252</f>
        <v>4.8342868600162972E-2</v>
      </c>
      <c r="BA364" s="129">
        <f t="shared" si="77"/>
        <v>0.21987011756981203</v>
      </c>
      <c r="BB364" s="102">
        <f t="shared" si="78"/>
        <v>-0.8632235787101602</v>
      </c>
      <c r="BC364" s="60"/>
      <c r="BD364" s="60"/>
    </row>
    <row r="365" spans="1:56" ht="16.5">
      <c r="A365" s="95">
        <v>364</v>
      </c>
      <c r="B365" s="129">
        <v>0.98609523271862987</v>
      </c>
      <c r="C365" s="129">
        <v>0.40944597650954706</v>
      </c>
      <c r="D365" s="129">
        <v>2.4102783462414568E-2</v>
      </c>
      <c r="E365" s="129">
        <v>0.59232764810816207</v>
      </c>
      <c r="F365" s="129">
        <v>0.24843271304347336</v>
      </c>
      <c r="G365" s="129">
        <v>0.52627174715463387</v>
      </c>
      <c r="H365" s="129">
        <v>0.79584680016882259</v>
      </c>
      <c r="I365" s="129">
        <v>0.88896194750757385</v>
      </c>
      <c r="J365" s="129">
        <v>0.10415138528809065</v>
      </c>
      <c r="K365" s="104">
        <v>1.8278838581557544E-2</v>
      </c>
      <c r="L365" s="105"/>
      <c r="M365" s="106">
        <v>364</v>
      </c>
      <c r="N365" s="140">
        <v>2.1999627983365175</v>
      </c>
      <c r="O365" s="140">
        <v>-0.22897036057328765</v>
      </c>
      <c r="P365" s="140">
        <v>-1.9755517592368319</v>
      </c>
      <c r="Q365" s="140">
        <v>0.23353666267008513</v>
      </c>
      <c r="R365" s="140">
        <v>-0.67943003263176593</v>
      </c>
      <c r="S365" s="140">
        <v>6.5901174262884013E-2</v>
      </c>
      <c r="T365" s="140">
        <v>0.82687767260899325</v>
      </c>
      <c r="U365" s="129">
        <v>1.2210261868421239</v>
      </c>
      <c r="V365" s="129">
        <v>-1.25824609152522</v>
      </c>
      <c r="W365" s="98">
        <v>-2.0906697644381933</v>
      </c>
      <c r="X365" s="60"/>
      <c r="Y365" s="99">
        <v>364</v>
      </c>
      <c r="Z365" s="129">
        <f>(幕後結果!$AB$2+幕後結果!$AB$4*幕後結果_最佳化!$N1366)*12/3</f>
        <v>2.3426095045674709</v>
      </c>
      <c r="AA365" s="129">
        <f>(幕後結果!$AC$2+幕後結果!$AC$4*幕後結果_最佳化!$O1366)*12/3</f>
        <v>0.86128434836232826</v>
      </c>
      <c r="AB365" s="129">
        <f>(幕後結果!$AD$2+幕後結果!$AD$4*幕後結果_最佳化!$P1366)*12/3</f>
        <v>-3.0545734366896919</v>
      </c>
      <c r="AC365" s="129">
        <f>(幕後結果!$AE$2+幕後結果!$AE$4*幕後結果_最佳化!$Q1366)*12/3</f>
        <v>0.22372071654505823</v>
      </c>
      <c r="AD365" s="129">
        <f>(幕後結果!$AF$2+幕後結果!$AF$4*幕後結果_最佳化!$R1366)*12/3</f>
        <v>-1.379018512794141</v>
      </c>
      <c r="AE365" s="129">
        <f>(幕後結果!$AG$2+幕後結果!$AG$4*幕後結果_最佳化!$S1366)*12/3</f>
        <v>1.1018348110352099</v>
      </c>
      <c r="AF365" s="129">
        <f>(幕後結果!$AH$2+幕後結果!$AH$4*幕後結果_最佳化!$T1366)*12/3</f>
        <v>1.8084941249151418</v>
      </c>
      <c r="AG365" s="129">
        <f>(幕後結果!$AI$2+幕後結果!$AI$4*幕後結果_最佳化!$U1366)*12/3</f>
        <v>0.67575144728846748</v>
      </c>
      <c r="AH365" s="129">
        <f>(幕後結果!$AJ$2+幕後結果!$AJ$4*幕後結果_最佳化!$V1366)*12/3</f>
        <v>-0.70337161338021248</v>
      </c>
      <c r="AI365" s="100">
        <f>(幕後結果!$AK$2+幕後結果!$AK$4*幕後結果_最佳化!$W1366)*12/3</f>
        <v>-1.4329101268769131</v>
      </c>
      <c r="AJ365" s="60"/>
      <c r="AK365" s="60"/>
      <c r="AL365" s="60"/>
      <c r="AM365" s="108">
        <v>364</v>
      </c>
      <c r="AN365" s="129">
        <f t="shared" si="66"/>
        <v>1.4777755366555838E-2</v>
      </c>
      <c r="AO365" s="129">
        <f t="shared" si="67"/>
        <v>0.19231867227086871</v>
      </c>
      <c r="AP365" s="129">
        <f t="shared" si="68"/>
        <v>0.16697167824105713</v>
      </c>
      <c r="AQ365" s="129">
        <f t="shared" si="69"/>
        <v>7.6160637896571697E-3</v>
      </c>
      <c r="AR365" s="129">
        <f t="shared" si="70"/>
        <v>0.16047644312574671</v>
      </c>
      <c r="AS365" s="129">
        <f t="shared" si="71"/>
        <v>0.12924265665903262</v>
      </c>
      <c r="AT365" s="129">
        <f t="shared" si="72"/>
        <v>0.15011999580976429</v>
      </c>
      <c r="AU365" s="129">
        <f t="shared" si="73"/>
        <v>4.2174268248979109E-2</v>
      </c>
      <c r="AV365" s="129">
        <f t="shared" si="74"/>
        <v>6.53432730203896E-2</v>
      </c>
      <c r="AW365" s="129">
        <f t="shared" si="75"/>
        <v>7.0959193467948836E-2</v>
      </c>
      <c r="AX365" s="129">
        <f t="shared" si="76"/>
        <v>1</v>
      </c>
      <c r="AY365" s="129">
        <f>SUMPRODUCT(AN365:AW365,幕後結果_最佳化!$Z$1005:$AI$1005)</f>
        <v>-8.1452404474679704E-2</v>
      </c>
      <c r="AZ365" s="129">
        <f>(SUMPRODUCT(AN365:AW365,MMULT(AN365:AW365,幕後結果!$AB$9:$AK$18)))*252</f>
        <v>5.3164373895914899E-2</v>
      </c>
      <c r="BA365" s="129">
        <f t="shared" si="77"/>
        <v>0.23057400958459065</v>
      </c>
      <c r="BB365" s="102">
        <f t="shared" si="78"/>
        <v>-0.53931665888413394</v>
      </c>
      <c r="BC365" s="60"/>
      <c r="BD365" s="60"/>
    </row>
    <row r="366" spans="1:56" ht="16.5">
      <c r="A366" s="95">
        <v>365</v>
      </c>
      <c r="B366" s="129">
        <v>0.77975832342469831</v>
      </c>
      <c r="C366" s="129">
        <v>0.50910391932753662</v>
      </c>
      <c r="D366" s="129">
        <v>0.55371822502524259</v>
      </c>
      <c r="E366" s="129">
        <v>0.82918023512266492</v>
      </c>
      <c r="F366" s="129">
        <v>0.60012686238608182</v>
      </c>
      <c r="G366" s="129">
        <v>0.20657219843688535</v>
      </c>
      <c r="H366" s="129">
        <v>0.95641685964482326</v>
      </c>
      <c r="I366" s="129">
        <v>0.51761982433997522</v>
      </c>
      <c r="J366" s="129">
        <v>0.9233287483644359</v>
      </c>
      <c r="K366" s="104">
        <v>1.3520963438679701E-2</v>
      </c>
      <c r="L366" s="105"/>
      <c r="M366" s="106">
        <v>365</v>
      </c>
      <c r="N366" s="140">
        <v>0.77137725435124016</v>
      </c>
      <c r="O366" s="140">
        <v>2.2822122589275119E-2</v>
      </c>
      <c r="P366" s="140">
        <v>0.13506112030956574</v>
      </c>
      <c r="Q366" s="140">
        <v>0.95093075201119992</v>
      </c>
      <c r="R366" s="140">
        <v>0.25367548444139965</v>
      </c>
      <c r="S366" s="140">
        <v>-0.81837271477997886</v>
      </c>
      <c r="T366" s="140">
        <v>1.7105388230858454</v>
      </c>
      <c r="U366" s="129">
        <v>4.4180718665806987E-2</v>
      </c>
      <c r="V366" s="129">
        <v>1.4278240687470791</v>
      </c>
      <c r="W366" s="98">
        <v>-2.2109120672003177</v>
      </c>
      <c r="X366" s="60"/>
      <c r="Y366" s="99">
        <v>365</v>
      </c>
      <c r="Z366" s="129">
        <f>(幕後結果!$AB$2+幕後結果!$AB$4*幕後結果_最佳化!$N1367)*12/3</f>
        <v>1.3979416631954689</v>
      </c>
      <c r="AA366" s="129">
        <f>(幕後結果!$AC$2+幕後結果!$AC$4*幕後結果_最佳化!$O1367)*12/3</f>
        <v>0.67791524685237359</v>
      </c>
      <c r="AB366" s="129">
        <f>(幕後結果!$AD$2+幕後結果!$AD$4*幕後結果_最佳化!$P1367)*12/3</f>
        <v>-1.0213092533959474</v>
      </c>
      <c r="AC366" s="129">
        <f>(幕後結果!$AE$2+幕後結果!$AE$4*幕後結果_最佳化!$Q1367)*12/3</f>
        <v>0.9646118851889961</v>
      </c>
      <c r="AD366" s="129">
        <f>(幕後結果!$AF$2+幕後結果!$AF$4*幕後結果_最佳化!$R1367)*12/3</f>
        <v>-0.20216794829236839</v>
      </c>
      <c r="AE366" s="129">
        <f>(幕後結果!$AG$2+幕後結果!$AG$4*幕後結果_最佳化!$S1367)*12/3</f>
        <v>0.64807117649671719</v>
      </c>
      <c r="AF366" s="129">
        <f>(幕後結果!$AH$2+幕後結果!$AH$4*幕後結果_最佳化!$T1367)*12/3</f>
        <v>1.9591072578174502</v>
      </c>
      <c r="AG366" s="129">
        <f>(幕後結果!$AI$2+幕後結果!$AI$4*幕後結果_最佳化!$U1367)*12/3</f>
        <v>1.6754316588226223E-2</v>
      </c>
      <c r="AH366" s="129">
        <f>(幕後結果!$AJ$2+幕後結果!$AJ$4*幕後結果_最佳化!$V1367)*12/3</f>
        <v>0.44839592891844809</v>
      </c>
      <c r="AI366" s="100">
        <f>(幕後結果!$AK$2+幕後結果!$AK$4*幕後結果_最佳化!$W1367)*12/3</f>
        <v>-0.94984007965448702</v>
      </c>
      <c r="AJ366" s="60"/>
      <c r="AK366" s="60"/>
      <c r="AL366" s="60"/>
      <c r="AM366" s="108">
        <v>365</v>
      </c>
      <c r="AN366" s="129">
        <f t="shared" si="66"/>
        <v>6.2181928700565235E-2</v>
      </c>
      <c r="AO366" s="129">
        <f t="shared" si="67"/>
        <v>4.0472982045042211E-2</v>
      </c>
      <c r="AP366" s="129">
        <f t="shared" si="68"/>
        <v>6.3922254475967624E-2</v>
      </c>
      <c r="AQ366" s="129">
        <f t="shared" si="69"/>
        <v>2.7630477080206276E-3</v>
      </c>
      <c r="AR366" s="129">
        <f t="shared" si="70"/>
        <v>0.20512811873806489</v>
      </c>
      <c r="AS366" s="129">
        <f t="shared" si="71"/>
        <v>0.19422426253705596</v>
      </c>
      <c r="AT366" s="129">
        <f t="shared" si="72"/>
        <v>0.15678203578280905</v>
      </c>
      <c r="AU366" s="129">
        <f t="shared" si="73"/>
        <v>0.17435557804548729</v>
      </c>
      <c r="AV366" s="129">
        <f t="shared" si="74"/>
        <v>9.5831007587181827E-2</v>
      </c>
      <c r="AW366" s="129">
        <f t="shared" si="75"/>
        <v>4.338784379805327E-3</v>
      </c>
      <c r="AX366" s="129">
        <f t="shared" si="76"/>
        <v>1</v>
      </c>
      <c r="AY366" s="129">
        <f>SUMPRODUCT(AN366:AW366,幕後結果_最佳化!$Z$1005:$AI$1005)</f>
        <v>5.6709828867688175E-2</v>
      </c>
      <c r="AZ366" s="129">
        <f>(SUMPRODUCT(AN366:AW366,MMULT(AN366:AW366,幕後結果!$AB$9:$AK$18)))*252</f>
        <v>4.6188468140353101E-2</v>
      </c>
      <c r="BA366" s="129">
        <f t="shared" si="77"/>
        <v>0.21491502539458032</v>
      </c>
      <c r="BB366" s="102">
        <f t="shared" si="78"/>
        <v>6.4257158578529178E-2</v>
      </c>
      <c r="BC366" s="60"/>
      <c r="BD366" s="60"/>
    </row>
    <row r="367" spans="1:56" ht="16.5">
      <c r="A367" s="95">
        <v>366</v>
      </c>
      <c r="B367" s="129">
        <v>0.40359819080813453</v>
      </c>
      <c r="C367" s="129">
        <v>0.43933921739298176</v>
      </c>
      <c r="D367" s="129">
        <v>2.1501658475389096E-2</v>
      </c>
      <c r="E367" s="129">
        <v>0.65235769974323943</v>
      </c>
      <c r="F367" s="129">
        <v>0.86772943425446947</v>
      </c>
      <c r="G367" s="129">
        <v>0.12167139745562561</v>
      </c>
      <c r="H367" s="129">
        <v>2.6852481156743435E-2</v>
      </c>
      <c r="I367" s="129">
        <v>0.39398115496629793</v>
      </c>
      <c r="J367" s="129">
        <v>0.55387023895838272</v>
      </c>
      <c r="K367" s="104">
        <v>0.73328494601305239</v>
      </c>
      <c r="L367" s="105"/>
      <c r="M367" s="106">
        <v>366</v>
      </c>
      <c r="N367" s="140">
        <v>-0.24404446641349151</v>
      </c>
      <c r="O367" s="140">
        <v>-0.15264474786927948</v>
      </c>
      <c r="P367" s="140">
        <v>-2.023677773565304</v>
      </c>
      <c r="Q367" s="140">
        <v>0.39169362557431564</v>
      </c>
      <c r="R367" s="140">
        <v>1.1157220443476683</v>
      </c>
      <c r="S367" s="140">
        <v>-1.166672147505774</v>
      </c>
      <c r="T367" s="140">
        <v>-1.9292086697328243</v>
      </c>
      <c r="U367" s="129">
        <v>-0.26895760143695263</v>
      </c>
      <c r="V367" s="129">
        <v>0.13544566401908564</v>
      </c>
      <c r="W367" s="98">
        <v>0.62277847072444126</v>
      </c>
      <c r="X367" s="60"/>
      <c r="Y367" s="99">
        <v>366</v>
      </c>
      <c r="Z367" s="129">
        <f>(幕後結果!$AB$2+幕後結果!$AB$4*幕後結果_最佳化!$N1368)*12/3</f>
        <v>0.72648292621209321</v>
      </c>
      <c r="AA367" s="129">
        <f>(幕後結果!$AC$2+幕後結果!$AC$4*幕後結果_最佳化!$O1368)*12/3</f>
        <v>0.2874448359359893</v>
      </c>
      <c r="AB367" s="129">
        <f>(幕後結果!$AD$2+幕後結果!$AD$4*幕後結果_最佳化!$P1368)*12/3</f>
        <v>-3.7440910302500825</v>
      </c>
      <c r="AC367" s="129">
        <f>(幕後結果!$AE$2+幕後結果!$AE$4*幕後結果_最佳化!$Q1368)*12/3</f>
        <v>0.20982285621492403</v>
      </c>
      <c r="AD367" s="129">
        <f>(幕後結果!$AF$2+幕後結果!$AF$4*幕後結果_最佳化!$R1368)*12/3</f>
        <v>0.44353369229048023</v>
      </c>
      <c r="AE367" s="129">
        <f>(幕後結果!$AG$2+幕後結果!$AG$4*幕後結果_最佳化!$S1368)*12/3</f>
        <v>0.31318818790979674</v>
      </c>
      <c r="AF367" s="129">
        <f>(幕後結果!$AH$2+幕後結果!$AH$4*幕後結果_最佳化!$T1368)*12/3</f>
        <v>-1.1169497638750503</v>
      </c>
      <c r="AG367" s="129">
        <f>(幕後結果!$AI$2+幕後結果!$AI$4*幕後結果_最佳化!$U1368)*12/3</f>
        <v>-0.61686712111340081</v>
      </c>
      <c r="AH367" s="129">
        <f>(幕後結果!$AJ$2+幕後結果!$AJ$4*幕後結果_最佳化!$V1368)*12/3</f>
        <v>-0.78952543060675462</v>
      </c>
      <c r="AI367" s="100">
        <f>(幕後結果!$AK$2+幕後結果!$AK$4*幕後結果_最佳化!$W1368)*12/3</f>
        <v>-0.10831499055296917</v>
      </c>
      <c r="AJ367" s="60"/>
      <c r="AK367" s="60"/>
      <c r="AL367" s="60"/>
      <c r="AM367" s="108">
        <v>366</v>
      </c>
      <c r="AN367" s="129">
        <f t="shared" si="66"/>
        <v>3.7140298372954968E-2</v>
      </c>
      <c r="AO367" s="129">
        <f t="shared" si="67"/>
        <v>0.16680755025208827</v>
      </c>
      <c r="AP367" s="129">
        <f t="shared" si="68"/>
        <v>3.91923336269068E-2</v>
      </c>
      <c r="AQ367" s="129">
        <f t="shared" si="69"/>
        <v>3.2671215093846694E-3</v>
      </c>
      <c r="AR367" s="129">
        <f t="shared" si="70"/>
        <v>0.20068118248613656</v>
      </c>
      <c r="AS367" s="129">
        <f t="shared" si="71"/>
        <v>5.7708805333128901E-2</v>
      </c>
      <c r="AT367" s="129">
        <f t="shared" si="72"/>
        <v>0.1129846719763881</v>
      </c>
      <c r="AU367" s="129">
        <f t="shared" si="73"/>
        <v>0.18096859755303915</v>
      </c>
      <c r="AV367" s="129">
        <f t="shared" si="74"/>
        <v>0.10414873620010597</v>
      </c>
      <c r="AW367" s="129">
        <f t="shared" si="75"/>
        <v>9.7100702689866591E-2</v>
      </c>
      <c r="AX367" s="129">
        <f t="shared" si="76"/>
        <v>1</v>
      </c>
      <c r="AY367" s="129">
        <f>SUMPRODUCT(AN367:AW367,幕後結果_最佳化!$Z$1005:$AI$1005)</f>
        <v>-3.3901245431517998E-2</v>
      </c>
      <c r="AZ367" s="129">
        <f>(SUMPRODUCT(AN367:AW367,MMULT(AN367:AW367,幕後結果!$AB$9:$AK$18)))*252</f>
        <v>4.4920968639529928E-2</v>
      </c>
      <c r="BA367" s="129">
        <f t="shared" si="77"/>
        <v>0.21194567379290838</v>
      </c>
      <c r="BB367" s="102">
        <f t="shared" si="78"/>
        <v>-0.36236288317241294</v>
      </c>
      <c r="BC367" s="60"/>
      <c r="BD367" s="60"/>
    </row>
    <row r="368" spans="1:56" ht="16.5">
      <c r="A368" s="95">
        <v>367</v>
      </c>
      <c r="B368" s="129">
        <v>0.59755996278984225</v>
      </c>
      <c r="C368" s="129">
        <v>0.61484361882897631</v>
      </c>
      <c r="D368" s="129">
        <v>0.26071532340154446</v>
      </c>
      <c r="E368" s="129">
        <v>0.33899113084216426</v>
      </c>
      <c r="F368" s="129">
        <v>0.21910471587236313</v>
      </c>
      <c r="G368" s="129">
        <v>0.37299632460241772</v>
      </c>
      <c r="H368" s="129">
        <v>0.911599011703915</v>
      </c>
      <c r="I368" s="129">
        <v>0.76368981218869636</v>
      </c>
      <c r="J368" s="129">
        <v>0.21533078206938194</v>
      </c>
      <c r="K368" s="104">
        <v>0.98520309154158681</v>
      </c>
      <c r="L368" s="105"/>
      <c r="M368" s="106">
        <v>367</v>
      </c>
      <c r="N368" s="140">
        <v>0.24703637331459055</v>
      </c>
      <c r="O368" s="140">
        <v>0.29196581377526026</v>
      </c>
      <c r="P368" s="140">
        <v>-0.64114166410294049</v>
      </c>
      <c r="Q368" s="140">
        <v>-0.41521808380355207</v>
      </c>
      <c r="R368" s="140">
        <v>-0.77522040677459392</v>
      </c>
      <c r="S368" s="140">
        <v>-0.32392786237446408</v>
      </c>
      <c r="T368" s="140">
        <v>1.3506674719115297</v>
      </c>
      <c r="U368" s="129">
        <v>0.71822206398751443</v>
      </c>
      <c r="V368" s="129">
        <v>-0.78806007998564609</v>
      </c>
      <c r="W368" s="98">
        <v>2.1754846534029699</v>
      </c>
      <c r="X368" s="60"/>
      <c r="Y368" s="99">
        <v>367</v>
      </c>
      <c r="Z368" s="129">
        <f>(幕後結果!$AB$2+幕後結果!$AB$4*幕後結果_最佳化!$N1369)*12/3</f>
        <v>1.0512155113612667</v>
      </c>
      <c r="AA368" s="129">
        <f>(幕後結果!$AC$2+幕後結果!$AC$4*幕後結果_最佳化!$O1369)*12/3</f>
        <v>0.74031821784215435</v>
      </c>
      <c r="AB368" s="129">
        <f>(幕後結果!$AD$2+幕後結果!$AD$4*幕後結果_最佳化!$P1369)*12/3</f>
        <v>-2.0191215232373727</v>
      </c>
      <c r="AC368" s="129">
        <f>(幕後結果!$AE$2+幕後結果!$AE$4*幕後結果_最佳化!$Q1369)*12/3</f>
        <v>-0.3600438455621609</v>
      </c>
      <c r="AD368" s="129">
        <f>(幕後結果!$AF$2+幕後結果!$AF$4*幕後結果_最佳化!$R1369)*12/3</f>
        <v>-1.7189293310569387</v>
      </c>
      <c r="AE368" s="129">
        <f>(幕後結果!$AG$2+幕後結果!$AG$4*幕後結果_最佳化!$S1369)*12/3</f>
        <v>0.85362073719284881</v>
      </c>
      <c r="AF368" s="129">
        <f>(幕後結果!$AH$2+幕後結果!$AH$4*幕後結果_最佳化!$T1369)*12/3</f>
        <v>1.1714782147003868</v>
      </c>
      <c r="AG368" s="129">
        <f>(幕後結果!$AI$2+幕後結果!$AI$4*幕後結果_最佳化!$U1369)*12/3</f>
        <v>0.32139298889874368</v>
      </c>
      <c r="AH368" s="129">
        <f>(幕後結果!$AJ$2+幕後結果!$AJ$4*幕後結果_最佳化!$V1369)*12/3</f>
        <v>-0.70141762322964107</v>
      </c>
      <c r="AI368" s="100">
        <f>(幕後結果!$AK$2+幕後結果!$AK$4*幕後結果_最佳化!$W1369)*12/3</f>
        <v>1.0710746552583461</v>
      </c>
      <c r="AJ368" s="60"/>
      <c r="AK368" s="60"/>
      <c r="AL368" s="60"/>
      <c r="AM368" s="108">
        <v>367</v>
      </c>
      <c r="AN368" s="129">
        <f t="shared" si="66"/>
        <v>7.1441186366177439E-2</v>
      </c>
      <c r="AO368" s="129">
        <f t="shared" si="67"/>
        <v>9.4087993202882192E-2</v>
      </c>
      <c r="AP368" s="129">
        <f t="shared" si="68"/>
        <v>8.3302665628816816E-2</v>
      </c>
      <c r="AQ368" s="129">
        <f t="shared" si="69"/>
        <v>7.0433685029043194E-2</v>
      </c>
      <c r="AR368" s="129">
        <f t="shared" si="70"/>
        <v>0.11588374128135305</v>
      </c>
      <c r="AS368" s="129">
        <f t="shared" si="71"/>
        <v>3.7433695567083418E-2</v>
      </c>
      <c r="AT368" s="129">
        <f t="shared" si="72"/>
        <v>0.17308015768367524</v>
      </c>
      <c r="AU368" s="129">
        <f t="shared" si="73"/>
        <v>0.14867431611486848</v>
      </c>
      <c r="AV368" s="129">
        <f t="shared" si="74"/>
        <v>9.4808210593670172E-2</v>
      </c>
      <c r="AW368" s="129">
        <f t="shared" si="75"/>
        <v>0.11085434853242997</v>
      </c>
      <c r="AX368" s="129">
        <f t="shared" si="76"/>
        <v>0.99999999999999989</v>
      </c>
      <c r="AY368" s="129">
        <f>SUMPRODUCT(AN368:AW368,幕後結果_最佳化!$Z$1005:$AI$1005)</f>
        <v>-3.0963897542988835E-2</v>
      </c>
      <c r="AZ368" s="129">
        <f>(SUMPRODUCT(AN368:AW368,MMULT(AN368:AW368,幕後結果!$AB$9:$AK$18)))*252</f>
        <v>4.5557421920355681E-2</v>
      </c>
      <c r="BA368" s="129">
        <f t="shared" si="77"/>
        <v>0.21344184669449354</v>
      </c>
      <c r="BB368" s="102">
        <f t="shared" si="78"/>
        <v>-0.34606099360034448</v>
      </c>
      <c r="BC368" s="60"/>
      <c r="BD368" s="60"/>
    </row>
    <row r="369" spans="1:56" ht="16.5">
      <c r="A369" s="95">
        <v>368</v>
      </c>
      <c r="B369" s="129">
        <v>0.78649995962193242</v>
      </c>
      <c r="C369" s="129">
        <v>2.3111974463455143E-2</v>
      </c>
      <c r="D369" s="129">
        <v>0.13171102447221461</v>
      </c>
      <c r="E369" s="129">
        <v>0.65644261632150314</v>
      </c>
      <c r="F369" s="129">
        <v>0.10420026396766446</v>
      </c>
      <c r="G369" s="129">
        <v>0.23821262260254827</v>
      </c>
      <c r="H369" s="129">
        <v>0.49483453745314732</v>
      </c>
      <c r="I369" s="129">
        <v>0.94047644061044133</v>
      </c>
      <c r="J369" s="129">
        <v>0.54645594648841067</v>
      </c>
      <c r="K369" s="104">
        <v>0.18301047241788115</v>
      </c>
      <c r="L369" s="105"/>
      <c r="M369" s="106">
        <v>368</v>
      </c>
      <c r="N369" s="140">
        <v>0.79433560620351618</v>
      </c>
      <c r="O369" s="140">
        <v>-1.9933425607338766</v>
      </c>
      <c r="P369" s="140">
        <v>-1.1183394387382797</v>
      </c>
      <c r="Q369" s="140">
        <v>0.40277362272326261</v>
      </c>
      <c r="R369" s="140">
        <v>-1.2579757458620486</v>
      </c>
      <c r="S369" s="140">
        <v>-0.71206383914758675</v>
      </c>
      <c r="T369" s="140">
        <v>-1.2948256274091444E-2</v>
      </c>
      <c r="U369" s="129">
        <v>1.5587856624544318</v>
      </c>
      <c r="V369" s="129">
        <v>0.11671221908959908</v>
      </c>
      <c r="W369" s="98">
        <v>-0.90395182894289328</v>
      </c>
      <c r="X369" s="60"/>
      <c r="Y369" s="99">
        <v>368</v>
      </c>
      <c r="Z369" s="129">
        <f>(幕後結果!$AB$2+幕後結果!$AB$4*幕後結果_最佳化!$N1370)*12/3</f>
        <v>1.4131231248706628</v>
      </c>
      <c r="AA369" s="129">
        <f>(幕後結果!$AC$2+幕後結果!$AC$4*幕後結果_最佳化!$O1370)*12/3</f>
        <v>-0.79589830284316532</v>
      </c>
      <c r="AB369" s="129">
        <f>(幕後結果!$AD$2+幕後結果!$AD$4*幕後結果_最佳化!$P1370)*12/3</f>
        <v>-2.5737666172933786</v>
      </c>
      <c r="AC369" s="129">
        <f>(幕後結果!$AE$2+幕後結果!$AE$4*幕後結果_最佳化!$Q1370)*12/3</f>
        <v>-0.28590274757317369</v>
      </c>
      <c r="AD369" s="129">
        <f>(幕後結果!$AF$2+幕後結果!$AF$4*幕後結果_最佳化!$R1370)*12/3</f>
        <v>-2.1518651525556205</v>
      </c>
      <c r="AE369" s="129">
        <f>(幕後結果!$AG$2+幕後結果!$AG$4*幕後結果_最佳化!$S1370)*12/3</f>
        <v>0.29403099447115133</v>
      </c>
      <c r="AF369" s="129">
        <f>(幕後結果!$AH$2+幕後結果!$AH$4*幕後結果_最佳化!$T1370)*12/3</f>
        <v>0.53723286781631596</v>
      </c>
      <c r="AG369" s="129">
        <f>(幕後結果!$AI$2+幕後結果!$AI$4*幕後結果_最佳化!$U1370)*12/3</f>
        <v>0.46475882280795333</v>
      </c>
      <c r="AH369" s="129">
        <f>(幕後結果!$AJ$2+幕後結果!$AJ$4*幕後結果_最佳化!$V1370)*12/3</f>
        <v>-0.41681971646673793</v>
      </c>
      <c r="AI369" s="100">
        <f>(幕後結果!$AK$2+幕後結果!$AK$4*幕後結果_最佳化!$W1370)*12/3</f>
        <v>-1.0426512452081282</v>
      </c>
      <c r="AJ369" s="60"/>
      <c r="AK369" s="60"/>
      <c r="AL369" s="60"/>
      <c r="AM369" s="108">
        <v>368</v>
      </c>
      <c r="AN369" s="129">
        <f t="shared" si="66"/>
        <v>6.4680145877487993E-2</v>
      </c>
      <c r="AO369" s="129">
        <f t="shared" si="67"/>
        <v>0.18242443723256921</v>
      </c>
      <c r="AP369" s="129">
        <f t="shared" si="68"/>
        <v>6.9574489038652834E-2</v>
      </c>
      <c r="AQ369" s="129">
        <f t="shared" si="69"/>
        <v>9.9962433327513256E-2</v>
      </c>
      <c r="AR369" s="129">
        <f t="shared" si="70"/>
        <v>0.12753680820202107</v>
      </c>
      <c r="AS369" s="129">
        <f t="shared" si="71"/>
        <v>0.20713905479401423</v>
      </c>
      <c r="AT369" s="129">
        <f t="shared" si="72"/>
        <v>4.7538174031202895E-4</v>
      </c>
      <c r="AU369" s="129">
        <f t="shared" si="73"/>
        <v>6.7758479475529695E-2</v>
      </c>
      <c r="AV369" s="129">
        <f t="shared" si="74"/>
        <v>8.9462097588064768E-2</v>
      </c>
      <c r="AW369" s="129">
        <f t="shared" si="75"/>
        <v>9.0986672723835038E-2</v>
      </c>
      <c r="AX369" s="129">
        <f t="shared" si="76"/>
        <v>1</v>
      </c>
      <c r="AY369" s="129">
        <f>SUMPRODUCT(AN369:AW369,幕後結果_最佳化!$Z$1005:$AI$1005)</f>
        <v>0.15035986428708584</v>
      </c>
      <c r="AZ369" s="129">
        <f>(SUMPRODUCT(AN369:AW369,MMULT(AN369:AW369,幕後結果!$AB$9:$AK$18)))*252</f>
        <v>4.8626773350736834E-2</v>
      </c>
      <c r="BA369" s="129">
        <f t="shared" si="77"/>
        <v>0.22051479168241034</v>
      </c>
      <c r="BB369" s="102">
        <f t="shared" si="78"/>
        <v>0.487313633100185</v>
      </c>
      <c r="BC369" s="60"/>
      <c r="BD369" s="60"/>
    </row>
    <row r="370" spans="1:56" ht="16.5">
      <c r="A370" s="95">
        <v>369</v>
      </c>
      <c r="B370" s="129">
        <v>0.19021696581945347</v>
      </c>
      <c r="C370" s="129">
        <v>0.2078607421102856</v>
      </c>
      <c r="D370" s="129">
        <v>0.60538689798140854</v>
      </c>
      <c r="E370" s="129">
        <v>0.66360722033319686</v>
      </c>
      <c r="F370" s="129">
        <v>0.73436901453886283</v>
      </c>
      <c r="G370" s="129">
        <v>0.36897151701973741</v>
      </c>
      <c r="H370" s="129">
        <v>0.75965234077281707</v>
      </c>
      <c r="I370" s="129">
        <v>0.95303713747626007</v>
      </c>
      <c r="J370" s="129">
        <v>0.20263398253283582</v>
      </c>
      <c r="K370" s="104">
        <v>0.82620747802357553</v>
      </c>
      <c r="L370" s="105"/>
      <c r="M370" s="106">
        <v>369</v>
      </c>
      <c r="N370" s="140">
        <v>-0.87709704123098031</v>
      </c>
      <c r="O370" s="140">
        <v>-0.81386641201198329</v>
      </c>
      <c r="P370" s="140">
        <v>0.26731556437063941</v>
      </c>
      <c r="Q370" s="140">
        <v>0.42232808775359881</v>
      </c>
      <c r="R370" s="140">
        <v>0.62608076050105255</v>
      </c>
      <c r="S370" s="140">
        <v>-0.33457854181199614</v>
      </c>
      <c r="T370" s="140">
        <v>0.70518467273360708</v>
      </c>
      <c r="U370" s="129">
        <v>1.6750433576927724</v>
      </c>
      <c r="V370" s="129">
        <v>-0.8322497901962107</v>
      </c>
      <c r="W370" s="98">
        <v>0.93928381921841331</v>
      </c>
      <c r="X370" s="60"/>
      <c r="Y370" s="99">
        <v>369</v>
      </c>
      <c r="Z370" s="129">
        <f>(幕後結果!$AB$2+幕後結果!$AB$4*幕後結果_最佳化!$N1371)*12/3</f>
        <v>0.307869975909141</v>
      </c>
      <c r="AA370" s="129">
        <f>(幕後結果!$AC$2+幕後結果!$AC$4*幕後結果_最佳化!$O1371)*12/3</f>
        <v>-0.36099488307473465</v>
      </c>
      <c r="AB370" s="129">
        <f>(幕後結果!$AD$2+幕後結果!$AD$4*幕後結果_最佳化!$P1371)*12/3</f>
        <v>-1.3611150265447876</v>
      </c>
      <c r="AC370" s="129">
        <f>(幕後結果!$AE$2+幕後結果!$AE$4*幕後結果_最佳化!$Q1371)*12/3</f>
        <v>3.5040973531125189E-2</v>
      </c>
      <c r="AD370" s="129">
        <f>(幕後結果!$AF$2+幕後結果!$AF$4*幕後結果_最佳化!$R1371)*12/3</f>
        <v>-0.18161859182068907</v>
      </c>
      <c r="AE370" s="129">
        <f>(幕後結果!$AG$2+幕後結果!$AG$4*幕後結果_最佳化!$S1371)*12/3</f>
        <v>0.91577993730414387</v>
      </c>
      <c r="AF370" s="129">
        <f>(幕後結果!$AH$2+幕後結果!$AH$4*幕後結果_最佳化!$T1371)*12/3</f>
        <v>0.36060326043403074</v>
      </c>
      <c r="AG370" s="129">
        <f>(幕後結果!$AI$2+幕後結果!$AI$4*幕後結果_最佳化!$U1371)*12/3</f>
        <v>0.74649346308289222</v>
      </c>
      <c r="AH370" s="129">
        <f>(幕後結果!$AJ$2+幕後結果!$AJ$4*幕後結果_最佳化!$V1371)*12/3</f>
        <v>-0.50921315652790322</v>
      </c>
      <c r="AI370" s="100">
        <f>(幕後結果!$AK$2+幕後結果!$AK$4*幕後結果_最佳化!$W1371)*12/3</f>
        <v>0.55034283696449804</v>
      </c>
      <c r="AJ370" s="60"/>
      <c r="AK370" s="60"/>
      <c r="AL370" s="60"/>
      <c r="AM370" s="108">
        <v>369</v>
      </c>
      <c r="AN370" s="129">
        <f t="shared" si="66"/>
        <v>0.18049263017166092</v>
      </c>
      <c r="AO370" s="129">
        <f t="shared" si="67"/>
        <v>1.7309877090974347E-2</v>
      </c>
      <c r="AP370" s="129">
        <f t="shared" si="68"/>
        <v>5.7165208044791388E-2</v>
      </c>
      <c r="AQ370" s="129">
        <f t="shared" si="69"/>
        <v>0.14518405973563125</v>
      </c>
      <c r="AR370" s="129">
        <f t="shared" si="70"/>
        <v>3.1655478443783441E-2</v>
      </c>
      <c r="AS370" s="129">
        <f t="shared" si="71"/>
        <v>5.8417389698483344E-3</v>
      </c>
      <c r="AT370" s="129">
        <f t="shared" si="72"/>
        <v>0.18999699717453097</v>
      </c>
      <c r="AU370" s="129">
        <f t="shared" si="73"/>
        <v>4.273961387814746E-2</v>
      </c>
      <c r="AV370" s="129">
        <f t="shared" si="74"/>
        <v>0.1294658496280657</v>
      </c>
      <c r="AW370" s="129">
        <f t="shared" si="75"/>
        <v>0.20014854686256611</v>
      </c>
      <c r="AX370" s="129">
        <f t="shared" si="76"/>
        <v>1</v>
      </c>
      <c r="AY370" s="129">
        <f>SUMPRODUCT(AN370:AW370,幕後結果_最佳化!$Z$1005:$AI$1005)</f>
        <v>0.10462547993983512</v>
      </c>
      <c r="AZ370" s="129">
        <f>(SUMPRODUCT(AN370:AW370,MMULT(AN370:AW370,幕後結果!$AB$9:$AK$18)))*252</f>
        <v>5.266017756386792E-2</v>
      </c>
      <c r="BA370" s="129">
        <f t="shared" si="77"/>
        <v>0.22947805464546697</v>
      </c>
      <c r="BB370" s="102">
        <f t="shared" si="78"/>
        <v>0.26898206033338634</v>
      </c>
      <c r="BC370" s="60"/>
      <c r="BD370" s="60"/>
    </row>
    <row r="371" spans="1:56" ht="16.5">
      <c r="A371" s="95">
        <v>370</v>
      </c>
      <c r="B371" s="129">
        <v>0.31579035362212826</v>
      </c>
      <c r="C371" s="129">
        <v>0.26348775751333009</v>
      </c>
      <c r="D371" s="129">
        <v>0.49228595236840711</v>
      </c>
      <c r="E371" s="129">
        <v>8.1698709946786963E-2</v>
      </c>
      <c r="F371" s="129">
        <v>0.9328409607961976</v>
      </c>
      <c r="G371" s="129">
        <v>0.2225598953229635</v>
      </c>
      <c r="H371" s="129">
        <v>0.21841104434238212</v>
      </c>
      <c r="I371" s="129">
        <v>0.54963846525667415</v>
      </c>
      <c r="J371" s="129">
        <v>0.10770300582097603</v>
      </c>
      <c r="K371" s="104">
        <v>0.60739382105173312</v>
      </c>
      <c r="L371" s="105"/>
      <c r="M371" s="106">
        <v>370</v>
      </c>
      <c r="N371" s="140">
        <v>-0.47950317893364386</v>
      </c>
      <c r="O371" s="140">
        <v>-0.63262965778200031</v>
      </c>
      <c r="P371" s="140">
        <v>-1.9337455003125874E-2</v>
      </c>
      <c r="Q371" s="140">
        <v>-1.3937357383423361</v>
      </c>
      <c r="R371" s="140">
        <v>1.4972889901835034</v>
      </c>
      <c r="S371" s="140">
        <v>-0.76357627738467482</v>
      </c>
      <c r="T371" s="140">
        <v>-0.77757078662994206</v>
      </c>
      <c r="U371" s="129">
        <v>0.12474798255327606</v>
      </c>
      <c r="V371" s="129">
        <v>-1.2388366135316535</v>
      </c>
      <c r="W371" s="98">
        <v>0.27253282175291943</v>
      </c>
      <c r="X371" s="60"/>
      <c r="Y371" s="99">
        <v>370</v>
      </c>
      <c r="Z371" s="129">
        <f>(幕後結果!$AB$2+幕後結果!$AB$4*幕後結果_最佳化!$N1372)*12/3</f>
        <v>0.57078327306557131</v>
      </c>
      <c r="AA371" s="129">
        <f>(幕後結果!$AC$2+幕後結果!$AC$4*幕後結果_最佳化!$O1372)*12/3</f>
        <v>-0.1255132904436248</v>
      </c>
      <c r="AB371" s="129">
        <f>(幕後結果!$AD$2+幕後結果!$AD$4*幕後結果_最佳化!$P1372)*12/3</f>
        <v>-1.5690722900124836</v>
      </c>
      <c r="AC371" s="129">
        <f>(幕後結果!$AE$2+幕後結果!$AE$4*幕後結果_最佳化!$Q1372)*12/3</f>
        <v>-1.6762545252046868</v>
      </c>
      <c r="AD371" s="129">
        <f>(幕後結果!$AF$2+幕後結果!$AF$4*幕後結果_最佳化!$R1372)*12/3</f>
        <v>-3.1226299748008945E-2</v>
      </c>
      <c r="AE371" s="129">
        <f>(幕後結果!$AG$2+幕後結果!$AG$4*幕後結果_最佳化!$S1372)*12/3</f>
        <v>0.32094006902508398</v>
      </c>
      <c r="AF371" s="129">
        <f>(幕後結果!$AH$2+幕後結果!$AH$4*幕後結果_最佳化!$T1372)*12/3</f>
        <v>-0.55711203319199587</v>
      </c>
      <c r="AG371" s="129">
        <f>(幕後結果!$AI$2+幕後結果!$AI$4*幕後結果_最佳化!$U1372)*12/3</f>
        <v>-4.4103789009390736E-2</v>
      </c>
      <c r="AH371" s="129">
        <f>(幕後結果!$AJ$2+幕後結果!$AJ$4*幕後結果_最佳化!$V1372)*12/3</f>
        <v>-1.2637592496211172</v>
      </c>
      <c r="AI371" s="100">
        <f>(幕後結果!$AK$2+幕後結果!$AK$4*幕後結果_最佳化!$W1372)*12/3</f>
        <v>-6.1679837522047559E-2</v>
      </c>
      <c r="AJ371" s="60"/>
      <c r="AK371" s="60"/>
      <c r="AL371" s="60"/>
      <c r="AM371" s="108">
        <v>370</v>
      </c>
      <c r="AN371" s="129">
        <f t="shared" si="66"/>
        <v>0.15464944327731814</v>
      </c>
      <c r="AO371" s="129">
        <f t="shared" si="67"/>
        <v>7.3481821268950892E-2</v>
      </c>
      <c r="AP371" s="129">
        <f t="shared" si="68"/>
        <v>0.16765854076746201</v>
      </c>
      <c r="AQ371" s="129">
        <f t="shared" si="69"/>
        <v>2.0853200057400701E-2</v>
      </c>
      <c r="AR371" s="129">
        <f t="shared" si="70"/>
        <v>5.6758681701333448E-2</v>
      </c>
      <c r="AS371" s="129">
        <f t="shared" si="71"/>
        <v>0.12842624172654987</v>
      </c>
      <c r="AT371" s="129">
        <f t="shared" si="72"/>
        <v>0.17905178298122074</v>
      </c>
      <c r="AU371" s="129">
        <f t="shared" si="73"/>
        <v>0.14225050282566415</v>
      </c>
      <c r="AV371" s="129">
        <f t="shared" si="74"/>
        <v>9.2733690086941687E-3</v>
      </c>
      <c r="AW371" s="129">
        <f t="shared" si="75"/>
        <v>6.7596416385405783E-2</v>
      </c>
      <c r="AX371" s="129">
        <f t="shared" si="76"/>
        <v>0.99999999999999989</v>
      </c>
      <c r="AY371" s="129">
        <f>SUMPRODUCT(AN371:AW371,幕後結果_最佳化!$Z$1005:$AI$1005)</f>
        <v>9.8994469579510372E-2</v>
      </c>
      <c r="AZ371" s="129">
        <f>(SUMPRODUCT(AN371:AW371,MMULT(AN371:AW371,幕後結果!$AB$9:$AK$18)))*252</f>
        <v>4.9929087583685972E-2</v>
      </c>
      <c r="BA371" s="129">
        <f t="shared" si="77"/>
        <v>0.22344817650561835</v>
      </c>
      <c r="BB371" s="102">
        <f t="shared" si="78"/>
        <v>0.25104017610141444</v>
      </c>
      <c r="BC371" s="60"/>
      <c r="BD371" s="60"/>
    </row>
    <row r="372" spans="1:56" ht="16.5">
      <c r="A372" s="95">
        <v>371</v>
      </c>
      <c r="B372" s="129">
        <v>0.30240859384866003</v>
      </c>
      <c r="C372" s="129">
        <v>0.40275485804278444</v>
      </c>
      <c r="D372" s="129">
        <v>8.6278468879188441E-2</v>
      </c>
      <c r="E372" s="129">
        <v>0.26000840442768847</v>
      </c>
      <c r="F372" s="129">
        <v>0.43906281169070138</v>
      </c>
      <c r="G372" s="129">
        <v>0.50298602885109256</v>
      </c>
      <c r="H372" s="129">
        <v>0.66905620485698325</v>
      </c>
      <c r="I372" s="129">
        <v>0.43945089216923505</v>
      </c>
      <c r="J372" s="129">
        <v>0.23492435023077829</v>
      </c>
      <c r="K372" s="104">
        <v>0.4712390662645134</v>
      </c>
      <c r="L372" s="105"/>
      <c r="M372" s="106">
        <v>371</v>
      </c>
      <c r="N372" s="140">
        <v>-0.5174856442497181</v>
      </c>
      <c r="O372" s="140">
        <v>-0.24622286566054361</v>
      </c>
      <c r="P372" s="140">
        <v>-1.3640337690957254</v>
      </c>
      <c r="Q372" s="140">
        <v>-0.64331949522366716</v>
      </c>
      <c r="R372" s="140">
        <v>-0.15334575078652649</v>
      </c>
      <c r="S372" s="140">
        <v>7.484934236051192E-3</v>
      </c>
      <c r="T372" s="140">
        <v>0.43730855721627671</v>
      </c>
      <c r="U372" s="129">
        <v>-0.15236154655429734</v>
      </c>
      <c r="V372" s="129">
        <v>-0.72272524839363927</v>
      </c>
      <c r="W372" s="98">
        <v>-7.2155532851412268E-2</v>
      </c>
      <c r="X372" s="60"/>
      <c r="Y372" s="99">
        <v>371</v>
      </c>
      <c r="Z372" s="129">
        <f>(幕後結果!$AB$2+幕後結果!$AB$4*幕後結果_最佳化!$N1373)*12/3</f>
        <v>0.545666951770574</v>
      </c>
      <c r="AA372" s="129">
        <f>(幕後結果!$AC$2+幕後結果!$AC$4*幕後結果_最佳化!$O1373)*12/3</f>
        <v>0.14829484298568474</v>
      </c>
      <c r="AB372" s="129">
        <f>(幕後結果!$AD$2+幕後結果!$AD$4*幕後結果_最佳化!$P1373)*12/3</f>
        <v>-3.0751693459183294</v>
      </c>
      <c r="AC372" s="129">
        <f>(幕後結果!$AE$2+幕後結果!$AE$4*幕後結果_最佳化!$Q1373)*12/3</f>
        <v>-0.84723026554524916</v>
      </c>
      <c r="AD372" s="129">
        <f>(幕後結果!$AF$2+幕後結果!$AF$4*幕後結果_最佳化!$R1373)*12/3</f>
        <v>-1.2599241504597776</v>
      </c>
      <c r="AE372" s="129">
        <f>(幕後結果!$AG$2+幕後結果!$AG$4*幕後結果_最佳化!$S1373)*12/3</f>
        <v>1.0539939440889967</v>
      </c>
      <c r="AF372" s="129">
        <f>(幕後結果!$AH$2+幕後結果!$AH$4*幕後結果_最佳化!$T1373)*12/3</f>
        <v>7.8837681254551983E-2</v>
      </c>
      <c r="AG372" s="129">
        <f>(幕後結果!$AI$2+幕後結果!$AI$4*幕後結果_最佳化!$U1373)*12/3</f>
        <v>-0.25948810291770508</v>
      </c>
      <c r="AH372" s="129">
        <f>(幕後結果!$AJ$2+幕後結果!$AJ$4*幕後結果_最佳化!$V1373)*12/3</f>
        <v>-1.0140543004747109</v>
      </c>
      <c r="AI372" s="100">
        <f>(幕後結果!$AK$2+幕後結果!$AK$4*幕後結果_最佳化!$W1373)*12/3</f>
        <v>-0.48591581710093007</v>
      </c>
      <c r="AJ372" s="60"/>
      <c r="AK372" s="60"/>
      <c r="AL372" s="60"/>
      <c r="AM372" s="108">
        <v>371</v>
      </c>
      <c r="AN372" s="129">
        <f t="shared" si="66"/>
        <v>8.2230966708181322E-2</v>
      </c>
      <c r="AO372" s="129">
        <f t="shared" si="67"/>
        <v>0.11349033461281532</v>
      </c>
      <c r="AP372" s="129">
        <f t="shared" si="68"/>
        <v>0.19077054325422321</v>
      </c>
      <c r="AQ372" s="129">
        <f t="shared" si="69"/>
        <v>3.1613837293185563E-3</v>
      </c>
      <c r="AR372" s="129">
        <f t="shared" si="70"/>
        <v>9.3024739223472916E-2</v>
      </c>
      <c r="AS372" s="129">
        <f t="shared" si="71"/>
        <v>0.16230885993491623</v>
      </c>
      <c r="AT372" s="129">
        <f t="shared" si="72"/>
        <v>7.5404568137203573E-2</v>
      </c>
      <c r="AU372" s="129">
        <f t="shared" si="73"/>
        <v>1.3409481120688647E-2</v>
      </c>
      <c r="AV372" s="129">
        <f t="shared" si="74"/>
        <v>0.14413940182348955</v>
      </c>
      <c r="AW372" s="129">
        <f t="shared" si="75"/>
        <v>0.1220597214556907</v>
      </c>
      <c r="AX372" s="129">
        <f t="shared" si="76"/>
        <v>1</v>
      </c>
      <c r="AY372" s="129">
        <f>SUMPRODUCT(AN372:AW372,幕後結果_最佳化!$Z$1005:$AI$1005)</f>
        <v>-4.898020717674028E-2</v>
      </c>
      <c r="AZ372" s="129">
        <f>(SUMPRODUCT(AN372:AW372,MMULT(AN372:AW372,幕後結果!$AB$9:$AK$18)))*252</f>
        <v>4.9836017075902496E-2</v>
      </c>
      <c r="BA372" s="129">
        <f t="shared" si="77"/>
        <v>0.22323981964672543</v>
      </c>
      <c r="BB372" s="102">
        <f t="shared" si="78"/>
        <v>-0.41157624711460394</v>
      </c>
      <c r="BC372" s="60"/>
      <c r="BD372" s="60"/>
    </row>
    <row r="373" spans="1:56" ht="16.5">
      <c r="A373" s="95">
        <v>372</v>
      </c>
      <c r="B373" s="129">
        <v>0.29913067643495395</v>
      </c>
      <c r="C373" s="129">
        <v>2.1032108879042388E-2</v>
      </c>
      <c r="D373" s="129">
        <v>0.43835850244800834</v>
      </c>
      <c r="E373" s="129">
        <v>0.71913208804682993</v>
      </c>
      <c r="F373" s="129">
        <v>0.19204122123524425</v>
      </c>
      <c r="G373" s="129">
        <v>0.6294781792939097</v>
      </c>
      <c r="H373" s="129">
        <v>0.7191503154165455</v>
      </c>
      <c r="I373" s="129">
        <v>0.79313036712939988</v>
      </c>
      <c r="J373" s="129">
        <v>0.78737640528406194</v>
      </c>
      <c r="K373" s="104">
        <v>0.97637200389688372</v>
      </c>
      <c r="L373" s="105"/>
      <c r="M373" s="106">
        <v>372</v>
      </c>
      <c r="N373" s="140">
        <v>-0.52690242053830205</v>
      </c>
      <c r="O373" s="140">
        <v>-2.0328842585621212</v>
      </c>
      <c r="P373" s="140">
        <v>-0.15513231751407644</v>
      </c>
      <c r="Q373" s="140">
        <v>0.58026515165668369</v>
      </c>
      <c r="R373" s="140">
        <v>-0.87039890944185017</v>
      </c>
      <c r="S373" s="140">
        <v>0.33047160906510969</v>
      </c>
      <c r="T373" s="140">
        <v>0.58031921910653683</v>
      </c>
      <c r="U373" s="129">
        <v>0.8173310523464109</v>
      </c>
      <c r="V373" s="129">
        <v>0.79735103305503785</v>
      </c>
      <c r="W373" s="98">
        <v>1.9839986340523628</v>
      </c>
      <c r="X373" s="60"/>
      <c r="Y373" s="99">
        <v>372</v>
      </c>
      <c r="Z373" s="129">
        <f>(幕後結果!$AB$2+幕後結果!$AB$4*幕後結果_最佳化!$N1374)*12/3</f>
        <v>0.53944000528726888</v>
      </c>
      <c r="AA373" s="129">
        <f>(幕後結果!$AC$2+幕後結果!$AC$4*幕後結果_最佳化!$O1374)*12/3</f>
        <v>-1.1654221722915734</v>
      </c>
      <c r="AB373" s="129">
        <f>(幕後結果!$AD$2+幕後結果!$AD$4*幕後結果_最佳化!$P1374)*12/3</f>
        <v>-1.8318506980562301</v>
      </c>
      <c r="AC373" s="129">
        <f>(幕後結果!$AE$2+幕後結果!$AE$4*幕後結果_最佳化!$Q1374)*12/3</f>
        <v>-0.20083826208114222</v>
      </c>
      <c r="AD373" s="129">
        <f>(幕後結果!$AF$2+幕後結果!$AF$4*幕後結果_最佳化!$R1374)*12/3</f>
        <v>-1.7398223521590783</v>
      </c>
      <c r="AE373" s="129">
        <f>(幕後結果!$AG$2+幕後結果!$AG$4*幕後結果_最佳化!$S1374)*12/3</f>
        <v>1.2296318212257948</v>
      </c>
      <c r="AF373" s="129">
        <f>(幕後結果!$AH$2+幕後結果!$AH$4*幕後結果_最佳化!$T1374)*12/3</f>
        <v>0.31988386576023592</v>
      </c>
      <c r="AG373" s="129">
        <f>(幕後結果!$AI$2+幕後結果!$AI$4*幕後結果_最佳化!$U1374)*12/3</f>
        <v>0.18628374425708313</v>
      </c>
      <c r="AH373" s="129">
        <f>(幕後結果!$AJ$2+幕後結果!$AJ$4*幕後結果_最佳化!$V1374)*12/3</f>
        <v>-8.6134469460830754E-2</v>
      </c>
      <c r="AI373" s="100">
        <f>(幕後結果!$AK$2+幕後結果!$AK$4*幕後結果_最佳化!$W1374)*12/3</f>
        <v>0.97047856319025572</v>
      </c>
      <c r="AJ373" s="60"/>
      <c r="AK373" s="60"/>
      <c r="AL373" s="60"/>
      <c r="AM373" s="108">
        <v>372</v>
      </c>
      <c r="AN373" s="129">
        <f t="shared" si="66"/>
        <v>0.11322245496055139</v>
      </c>
      <c r="AO373" s="129">
        <f t="shared" si="67"/>
        <v>4.0306694145839934E-2</v>
      </c>
      <c r="AP373" s="129">
        <f t="shared" si="68"/>
        <v>0.13124281451866379</v>
      </c>
      <c r="AQ373" s="129">
        <f t="shared" si="69"/>
        <v>7.4093222808312709E-2</v>
      </c>
      <c r="AR373" s="129">
        <f t="shared" si="70"/>
        <v>0.10329466335079822</v>
      </c>
      <c r="AS373" s="129">
        <f t="shared" si="71"/>
        <v>7.1166518011006361E-2</v>
      </c>
      <c r="AT373" s="129">
        <f t="shared" si="72"/>
        <v>0.14098977352365166</v>
      </c>
      <c r="AU373" s="129">
        <f t="shared" si="73"/>
        <v>7.8496241659435848E-2</v>
      </c>
      <c r="AV373" s="129">
        <f t="shared" si="74"/>
        <v>0.14529825157327736</v>
      </c>
      <c r="AW373" s="129">
        <f t="shared" si="75"/>
        <v>0.10188936544846283</v>
      </c>
      <c r="AX373" s="129">
        <f t="shared" si="76"/>
        <v>1</v>
      </c>
      <c r="AY373" s="129">
        <f>SUMPRODUCT(AN373:AW373,幕後結果_最佳化!$Z$1005:$AI$1005)</f>
        <v>-6.9296825319176344E-2</v>
      </c>
      <c r="AZ373" s="129">
        <f>(SUMPRODUCT(AN373:AW373,MMULT(AN373:AW373,幕後結果!$AB$9:$AK$18)))*252</f>
        <v>4.6720951971175137E-2</v>
      </c>
      <c r="BA373" s="129">
        <f t="shared" si="77"/>
        <v>0.21615029949360501</v>
      </c>
      <c r="BB373" s="102">
        <f t="shared" si="78"/>
        <v>-0.51906856285663294</v>
      </c>
      <c r="BC373" s="60"/>
      <c r="BD373" s="60"/>
    </row>
    <row r="374" spans="1:56" ht="16.5">
      <c r="A374" s="95">
        <v>373</v>
      </c>
      <c r="B374" s="129">
        <v>0.70818019044917113</v>
      </c>
      <c r="C374" s="129">
        <v>0.12018509393034038</v>
      </c>
      <c r="D374" s="129">
        <v>0.47044371490281423</v>
      </c>
      <c r="E374" s="129">
        <v>0.57951092945896665</v>
      </c>
      <c r="F374" s="129">
        <v>0.90081863382433136</v>
      </c>
      <c r="G374" s="129">
        <v>0.28255731160615305</v>
      </c>
      <c r="H374" s="129">
        <v>0.46014347210704121</v>
      </c>
      <c r="I374" s="129">
        <v>0.46540720274507352</v>
      </c>
      <c r="J374" s="129">
        <v>0.56935520499595094</v>
      </c>
      <c r="K374" s="104">
        <v>0.28978747404185068</v>
      </c>
      <c r="L374" s="105"/>
      <c r="M374" s="106">
        <v>373</v>
      </c>
      <c r="N374" s="140">
        <v>0.54807614576839236</v>
      </c>
      <c r="O374" s="140">
        <v>-1.1740620121939964</v>
      </c>
      <c r="P374" s="140">
        <v>-7.4154525204984723E-2</v>
      </c>
      <c r="Q374" s="140">
        <v>0.20064247761609516</v>
      </c>
      <c r="R374" s="140">
        <v>1.2862302054478374</v>
      </c>
      <c r="S374" s="140">
        <v>-0.57526125161001462</v>
      </c>
      <c r="T374" s="140">
        <v>-0.10007227745437461</v>
      </c>
      <c r="U374" s="129">
        <v>-8.6820232058202385E-2</v>
      </c>
      <c r="V374" s="129">
        <v>0.1747328045303459</v>
      </c>
      <c r="W374" s="98">
        <v>-0.55400569520714504</v>
      </c>
      <c r="X374" s="60"/>
      <c r="Y374" s="99">
        <v>373</v>
      </c>
      <c r="Z374" s="129">
        <f>(幕後結果!$AB$2+幕後結果!$AB$4*幕後結果_最佳化!$N1375)*12/3</f>
        <v>1.2502813588412287</v>
      </c>
      <c r="AA374" s="129">
        <f>(幕後結果!$AC$2+幕後結果!$AC$4*幕後結果_最佳化!$O1375)*12/3</f>
        <v>-0.25806584728755744</v>
      </c>
      <c r="AB374" s="129">
        <f>(幕後結果!$AD$2+幕後結果!$AD$4*幕後結果_最佳化!$P1375)*12/3</f>
        <v>-1.3992885514283901</v>
      </c>
      <c r="AC374" s="129">
        <f>(幕後結果!$AE$2+幕後結果!$AE$4*幕後結果_最佳化!$Q1375)*12/3</f>
        <v>-0.20109382810555307</v>
      </c>
      <c r="AD374" s="129">
        <f>(幕後結果!$AF$2+幕後結果!$AF$4*幕後結果_最佳化!$R1375)*12/3</f>
        <v>0.34870256766123342</v>
      </c>
      <c r="AE374" s="129">
        <f>(幕後結果!$AG$2+幕後結果!$AG$4*幕後結果_最佳化!$S1375)*12/3</f>
        <v>0.59200235339748897</v>
      </c>
      <c r="AF374" s="129">
        <f>(幕後結果!$AH$2+幕後結果!$AH$4*幕後結果_最佳化!$T1375)*12/3</f>
        <v>0.57141466811562514</v>
      </c>
      <c r="AG374" s="129">
        <f>(幕後結果!$AI$2+幕後結果!$AI$4*幕後結果_最佳化!$U1375)*12/3</f>
        <v>-0.11327034447611112</v>
      </c>
      <c r="AH374" s="129">
        <f>(幕後結果!$AJ$2+幕後結果!$AJ$4*幕後結果_最佳化!$V1375)*12/3</f>
        <v>-0.35940950742796557</v>
      </c>
      <c r="AI374" s="100">
        <f>(幕後結果!$AK$2+幕後結果!$AK$4*幕後結果_最佳化!$W1375)*12/3</f>
        <v>-0.24092088044167706</v>
      </c>
      <c r="AJ374" s="60"/>
      <c r="AK374" s="60"/>
      <c r="AL374" s="60"/>
      <c r="AM374" s="108">
        <v>373</v>
      </c>
      <c r="AN374" s="129">
        <f t="shared" si="66"/>
        <v>0.19462309509436429</v>
      </c>
      <c r="AO374" s="129">
        <f t="shared" si="67"/>
        <v>2.7308471721136159E-2</v>
      </c>
      <c r="AP374" s="129">
        <f t="shared" si="68"/>
        <v>7.6068755503162985E-2</v>
      </c>
      <c r="AQ374" s="129">
        <f t="shared" si="69"/>
        <v>0.14752745865075889</v>
      </c>
      <c r="AR374" s="129">
        <f t="shared" si="70"/>
        <v>2.0896472934759408E-2</v>
      </c>
      <c r="AS374" s="129">
        <f t="shared" si="71"/>
        <v>9.3992619537656058E-2</v>
      </c>
      <c r="AT374" s="129">
        <f t="shared" si="72"/>
        <v>0.1610081585906365</v>
      </c>
      <c r="AU374" s="129">
        <f t="shared" si="73"/>
        <v>4.7449939293296772E-2</v>
      </c>
      <c r="AV374" s="129">
        <f t="shared" si="74"/>
        <v>0.13261840577023495</v>
      </c>
      <c r="AW374" s="129">
        <f t="shared" si="75"/>
        <v>9.8506622903993937E-2</v>
      </c>
      <c r="AX374" s="129">
        <f t="shared" si="76"/>
        <v>0.99999999999999989</v>
      </c>
      <c r="AY374" s="129">
        <f>SUMPRODUCT(AN374:AW374,幕後結果_最佳化!$Z$1005:$AI$1005)</f>
        <v>0.17739565003368524</v>
      </c>
      <c r="AZ374" s="129">
        <f>(SUMPRODUCT(AN374:AW374,MMULT(AN374:AW374,幕後結果!$AB$9:$AK$18)))*252</f>
        <v>4.8309145054047195E-2</v>
      </c>
      <c r="BA374" s="129">
        <f t="shared" si="77"/>
        <v>0.2197934144919888</v>
      </c>
      <c r="BB374" s="102">
        <f t="shared" si="78"/>
        <v>0.61191847055357262</v>
      </c>
      <c r="BC374" s="60"/>
      <c r="BD374" s="60"/>
    </row>
    <row r="375" spans="1:56" ht="16.5">
      <c r="A375" s="95">
        <v>374</v>
      </c>
      <c r="B375" s="129">
        <v>4.7560971245618644E-2</v>
      </c>
      <c r="C375" s="129">
        <v>0.72171620970596018</v>
      </c>
      <c r="D375" s="129">
        <v>0.21000104444449419</v>
      </c>
      <c r="E375" s="129">
        <v>0.14524052392152909</v>
      </c>
      <c r="F375" s="129">
        <v>0.36107205468447656</v>
      </c>
      <c r="G375" s="129">
        <v>0.33307220216572064</v>
      </c>
      <c r="H375" s="129">
        <v>0.13621962211036553</v>
      </c>
      <c r="I375" s="129">
        <v>0.38973489740963063</v>
      </c>
      <c r="J375" s="129">
        <v>0.96967736232595403</v>
      </c>
      <c r="K375" s="104">
        <v>0.84094195957954798</v>
      </c>
      <c r="L375" s="105"/>
      <c r="M375" s="106">
        <v>374</v>
      </c>
      <c r="N375" s="140">
        <v>-1.6689769777148185</v>
      </c>
      <c r="O375" s="140">
        <v>0.58794742797378696</v>
      </c>
      <c r="P375" s="140">
        <v>-0.80641762301296005</v>
      </c>
      <c r="Q375" s="140">
        <v>-1.0570669184749748</v>
      </c>
      <c r="R375" s="140">
        <v>-0.35559470531024401</v>
      </c>
      <c r="S375" s="140">
        <v>-0.43144559343611633</v>
      </c>
      <c r="T375" s="140">
        <v>-1.0974625474247743</v>
      </c>
      <c r="U375" s="129">
        <v>-0.28001004947018554</v>
      </c>
      <c r="V375" s="129">
        <v>1.8760728634706765</v>
      </c>
      <c r="W375" s="98">
        <v>0.9983367748062979</v>
      </c>
      <c r="X375" s="60"/>
      <c r="Y375" s="99">
        <v>374</v>
      </c>
      <c r="Z375" s="129">
        <f>(幕後結果!$AB$2+幕後結果!$AB$4*幕後結果_最佳化!$N1376)*12/3</f>
        <v>-0.21576930727801602</v>
      </c>
      <c r="AA375" s="129">
        <f>(幕後結果!$AC$2+幕後結果!$AC$4*幕後結果_最佳化!$O1376)*12/3</f>
        <v>0.46376351408383004</v>
      </c>
      <c r="AB375" s="129">
        <f>(幕後結果!$AD$2+幕後結果!$AD$4*幕後結果_最佳化!$P1376)*12/3</f>
        <v>-2.6878308754102291</v>
      </c>
      <c r="AC375" s="129">
        <f>(幕後結果!$AE$2+幕後結果!$AE$4*幕後結果_最佳化!$Q1376)*12/3</f>
        <v>-1.0527176575944523</v>
      </c>
      <c r="AD375" s="129">
        <f>(幕後結果!$AF$2+幕後結果!$AF$4*幕後結果_最佳化!$R1376)*12/3</f>
        <v>-1.538947105054036</v>
      </c>
      <c r="AE375" s="129">
        <f>(幕後結果!$AG$2+幕後結果!$AG$4*幕後結果_最佳化!$S1376)*12/3</f>
        <v>0.80573034263883747</v>
      </c>
      <c r="AF375" s="129">
        <f>(幕後結果!$AH$2+幕後結果!$AH$4*幕後結果_最佳化!$T1376)*12/3</f>
        <v>-1.4421376875239342</v>
      </c>
      <c r="AG375" s="129">
        <f>(幕後結果!$AI$2+幕後結果!$AI$4*幕後結果_最佳化!$U1376)*12/3</f>
        <v>-0.54115000600737484</v>
      </c>
      <c r="AH375" s="129">
        <f>(幕後結果!$AJ$2+幕後結果!$AJ$4*幕後結果_最佳化!$V1376)*12/3</f>
        <v>-0.29674204888079547</v>
      </c>
      <c r="AI375" s="100">
        <f>(幕後結果!$AK$2+幕後結果!$AK$4*幕後結果_最佳化!$W1376)*12/3</f>
        <v>0.25068642223138426</v>
      </c>
      <c r="AJ375" s="60"/>
      <c r="AK375" s="60"/>
      <c r="AL375" s="60"/>
      <c r="AM375" s="108">
        <v>374</v>
      </c>
      <c r="AN375" s="129">
        <f t="shared" si="66"/>
        <v>2.4030409768625732E-2</v>
      </c>
      <c r="AO375" s="129">
        <f t="shared" si="67"/>
        <v>0.13325913395355599</v>
      </c>
      <c r="AP375" s="129">
        <f t="shared" si="68"/>
        <v>6.6675478219311718E-2</v>
      </c>
      <c r="AQ375" s="129">
        <f t="shared" si="69"/>
        <v>0.14656420142245991</v>
      </c>
      <c r="AR375" s="129">
        <f t="shared" si="70"/>
        <v>0.195792148644335</v>
      </c>
      <c r="AS375" s="129">
        <f t="shared" si="71"/>
        <v>6.4146006049269885E-2</v>
      </c>
      <c r="AT375" s="129">
        <f t="shared" si="72"/>
        <v>6.5265769359863529E-2</v>
      </c>
      <c r="AU375" s="129">
        <f t="shared" si="73"/>
        <v>0.14730237273260119</v>
      </c>
      <c r="AV375" s="129">
        <f t="shared" si="74"/>
        <v>3.0320565105528025E-2</v>
      </c>
      <c r="AW375" s="129">
        <f t="shared" si="75"/>
        <v>0.12664391474444892</v>
      </c>
      <c r="AX375" s="129">
        <f t="shared" si="76"/>
        <v>0.99999999999999989</v>
      </c>
      <c r="AY375" s="129">
        <f>SUMPRODUCT(AN375:AW375,幕後結果_最佳化!$Z$1005:$AI$1005)</f>
        <v>-7.5718034397754957E-2</v>
      </c>
      <c r="AZ375" s="129">
        <f>(SUMPRODUCT(AN375:AW375,MMULT(AN375:AW375,幕後結果!$AB$9:$AK$18)))*252</f>
        <v>5.4248327831613638E-2</v>
      </c>
      <c r="BA375" s="129">
        <f t="shared" si="77"/>
        <v>0.23291270431561614</v>
      </c>
      <c r="BB375" s="102">
        <f t="shared" si="78"/>
        <v>-0.50928108342693756</v>
      </c>
      <c r="BC375" s="60"/>
      <c r="BD375" s="60"/>
    </row>
    <row r="376" spans="1:56" ht="16.5">
      <c r="A376" s="95">
        <v>375</v>
      </c>
      <c r="B376" s="129">
        <v>0.3292357505118142</v>
      </c>
      <c r="C376" s="129">
        <v>0.13048136379294539</v>
      </c>
      <c r="D376" s="129">
        <v>1.973144728985754E-2</v>
      </c>
      <c r="E376" s="129">
        <v>0.3716693233835402</v>
      </c>
      <c r="F376" s="129">
        <v>0.11547251861479513</v>
      </c>
      <c r="G376" s="129">
        <v>4.5534513383396424E-2</v>
      </c>
      <c r="H376" s="129">
        <v>0.33680637396931545</v>
      </c>
      <c r="I376" s="129">
        <v>0.14772650835151446</v>
      </c>
      <c r="J376" s="129">
        <v>0.62170446005900559</v>
      </c>
      <c r="K376" s="104">
        <v>0.74437317158888927</v>
      </c>
      <c r="L376" s="105"/>
      <c r="M376" s="106">
        <v>375</v>
      </c>
      <c r="N376" s="140">
        <v>-0.44202446688061819</v>
      </c>
      <c r="O376" s="140">
        <v>-1.1241185717720434</v>
      </c>
      <c r="P376" s="140">
        <v>-2.0593273037780953</v>
      </c>
      <c r="Q376" s="140">
        <v>-0.32743533215294379</v>
      </c>
      <c r="R376" s="140">
        <v>-1.197928027971122</v>
      </c>
      <c r="S376" s="140">
        <v>-1.6897853541169161</v>
      </c>
      <c r="T376" s="140">
        <v>-0.42119492770762573</v>
      </c>
      <c r="U376" s="129">
        <v>-1.0462339829383807</v>
      </c>
      <c r="V376" s="129">
        <v>0.30996038762081696</v>
      </c>
      <c r="W376" s="98">
        <v>0.65688687707324578</v>
      </c>
      <c r="X376" s="60"/>
      <c r="Y376" s="99">
        <v>375</v>
      </c>
      <c r="Z376" s="129">
        <f>(幕後結果!$AB$2+幕後結果!$AB$4*幕後結果_最佳化!$N1377)*12/3</f>
        <v>0.59556648199667017</v>
      </c>
      <c r="AA376" s="129">
        <f>(幕後結果!$AC$2+幕後結果!$AC$4*幕後結果_最佳化!$O1377)*12/3</f>
        <v>-0.47657450998325301</v>
      </c>
      <c r="AB376" s="129">
        <f>(幕後結果!$AD$2+幕後結果!$AD$4*幕後結果_最佳化!$P1377)*12/3</f>
        <v>-3.9033348699268493</v>
      </c>
      <c r="AC376" s="129">
        <f>(幕後結果!$AE$2+幕後結果!$AE$4*幕後結果_最佳化!$Q1377)*12/3</f>
        <v>-0.84266641827751121</v>
      </c>
      <c r="AD376" s="129">
        <f>(幕後結果!$AF$2+幕後結果!$AF$4*幕後結果_最佳化!$R1377)*12/3</f>
        <v>-2.2578082399333823</v>
      </c>
      <c r="AE376" s="129">
        <f>(幕後結果!$AG$2+幕後結果!$AG$4*幕後結果_最佳化!$S1377)*12/3</f>
        <v>-0.42889788622803038</v>
      </c>
      <c r="AF376" s="129">
        <f>(幕後結果!$AH$2+幕後結果!$AH$4*幕後結果_最佳化!$T1377)*12/3</f>
        <v>-0.51391752113490008</v>
      </c>
      <c r="AG376" s="129">
        <f>(幕後結果!$AI$2+幕後結果!$AI$4*幕後結果_最佳化!$U1377)*12/3</f>
        <v>-1.2104906629724463</v>
      </c>
      <c r="AH376" s="129">
        <f>(幕後結果!$AJ$2+幕後結果!$AJ$4*幕後結果_最佳化!$V1377)*12/3</f>
        <v>-1.0552146428986404</v>
      </c>
      <c r="AI376" s="100">
        <f>(幕後結果!$AK$2+幕後結果!$AK$4*幕後結果_最佳化!$W1377)*12/3</f>
        <v>-0.67891309176321846</v>
      </c>
      <c r="AJ376" s="60"/>
      <c r="AK376" s="60"/>
      <c r="AL376" s="60"/>
      <c r="AM376" s="108">
        <v>375</v>
      </c>
      <c r="AN376" s="129">
        <f t="shared" si="66"/>
        <v>0.12346132524230678</v>
      </c>
      <c r="AO376" s="129">
        <f t="shared" si="67"/>
        <v>3.2179243703942574E-2</v>
      </c>
      <c r="AP376" s="129">
        <f t="shared" si="68"/>
        <v>1.7783342703072025E-2</v>
      </c>
      <c r="AQ376" s="129">
        <f t="shared" si="69"/>
        <v>0.14615057600648021</v>
      </c>
      <c r="AR376" s="129">
        <f t="shared" si="70"/>
        <v>0.15060196926882738</v>
      </c>
      <c r="AS376" s="129">
        <f t="shared" si="71"/>
        <v>0.12548585785243294</v>
      </c>
      <c r="AT376" s="129">
        <f t="shared" si="72"/>
        <v>0.1732202308451693</v>
      </c>
      <c r="AU376" s="129">
        <f t="shared" si="73"/>
        <v>6.4344727595620821E-2</v>
      </c>
      <c r="AV376" s="129">
        <f t="shared" si="74"/>
        <v>0.11306416039318351</v>
      </c>
      <c r="AW376" s="129">
        <f t="shared" si="75"/>
        <v>5.3708566388964443E-2</v>
      </c>
      <c r="AX376" s="129">
        <f t="shared" si="76"/>
        <v>1</v>
      </c>
      <c r="AY376" s="129">
        <f>SUMPRODUCT(AN376:AW376,幕後結果_最佳化!$Z$1005:$AI$1005)</f>
        <v>0.13952774915411503</v>
      </c>
      <c r="AZ376" s="129">
        <f>(SUMPRODUCT(AN376:AW376,MMULT(AN376:AW376,幕後結果!$AB$9:$AK$18)))*252</f>
        <v>5.1145010123622985E-2</v>
      </c>
      <c r="BA376" s="129">
        <f t="shared" si="77"/>
        <v>0.2261526257278986</v>
      </c>
      <c r="BB376" s="102">
        <f t="shared" si="78"/>
        <v>0.42726786321011023</v>
      </c>
      <c r="BC376" s="60"/>
      <c r="BD376" s="60"/>
    </row>
    <row r="377" spans="1:56" ht="16.5">
      <c r="A377" s="95">
        <v>376</v>
      </c>
      <c r="B377" s="129">
        <v>0.29754081201330074</v>
      </c>
      <c r="C377" s="129">
        <v>0.18713966555369077</v>
      </c>
      <c r="D377" s="129">
        <v>5.6445793711632941E-2</v>
      </c>
      <c r="E377" s="129">
        <v>0.56970565639153237</v>
      </c>
      <c r="F377" s="129">
        <v>0.16279326852469089</v>
      </c>
      <c r="G377" s="129">
        <v>0.80120339079685898</v>
      </c>
      <c r="H377" s="129">
        <v>1.3260751055939268E-2</v>
      </c>
      <c r="I377" s="129">
        <v>0.85707134567923537</v>
      </c>
      <c r="J377" s="129">
        <v>0.15857232923355591</v>
      </c>
      <c r="K377" s="104">
        <v>0.85340940197937809</v>
      </c>
      <c r="L377" s="105"/>
      <c r="M377" s="106">
        <v>376</v>
      </c>
      <c r="N377" s="140">
        <v>-0.53148660088774502</v>
      </c>
      <c r="O377" s="140">
        <v>-0.88848609705307724</v>
      </c>
      <c r="P377" s="140">
        <v>-1.5853290703816876</v>
      </c>
      <c r="Q377" s="140">
        <v>0.17562483866580933</v>
      </c>
      <c r="R377" s="140">
        <v>-0.98304246935553985</v>
      </c>
      <c r="S377" s="140">
        <v>0.84592744957904342</v>
      </c>
      <c r="T377" s="140">
        <v>-2.2184890979611533</v>
      </c>
      <c r="U377" s="129">
        <v>1.0672536573667599</v>
      </c>
      <c r="V377" s="129">
        <v>-1.000342764242711</v>
      </c>
      <c r="W377" s="98">
        <v>1.0511685254974301</v>
      </c>
      <c r="X377" s="60"/>
      <c r="Y377" s="99">
        <v>376</v>
      </c>
      <c r="Z377" s="129">
        <f>(幕後結果!$AB$2+幕後結果!$AB$4*幕後結果_最佳化!$N1378)*12/3</f>
        <v>0.53640866581067903</v>
      </c>
      <c r="AA377" s="129">
        <f>(幕後結果!$AC$2+幕後結果!$AC$4*幕後結果_最佳化!$O1378)*12/3</f>
        <v>-0.32669174319877392</v>
      </c>
      <c r="AB377" s="129">
        <f>(幕後結果!$AD$2+幕後結果!$AD$4*幕後結果_最佳化!$P1378)*12/3</f>
        <v>-3.3737416687711068</v>
      </c>
      <c r="AC377" s="129">
        <f>(幕後結果!$AE$2+幕後結果!$AE$4*幕後結果_最佳化!$Q1378)*12/3</f>
        <v>-0.2599733061149771</v>
      </c>
      <c r="AD377" s="129">
        <f>(幕後結果!$AF$2+幕後結果!$AF$4*幕後結果_最佳化!$R1378)*12/3</f>
        <v>-1.8225294851379485</v>
      </c>
      <c r="AE377" s="129">
        <f>(幕後結果!$AG$2+幕後結果!$AG$4*幕後結果_最佳化!$S1378)*12/3</f>
        <v>1.7343789711593345</v>
      </c>
      <c r="AF377" s="129">
        <f>(幕後結果!$AH$2+幕後結果!$AH$4*幕後結果_最佳化!$T1378)*12/3</f>
        <v>-1.5680022712135449</v>
      </c>
      <c r="AG377" s="129">
        <f>(幕後結果!$AI$2+幕後結果!$AI$4*幕後結果_最佳化!$U1378)*12/3</f>
        <v>0.1566793277741301</v>
      </c>
      <c r="AH377" s="129">
        <f>(幕後結果!$AJ$2+幕後結果!$AJ$4*幕後結果_最佳化!$V1378)*12/3</f>
        <v>-1.0873770623488928</v>
      </c>
      <c r="AI377" s="100">
        <f>(幕後結果!$AK$2+幕後結果!$AK$4*幕後結果_最佳化!$W1378)*12/3</f>
        <v>0.16720461143644352</v>
      </c>
      <c r="AJ377" s="60"/>
      <c r="AK377" s="60"/>
      <c r="AL377" s="60"/>
      <c r="AM377" s="108">
        <v>376</v>
      </c>
      <c r="AN377" s="129">
        <f t="shared" si="66"/>
        <v>6.938813611205262E-2</v>
      </c>
      <c r="AO377" s="129">
        <f t="shared" si="67"/>
        <v>0.18478732370731932</v>
      </c>
      <c r="AP377" s="129">
        <f t="shared" si="68"/>
        <v>0.17196422446454826</v>
      </c>
      <c r="AQ377" s="129">
        <f t="shared" si="69"/>
        <v>6.2090169197247412E-3</v>
      </c>
      <c r="AR377" s="129">
        <f t="shared" si="70"/>
        <v>9.1573309838611797E-2</v>
      </c>
      <c r="AS377" s="129">
        <f t="shared" si="71"/>
        <v>0.18101713382064591</v>
      </c>
      <c r="AT377" s="129">
        <f t="shared" si="72"/>
        <v>6.1141850014501092E-2</v>
      </c>
      <c r="AU377" s="129">
        <f t="shared" si="73"/>
        <v>9.118007713706382E-4</v>
      </c>
      <c r="AV377" s="129">
        <f t="shared" si="74"/>
        <v>0.17568040083106617</v>
      </c>
      <c r="AW377" s="129">
        <f t="shared" si="75"/>
        <v>5.7326803520159453E-2</v>
      </c>
      <c r="AX377" s="129">
        <f t="shared" si="76"/>
        <v>1</v>
      </c>
      <c r="AY377" s="129">
        <f>SUMPRODUCT(AN377:AW377,幕後結果_最佳化!$Z$1005:$AI$1005)</f>
        <v>-7.3042356519711065E-3</v>
      </c>
      <c r="AZ377" s="129">
        <f>(SUMPRODUCT(AN377:AW377,MMULT(AN377:AW377,幕後結果!$AB$9:$AK$18)))*252</f>
        <v>4.7868718765613043E-2</v>
      </c>
      <c r="BA377" s="129">
        <f t="shared" si="77"/>
        <v>0.21878921080714434</v>
      </c>
      <c r="BB377" s="102">
        <f t="shared" si="78"/>
        <v>-0.22946394599057507</v>
      </c>
      <c r="BC377" s="60"/>
      <c r="BD377" s="60"/>
    </row>
    <row r="378" spans="1:56" ht="16.5">
      <c r="A378" s="95">
        <v>377</v>
      </c>
      <c r="B378" s="129">
        <v>0.49625366692323181</v>
      </c>
      <c r="C378" s="129">
        <v>0.78597983693175033</v>
      </c>
      <c r="D378" s="129">
        <v>0.41894956902948555</v>
      </c>
      <c r="E378" s="129">
        <v>0.76366164887098775</v>
      </c>
      <c r="F378" s="129">
        <v>0.22376836398250566</v>
      </c>
      <c r="G378" s="129">
        <v>0.18123508525809928</v>
      </c>
      <c r="H378" s="129">
        <v>9.8424793178995884E-2</v>
      </c>
      <c r="I378" s="129">
        <v>0.34203915168975119</v>
      </c>
      <c r="J378" s="129">
        <v>0.11420748877553577</v>
      </c>
      <c r="K378" s="104">
        <v>0.85108167436174198</v>
      </c>
      <c r="L378" s="105"/>
      <c r="M378" s="106">
        <v>377</v>
      </c>
      <c r="N378" s="140">
        <v>-9.390802439302624E-3</v>
      </c>
      <c r="O378" s="140">
        <v>0.79254952565287717</v>
      </c>
      <c r="P378" s="140">
        <v>-0.20458146479397682</v>
      </c>
      <c r="Q378" s="140">
        <v>0.71813070035258175</v>
      </c>
      <c r="R378" s="140">
        <v>-0.75952807201268258</v>
      </c>
      <c r="S378" s="140">
        <v>-0.91066830190716785</v>
      </c>
      <c r="T378" s="140">
        <v>-1.2905793326410187</v>
      </c>
      <c r="U378" s="129">
        <v>-0.40690426498170129</v>
      </c>
      <c r="V378" s="129">
        <v>-1.2044518610551318</v>
      </c>
      <c r="W378" s="98">
        <v>1.0410838132859006</v>
      </c>
      <c r="X378" s="60"/>
      <c r="Y378" s="99">
        <v>377</v>
      </c>
      <c r="Z378" s="129">
        <f>(幕後結果!$AB$2+幕後結果!$AB$4*幕後結果_最佳化!$N1379)*12/3</f>
        <v>0.8816502321881452</v>
      </c>
      <c r="AA378" s="129">
        <f>(幕後結果!$AC$2+幕後結果!$AC$4*幕後結果_最佳化!$O1379)*12/3</f>
        <v>1.0416281009589965</v>
      </c>
      <c r="AB378" s="129">
        <f>(幕後結果!$AD$2+幕後結果!$AD$4*幕後結果_最佳化!$P1379)*12/3</f>
        <v>-1.5573919326108936</v>
      </c>
      <c r="AC378" s="129">
        <f>(幕後結果!$AE$2+幕後結果!$AE$4*幕後結果_最佳化!$Q1379)*12/3</f>
        <v>0.91993165574403657</v>
      </c>
      <c r="AD378" s="129">
        <f>(幕後結果!$AF$2+幕後結果!$AF$4*幕後結果_最佳化!$R1379)*12/3</f>
        <v>-1.1865357358458022</v>
      </c>
      <c r="AE378" s="129">
        <f>(幕後結果!$AG$2+幕後結果!$AG$4*幕後結果_最佳化!$S1379)*12/3</f>
        <v>0.64883579718608897</v>
      </c>
      <c r="AF378" s="129">
        <f>(幕後結果!$AH$2+幕後結果!$AH$4*幕後結果_最佳化!$T1379)*12/3</f>
        <v>-0.38025588680146671</v>
      </c>
      <c r="AG378" s="129">
        <f>(幕後結果!$AI$2+幕後結果!$AI$4*幕後結果_最佳化!$U1379)*12/3</f>
        <v>-0.59965918904376458</v>
      </c>
      <c r="AH378" s="129">
        <f>(幕後結果!$AJ$2+幕後結果!$AJ$4*幕後結果_最佳化!$V1379)*12/3</f>
        <v>-1.0115533262614931</v>
      </c>
      <c r="AI378" s="100">
        <f>(幕後結果!$AK$2+幕後結果!$AK$4*幕後結果_最佳化!$W1379)*12/3</f>
        <v>0.55075053330069723</v>
      </c>
      <c r="AJ378" s="60"/>
      <c r="AK378" s="60"/>
      <c r="AL378" s="60"/>
      <c r="AM378" s="108">
        <v>377</v>
      </c>
      <c r="AN378" s="129">
        <f t="shared" si="66"/>
        <v>0.20919023010930429</v>
      </c>
      <c r="AO378" s="129">
        <f t="shared" si="67"/>
        <v>0.13933794590288109</v>
      </c>
      <c r="AP378" s="129">
        <f t="shared" si="68"/>
        <v>1.4006575042118267E-2</v>
      </c>
      <c r="AQ378" s="129">
        <f t="shared" si="69"/>
        <v>0.19181576525310937</v>
      </c>
      <c r="AR378" s="129">
        <f t="shared" si="70"/>
        <v>0.13721320653855842</v>
      </c>
      <c r="AS378" s="129">
        <f t="shared" si="71"/>
        <v>3.9193537235594045E-2</v>
      </c>
      <c r="AT378" s="129">
        <f t="shared" si="72"/>
        <v>1.1753949666131606E-2</v>
      </c>
      <c r="AU378" s="129">
        <f t="shared" si="73"/>
        <v>0.20097288939488278</v>
      </c>
      <c r="AV378" s="129">
        <f t="shared" si="74"/>
        <v>4.7202753410742322E-2</v>
      </c>
      <c r="AW378" s="129">
        <f t="shared" si="75"/>
        <v>9.3131474466778656E-3</v>
      </c>
      <c r="AX378" s="129">
        <f t="shared" si="76"/>
        <v>1</v>
      </c>
      <c r="AY378" s="129">
        <f>SUMPRODUCT(AN378:AW378,幕後結果_最佳化!$Z$1005:$AI$1005)</f>
        <v>0.13477283001017276</v>
      </c>
      <c r="AZ378" s="129">
        <f>(SUMPRODUCT(AN378:AW378,MMULT(AN378:AW378,幕後結果!$AB$9:$AK$18)))*252</f>
        <v>4.8455783571515969E-2</v>
      </c>
      <c r="BA378" s="129">
        <f t="shared" si="77"/>
        <v>0.22012674433497617</v>
      </c>
      <c r="BB378" s="102">
        <f t="shared" si="78"/>
        <v>0.41736332533209142</v>
      </c>
      <c r="BC378" s="60"/>
      <c r="BD378" s="60"/>
    </row>
    <row r="379" spans="1:56" ht="16.5">
      <c r="A379" s="95">
        <v>378</v>
      </c>
      <c r="B379" s="129">
        <v>0.5727761959605282</v>
      </c>
      <c r="C379" s="129">
        <v>0.736868666283369</v>
      </c>
      <c r="D379" s="129">
        <v>7.4938323615291624E-2</v>
      </c>
      <c r="E379" s="129">
        <v>0.43471551134935704</v>
      </c>
      <c r="F379" s="129">
        <v>0.41417440312906217</v>
      </c>
      <c r="G379" s="129">
        <v>0.71810698293152098</v>
      </c>
      <c r="H379" s="129">
        <v>3.0226666506287803E-2</v>
      </c>
      <c r="I379" s="129">
        <v>0.1794707410735692</v>
      </c>
      <c r="J379" s="129">
        <v>0.39470355131790025</v>
      </c>
      <c r="K379" s="104">
        <v>0.48900325049085391</v>
      </c>
      <c r="L379" s="105"/>
      <c r="M379" s="106">
        <v>378</v>
      </c>
      <c r="N379" s="140">
        <v>0.18344660841622473</v>
      </c>
      <c r="O379" s="140">
        <v>0.63372138316709337</v>
      </c>
      <c r="P379" s="140">
        <v>-1.4399673125033561</v>
      </c>
      <c r="Q379" s="140">
        <v>-0.16438125053837022</v>
      </c>
      <c r="R379" s="140">
        <v>-0.2168197673632643</v>
      </c>
      <c r="S379" s="140">
        <v>0.5772271270774707</v>
      </c>
      <c r="T379" s="140">
        <v>-1.8774727188258944</v>
      </c>
      <c r="U379" s="129">
        <v>-0.91738394620664621</v>
      </c>
      <c r="V379" s="129">
        <v>-0.26708060199251138</v>
      </c>
      <c r="W379" s="98">
        <v>-2.7568254869417812E-2</v>
      </c>
      <c r="X379" s="60"/>
      <c r="Y379" s="99">
        <v>378</v>
      </c>
      <c r="Z379" s="129">
        <f>(幕後結果!$AB$2+幕後結果!$AB$4*幕後結果_最佳化!$N1380)*12/3</f>
        <v>1.0091660826849036</v>
      </c>
      <c r="AA379" s="129">
        <f>(幕後結果!$AC$2+幕後結果!$AC$4*幕後結果_最佳化!$O1380)*12/3</f>
        <v>0.97475594897408302</v>
      </c>
      <c r="AB379" s="129">
        <f>(幕後結果!$AD$2+幕後結果!$AD$4*幕後結果_最佳化!$P1380)*12/3</f>
        <v>-2.9168369915192307</v>
      </c>
      <c r="AC379" s="129">
        <f>(幕後結果!$AE$2+幕後結果!$AE$4*幕後結果_最佳化!$Q1380)*12/3</f>
        <v>-2.6013674288129469E-2</v>
      </c>
      <c r="AD379" s="129">
        <f>(幕後結果!$AF$2+幕後結果!$AF$4*幕後結果_最佳化!$R1380)*12/3</f>
        <v>-1.0000318471160548</v>
      </c>
      <c r="AE379" s="129">
        <f>(幕後結果!$AG$2+幕後結果!$AG$4*幕後結果_最佳化!$S1380)*12/3</f>
        <v>1.6823341211405782</v>
      </c>
      <c r="AF379" s="129">
        <f>(幕後結果!$AH$2+幕後結果!$AH$4*幕後結果_最佳化!$T1380)*12/3</f>
        <v>-0.88715682112684036</v>
      </c>
      <c r="AG379" s="129">
        <f>(幕後結果!$AI$2+幕後結果!$AI$4*幕後結果_最佳化!$U1380)*12/3</f>
        <v>-0.69068779592848129</v>
      </c>
      <c r="AH379" s="129">
        <f>(幕後結果!$AJ$2+幕後結果!$AJ$4*幕後結果_最佳化!$V1380)*12/3</f>
        <v>-0.8957627519751149</v>
      </c>
      <c r="AI379" s="100">
        <f>(幕後結果!$AK$2+幕後結果!$AK$4*幕後結果_最佳化!$W1380)*12/3</f>
        <v>-0.11225159683383756</v>
      </c>
      <c r="AJ379" s="60"/>
      <c r="AK379" s="60"/>
      <c r="AL379" s="60"/>
      <c r="AM379" s="108">
        <v>378</v>
      </c>
      <c r="AN379" s="129">
        <f t="shared" si="66"/>
        <v>0.1127697450497101</v>
      </c>
      <c r="AO379" s="129">
        <f t="shared" si="67"/>
        <v>6.8605221075909648E-2</v>
      </c>
      <c r="AP379" s="129">
        <f t="shared" si="68"/>
        <v>8.3070415074868065E-2</v>
      </c>
      <c r="AQ379" s="129">
        <f t="shared" si="69"/>
        <v>7.5350916200465565E-2</v>
      </c>
      <c r="AR379" s="129">
        <f t="shared" si="70"/>
        <v>0.13753792657633609</v>
      </c>
      <c r="AS379" s="129">
        <f t="shared" si="71"/>
        <v>2.9921542611376185E-2</v>
      </c>
      <c r="AT379" s="129">
        <f t="shared" si="72"/>
        <v>0.17336493536875472</v>
      </c>
      <c r="AU379" s="129">
        <f t="shared" si="73"/>
        <v>0.15275697541231692</v>
      </c>
      <c r="AV379" s="129">
        <f t="shared" si="74"/>
        <v>5.1213807007438682E-2</v>
      </c>
      <c r="AW379" s="129">
        <f t="shared" si="75"/>
        <v>0.11540851562282384</v>
      </c>
      <c r="AX379" s="129">
        <f t="shared" si="76"/>
        <v>0.99999999999999989</v>
      </c>
      <c r="AY379" s="129">
        <f>SUMPRODUCT(AN379:AW379,幕後結果_最佳化!$Z$1005:$AI$1005)</f>
        <v>-1.2335365350336261E-2</v>
      </c>
      <c r="AZ379" s="129">
        <f>(SUMPRODUCT(AN379:AW379,MMULT(AN379:AW379,幕後結果!$AB$9:$AK$18)))*252</f>
        <v>4.7384917438028751E-2</v>
      </c>
      <c r="BA379" s="129">
        <f t="shared" si="77"/>
        <v>0.21768076956412286</v>
      </c>
      <c r="BB379" s="102">
        <f t="shared" si="78"/>
        <v>-0.25374480924951626</v>
      </c>
      <c r="BC379" s="60"/>
      <c r="BD379" s="60"/>
    </row>
    <row r="380" spans="1:56" ht="16.5">
      <c r="A380" s="95">
        <v>379</v>
      </c>
      <c r="B380" s="129">
        <v>0.67133238488336811</v>
      </c>
      <c r="C380" s="129">
        <v>6.9662274354858056E-2</v>
      </c>
      <c r="D380" s="129">
        <v>0.59830031223014912</v>
      </c>
      <c r="E380" s="129">
        <v>0.31063022791385086</v>
      </c>
      <c r="F380" s="129">
        <v>1.0368501996951718E-2</v>
      </c>
      <c r="G380" s="129">
        <v>0.17365826085774394</v>
      </c>
      <c r="H380" s="129">
        <v>0.35541092974558675</v>
      </c>
      <c r="I380" s="129">
        <v>0.28320745425963234</v>
      </c>
      <c r="J380" s="129">
        <v>0.97293564392804366</v>
      </c>
      <c r="K380" s="104">
        <v>0.50943422561469798</v>
      </c>
      <c r="L380" s="105"/>
      <c r="M380" s="106">
        <v>379</v>
      </c>
      <c r="N380" s="140">
        <v>0.44359526427905027</v>
      </c>
      <c r="O380" s="140">
        <v>-1.4783110225618812</v>
      </c>
      <c r="P380" s="140">
        <v>0.24895010674994575</v>
      </c>
      <c r="Q380" s="140">
        <v>-0.49406474400960382</v>
      </c>
      <c r="R380" s="140">
        <v>-2.3127388073663626</v>
      </c>
      <c r="S380" s="140">
        <v>-0.93980708939230972</v>
      </c>
      <c r="T380" s="140">
        <v>-0.37075253193384017</v>
      </c>
      <c r="U380" s="129">
        <v>-0.57333940673499106</v>
      </c>
      <c r="V380" s="129">
        <v>1.9258051182684772</v>
      </c>
      <c r="W380" s="98">
        <v>2.3650301237182494E-2</v>
      </c>
      <c r="X380" s="60"/>
      <c r="Y380" s="99">
        <v>379</v>
      </c>
      <c r="Z380" s="129">
        <f>(幕後結果!$AB$2+幕後結果!$AB$4*幕後結果_最佳化!$N1381)*12/3</f>
        <v>1.1811922313495411</v>
      </c>
      <c r="AA380" s="129">
        <f>(幕後結果!$AC$2+幕後結果!$AC$4*幕後結果_最佳化!$O1381)*12/3</f>
        <v>-0.50829060073328836</v>
      </c>
      <c r="AB380" s="129">
        <f>(幕後結果!$AD$2+幕後結果!$AD$4*幕後結果_最佳化!$P1381)*12/3</f>
        <v>-1.0817464705071635</v>
      </c>
      <c r="AC380" s="129">
        <f>(幕後結果!$AE$2+幕後結果!$AE$4*幕後結果_最佳化!$Q1381)*12/3</f>
        <v>-0.98850608648624105</v>
      </c>
      <c r="AD380" s="129">
        <f>(幕後結果!$AF$2+幕後結果!$AF$4*幕後結果_最佳化!$R1381)*12/3</f>
        <v>-3.5253510438041382</v>
      </c>
      <c r="AE380" s="129">
        <f>(幕後結果!$AG$2+幕後結果!$AG$4*幕後結果_最佳化!$S1381)*12/3</f>
        <v>3.506877629059213E-2</v>
      </c>
      <c r="AF380" s="129">
        <f>(幕後結果!$AH$2+幕後結果!$AH$4*幕後結果_最佳化!$T1381)*12/3</f>
        <v>0.15153955336970532</v>
      </c>
      <c r="AG380" s="129">
        <f>(幕後結果!$AI$2+幕後結果!$AI$4*幕後結果_最佳化!$U1381)*12/3</f>
        <v>-0.70288255457044313</v>
      </c>
      <c r="AH380" s="129">
        <f>(幕後結果!$AJ$2+幕後結果!$AJ$4*幕後結果_最佳化!$V1381)*12/3</f>
        <v>-0.11115158076212012</v>
      </c>
      <c r="AI380" s="100">
        <f>(幕後結果!$AK$2+幕後結果!$AK$4*幕後結果_最佳化!$W1381)*12/3</f>
        <v>-0.31757298058417438</v>
      </c>
      <c r="AJ380" s="60"/>
      <c r="AK380" s="60"/>
      <c r="AL380" s="60"/>
      <c r="AM380" s="108">
        <v>379</v>
      </c>
      <c r="AN380" s="129">
        <f t="shared" si="66"/>
        <v>2.7728331817121449E-2</v>
      </c>
      <c r="AO380" s="129">
        <f t="shared" si="67"/>
        <v>0.20993847986174441</v>
      </c>
      <c r="AP380" s="129">
        <f t="shared" si="68"/>
        <v>0.17283428412269333</v>
      </c>
      <c r="AQ380" s="129">
        <f t="shared" si="69"/>
        <v>0.18033626855803428</v>
      </c>
      <c r="AR380" s="129">
        <f t="shared" si="70"/>
        <v>2.1269106493051308E-2</v>
      </c>
      <c r="AS380" s="129">
        <f t="shared" si="71"/>
        <v>2.558424627505013E-2</v>
      </c>
      <c r="AT380" s="129">
        <f t="shared" si="72"/>
        <v>0.17659010599878189</v>
      </c>
      <c r="AU380" s="129">
        <f t="shared" si="73"/>
        <v>4.8672695360794042E-2</v>
      </c>
      <c r="AV380" s="129">
        <f t="shared" si="74"/>
        <v>0.12218452114466885</v>
      </c>
      <c r="AW380" s="129">
        <f t="shared" si="75"/>
        <v>1.4861960368060378E-2</v>
      </c>
      <c r="AX380" s="129">
        <f t="shared" si="76"/>
        <v>1</v>
      </c>
      <c r="AY380" s="129">
        <f>SUMPRODUCT(AN380:AW380,幕後結果_最佳化!$Z$1005:$AI$1005)</f>
        <v>-0.11466760869319952</v>
      </c>
      <c r="AZ380" s="129">
        <f>(SUMPRODUCT(AN380:AW380,MMULT(AN380:AW380,幕後結果!$AB$9:$AK$18)))*252</f>
        <v>6.2383472994971129E-2</v>
      </c>
      <c r="BA380" s="129">
        <f t="shared" si="77"/>
        <v>0.24976683726021581</v>
      </c>
      <c r="BB380" s="102">
        <f t="shared" si="78"/>
        <v>-0.63085880584314757</v>
      </c>
      <c r="BC380" s="60"/>
      <c r="BD380" s="60"/>
    </row>
    <row r="381" spans="1:56" ht="16.5">
      <c r="A381" s="95">
        <v>380</v>
      </c>
      <c r="B381" s="129">
        <v>0.94765175344361818</v>
      </c>
      <c r="C381" s="129">
        <v>0.31802108845910126</v>
      </c>
      <c r="D381" s="129">
        <v>0.58168451595346782</v>
      </c>
      <c r="E381" s="129">
        <v>0.78088444900026155</v>
      </c>
      <c r="F381" s="129">
        <v>0.22471907459096774</v>
      </c>
      <c r="G381" s="129">
        <v>9.3209850053056487E-2</v>
      </c>
      <c r="H381" s="129">
        <v>0.55283311218384923</v>
      </c>
      <c r="I381" s="129">
        <v>0.41034521872400664</v>
      </c>
      <c r="J381" s="129">
        <v>9.640014476281733E-2</v>
      </c>
      <c r="K381" s="104">
        <v>0.9326374287955923</v>
      </c>
      <c r="L381" s="105"/>
      <c r="M381" s="106">
        <v>380</v>
      </c>
      <c r="N381" s="140">
        <v>1.6224992521281698</v>
      </c>
      <c r="O381" s="140">
        <v>-0.47323970028386125</v>
      </c>
      <c r="P381" s="140">
        <v>0.20620476219435246</v>
      </c>
      <c r="Q381" s="140">
        <v>0.77518372789701129</v>
      </c>
      <c r="R381" s="140">
        <v>-0.75635204923649491</v>
      </c>
      <c r="S381" s="140">
        <v>-1.3212449583764729</v>
      </c>
      <c r="T381" s="140">
        <v>0.13282247971668432</v>
      </c>
      <c r="U381" s="129">
        <v>-0.22665703662019077</v>
      </c>
      <c r="V381" s="129">
        <v>-1.3023396897196884</v>
      </c>
      <c r="W381" s="98">
        <v>1.4957257299854712</v>
      </c>
      <c r="X381" s="60"/>
      <c r="Y381" s="99">
        <v>380</v>
      </c>
      <c r="Z381" s="129">
        <f>(幕後結果!$AB$2+幕後結果!$AB$4*幕後結果_最佳化!$N1382)*12/3</f>
        <v>1.960755408420126</v>
      </c>
      <c r="AA381" s="129">
        <f>(幕後結果!$AC$2+幕後結果!$AC$4*幕後結果_最佳化!$O1382)*12/3</f>
        <v>0.53318592479603544</v>
      </c>
      <c r="AB381" s="129">
        <f>(幕後結果!$AD$2+幕後結果!$AD$4*幕後結果_最佳化!$P1382)*12/3</f>
        <v>-0.751980599674409</v>
      </c>
      <c r="AC381" s="129">
        <f>(幕後結果!$AE$2+幕後結果!$AE$4*幕後結果_最佳化!$Q1382)*12/3</f>
        <v>0.69475953661104806</v>
      </c>
      <c r="AD381" s="129">
        <f>(幕後結果!$AF$2+幕後結果!$AF$4*幕後結果_最佳化!$R1382)*12/3</f>
        <v>-1.3297021120362678</v>
      </c>
      <c r="AE381" s="129">
        <f>(幕後結果!$AG$2+幕後結果!$AG$4*幕後結果_最佳化!$S1382)*12/3</f>
        <v>7.4604403197704228E-2</v>
      </c>
      <c r="AF381" s="129">
        <f>(幕後結果!$AH$2+幕後結果!$AH$4*幕後結果_最佳化!$T1382)*12/3</f>
        <v>1.3671264160098582</v>
      </c>
      <c r="AG381" s="129">
        <f>(幕後結果!$AI$2+幕後結果!$AI$4*幕後結果_最佳化!$U1382)*12/3</f>
        <v>-0.3092059982417682</v>
      </c>
      <c r="AH381" s="129">
        <f>(幕後結果!$AJ$2+幕後結果!$AJ$4*幕後結果_最佳化!$V1382)*12/3</f>
        <v>-0.81138746646044302</v>
      </c>
      <c r="AI381" s="100">
        <f>(幕後結果!$AK$2+幕後結果!$AK$4*幕後結果_最佳化!$W1382)*12/3</f>
        <v>0.86970169959949339</v>
      </c>
      <c r="AJ381" s="60"/>
      <c r="AK381" s="60"/>
      <c r="AL381" s="60"/>
      <c r="AM381" s="108">
        <v>380</v>
      </c>
      <c r="AN381" s="129">
        <f t="shared" si="66"/>
        <v>5.0940413908495567E-2</v>
      </c>
      <c r="AO381" s="129">
        <f t="shared" si="67"/>
        <v>4.6918038636788598E-3</v>
      </c>
      <c r="AP381" s="129">
        <f t="shared" si="68"/>
        <v>0.12958406600402261</v>
      </c>
      <c r="AQ381" s="129">
        <f t="shared" si="69"/>
        <v>9.8172275684917779E-2</v>
      </c>
      <c r="AR381" s="129">
        <f t="shared" si="70"/>
        <v>0.18015398817061548</v>
      </c>
      <c r="AS381" s="129">
        <f t="shared" si="71"/>
        <v>0.11814255093472664</v>
      </c>
      <c r="AT381" s="129">
        <f t="shared" si="72"/>
        <v>0.13946114203326926</v>
      </c>
      <c r="AU381" s="129">
        <f t="shared" si="73"/>
        <v>3.6507436711261457E-2</v>
      </c>
      <c r="AV381" s="129">
        <f t="shared" si="74"/>
        <v>0.18050968499954029</v>
      </c>
      <c r="AW381" s="129">
        <f t="shared" si="75"/>
        <v>6.1836637689472167E-2</v>
      </c>
      <c r="AX381" s="129">
        <f t="shared" si="76"/>
        <v>1</v>
      </c>
      <c r="AY381" s="129">
        <f>SUMPRODUCT(AN381:AW381,幕後結果_最佳化!$Z$1005:$AI$1005)</f>
        <v>-0.16542028810410278</v>
      </c>
      <c r="AZ381" s="129">
        <f>(SUMPRODUCT(AN381:AW381,MMULT(AN381:AW381,幕後結果!$AB$9:$AK$18)))*252</f>
        <v>5.2863007597777213E-2</v>
      </c>
      <c r="BA381" s="129">
        <f t="shared" si="77"/>
        <v>0.229919567670473</v>
      </c>
      <c r="BB381" s="102">
        <f t="shared" si="78"/>
        <v>-0.90605723651443659</v>
      </c>
      <c r="BC381" s="60"/>
      <c r="BD381" s="60"/>
    </row>
    <row r="382" spans="1:56" ht="16.5">
      <c r="A382" s="95">
        <v>381</v>
      </c>
      <c r="B382" s="129">
        <v>4.9659975701950243E-2</v>
      </c>
      <c r="C382" s="129">
        <v>0.62730110729025523</v>
      </c>
      <c r="D382" s="129">
        <v>0.65868725648457072</v>
      </c>
      <c r="E382" s="129">
        <v>0.70415330860991343</v>
      </c>
      <c r="F382" s="129">
        <v>0.15479510679728192</v>
      </c>
      <c r="G382" s="129">
        <v>0.68616306597704613</v>
      </c>
      <c r="H382" s="129">
        <v>0.77171296150405788</v>
      </c>
      <c r="I382" s="129">
        <v>0.58337083779800469</v>
      </c>
      <c r="J382" s="129">
        <v>1.8836970964438704E-2</v>
      </c>
      <c r="K382" s="104">
        <v>0.31416462155549962</v>
      </c>
      <c r="L382" s="105"/>
      <c r="M382" s="106">
        <v>381</v>
      </c>
      <c r="N382" s="140">
        <v>-1.6481594697963717</v>
      </c>
      <c r="O382" s="140">
        <v>0.32471367297958353</v>
      </c>
      <c r="P382" s="140">
        <v>0.40888305209701487</v>
      </c>
      <c r="Q382" s="140">
        <v>0.53638371671098672</v>
      </c>
      <c r="R382" s="140">
        <v>-1.0160822651628674</v>
      </c>
      <c r="S382" s="140">
        <v>0.48500349258355524</v>
      </c>
      <c r="T382" s="140">
        <v>0.74449994083980608</v>
      </c>
      <c r="U382" s="129">
        <v>0.21052450956458224</v>
      </c>
      <c r="V382" s="129">
        <v>-2.078384687418577</v>
      </c>
      <c r="W382" s="98">
        <v>-0.48407979071055984</v>
      </c>
      <c r="X382" s="60"/>
      <c r="Y382" s="99">
        <v>381</v>
      </c>
      <c r="Z382" s="129">
        <f>(幕後結果!$AB$2+幕後結果!$AB$4*幕後結果_最佳化!$N1383)*12/3</f>
        <v>-0.20200350210739737</v>
      </c>
      <c r="AA382" s="129">
        <f>(幕後結果!$AC$2+幕後結果!$AC$4*幕後結果_最佳化!$O1383)*12/3</f>
        <v>0.27593249829541222</v>
      </c>
      <c r="AB382" s="129">
        <f>(幕後結果!$AD$2+幕後結果!$AD$4*幕後結果_最佳化!$P1383)*12/3</f>
        <v>-1.3242688347439864</v>
      </c>
      <c r="AC382" s="129">
        <f>(幕後結果!$AE$2+幕後結果!$AE$4*幕後結果_最佳化!$Q1383)*12/3</f>
        <v>0.47128440951143463</v>
      </c>
      <c r="AD382" s="129">
        <f>(幕後結果!$AF$2+幕後結果!$AF$4*幕後結果_最佳化!$R1383)*12/3</f>
        <v>-1.6058116674079008</v>
      </c>
      <c r="AE382" s="129">
        <f>(幕後結果!$AG$2+幕後結果!$AG$4*幕後結果_最佳化!$S1383)*12/3</f>
        <v>1.7393872184386507</v>
      </c>
      <c r="AF382" s="129">
        <f>(幕後結果!$AH$2+幕後結果!$AH$4*幕後結果_最佳化!$T1383)*12/3</f>
        <v>-7.66189620049329E-3</v>
      </c>
      <c r="AG382" s="129">
        <f>(幕後結果!$AI$2+幕後結果!$AI$4*幕後結果_最佳化!$U1383)*12/3</f>
        <v>-9.9625269191556898E-2</v>
      </c>
      <c r="AH382" s="129">
        <f>(幕後結果!$AJ$2+幕後結果!$AJ$4*幕後結果_最佳化!$V1383)*12/3</f>
        <v>-1.1400106132235983</v>
      </c>
      <c r="AI382" s="100">
        <f>(幕後結果!$AK$2+幕後結果!$AK$4*幕後結果_最佳化!$W1383)*12/3</f>
        <v>-0.28575255726881638</v>
      </c>
      <c r="AJ382" s="60"/>
      <c r="AK382" s="60"/>
      <c r="AL382" s="60"/>
      <c r="AM382" s="108">
        <v>381</v>
      </c>
      <c r="AN382" s="129">
        <f t="shared" si="66"/>
        <v>2.494785066617684E-2</v>
      </c>
      <c r="AO382" s="129">
        <f t="shared" si="67"/>
        <v>0.14276724377383629</v>
      </c>
      <c r="AP382" s="129">
        <f t="shared" si="68"/>
        <v>9.183144796561489E-2</v>
      </c>
      <c r="AQ382" s="129">
        <f t="shared" si="69"/>
        <v>0.13697135982388939</v>
      </c>
      <c r="AR382" s="129">
        <f t="shared" si="70"/>
        <v>5.1313772050602675E-2</v>
      </c>
      <c r="AS382" s="129">
        <f t="shared" si="71"/>
        <v>6.3168904051307803E-2</v>
      </c>
      <c r="AT382" s="129">
        <f t="shared" si="72"/>
        <v>0.13611117469836859</v>
      </c>
      <c r="AU382" s="129">
        <f t="shared" si="73"/>
        <v>0.13218549551676967</v>
      </c>
      <c r="AV382" s="129">
        <f t="shared" si="74"/>
        <v>0.11690717940147398</v>
      </c>
      <c r="AW382" s="129">
        <f t="shared" si="75"/>
        <v>0.10379557205195976</v>
      </c>
      <c r="AX382" s="129">
        <f t="shared" si="76"/>
        <v>0.99999999999999989</v>
      </c>
      <c r="AY382" s="129">
        <f>SUMPRODUCT(AN382:AW382,幕後結果_最佳化!$Z$1005:$AI$1005)</f>
        <v>-8.2209347948498934E-3</v>
      </c>
      <c r="AZ382" s="129">
        <f>(SUMPRODUCT(AN382:AW382,MMULT(AN382:AW382,幕後結果!$AB$9:$AK$18)))*252</f>
        <v>4.6871738516237625E-2</v>
      </c>
      <c r="BA382" s="129">
        <f t="shared" si="77"/>
        <v>0.21649881874097518</v>
      </c>
      <c r="BB382" s="102">
        <f t="shared" si="78"/>
        <v>-0.2361256984778855</v>
      </c>
      <c r="BC382" s="60"/>
      <c r="BD382" s="60"/>
    </row>
    <row r="383" spans="1:56" ht="16.5">
      <c r="A383" s="95">
        <v>382</v>
      </c>
      <c r="B383" s="129">
        <v>0.50424557687752269</v>
      </c>
      <c r="C383" s="129">
        <v>0.63870906188072918</v>
      </c>
      <c r="D383" s="129">
        <v>0.51264795604994418</v>
      </c>
      <c r="E383" s="129">
        <v>0.91317879004892055</v>
      </c>
      <c r="F383" s="129">
        <v>0.87922643483915541</v>
      </c>
      <c r="G383" s="129">
        <v>0.68636478236011955</v>
      </c>
      <c r="H383" s="129">
        <v>0.84506256493122667</v>
      </c>
      <c r="I383" s="129">
        <v>3.5016484040193196E-2</v>
      </c>
      <c r="J383" s="129">
        <v>0.48074601721930743</v>
      </c>
      <c r="K383" s="104">
        <v>0.83163769646246211</v>
      </c>
      <c r="L383" s="105"/>
      <c r="M383" s="106">
        <v>382</v>
      </c>
      <c r="N383" s="140">
        <v>1.0642283927571551E-2</v>
      </c>
      <c r="O383" s="140">
        <v>0.35501029822344821</v>
      </c>
      <c r="P383" s="140">
        <v>3.170903716056931E-2</v>
      </c>
      <c r="Q383" s="140">
        <v>1.3605927629658947</v>
      </c>
      <c r="R383" s="140">
        <v>1.1711284983300145</v>
      </c>
      <c r="S383" s="140">
        <v>0.48557230652180866</v>
      </c>
      <c r="T383" s="140">
        <v>1.0154846286692703</v>
      </c>
      <c r="U383" s="129">
        <v>-1.811697383942823</v>
      </c>
      <c r="V383" s="129">
        <v>-4.8281329074495401E-2</v>
      </c>
      <c r="W383" s="98">
        <v>0.96065710233866264</v>
      </c>
      <c r="X383" s="60"/>
      <c r="Y383" s="99">
        <v>382</v>
      </c>
      <c r="Z383" s="129">
        <f>(幕後結果!$AB$2+幕後結果!$AB$4*幕後結果_最佳化!$N1384)*12/3</f>
        <v>0.89489733001430727</v>
      </c>
      <c r="AA383" s="129">
        <f>(幕後結果!$AC$2+幕後結果!$AC$4*幕後結果_最佳化!$O1384)*12/3</f>
        <v>0.72566634921640427</v>
      </c>
      <c r="AB383" s="129">
        <f>(幕後結果!$AD$2+幕後結果!$AD$4*幕後結果_最佳化!$P1384)*12/3</f>
        <v>-1.3147355615123517</v>
      </c>
      <c r="AC383" s="129">
        <f>(幕後結果!$AE$2+幕後結果!$AE$4*幕後結果_最佳化!$Q1384)*12/3</f>
        <v>1.4171526392438361</v>
      </c>
      <c r="AD383" s="129">
        <f>(幕後結果!$AF$2+幕後結果!$AF$4*幕後結果_最佳化!$R1384)*12/3</f>
        <v>0.90925669994510416</v>
      </c>
      <c r="AE383" s="129">
        <f>(幕後結果!$AG$2+幕後結果!$AG$4*幕後結果_最佳化!$S1384)*12/3</f>
        <v>1.8703472392125675</v>
      </c>
      <c r="AF383" s="129">
        <f>(幕後結果!$AH$2+幕後結果!$AH$4*幕後結果_最佳化!$T1384)*12/3</f>
        <v>1.1970842868347011</v>
      </c>
      <c r="AG383" s="129">
        <f>(幕後結果!$AI$2+幕後結果!$AI$4*幕後結果_最佳化!$U1384)*12/3</f>
        <v>-0.88648768365603703</v>
      </c>
      <c r="AH383" s="129">
        <f>(幕後結果!$AJ$2+幕後結果!$AJ$4*幕後結果_最佳化!$V1384)*12/3</f>
        <v>-0.22461882652777265</v>
      </c>
      <c r="AI383" s="100">
        <f>(幕後結果!$AK$2+幕後結果!$AK$4*幕後結果_最佳化!$W1384)*12/3</f>
        <v>1.0686323714272277</v>
      </c>
      <c r="AJ383" s="60"/>
      <c r="AK383" s="60"/>
      <c r="AL383" s="60"/>
      <c r="AM383" s="108">
        <v>382</v>
      </c>
      <c r="AN383" s="129">
        <f t="shared" si="66"/>
        <v>0.20175961454575006</v>
      </c>
      <c r="AO383" s="129">
        <f t="shared" si="67"/>
        <v>4.6237962920180856E-2</v>
      </c>
      <c r="AP383" s="129">
        <f t="shared" si="68"/>
        <v>5.5090786161895E-2</v>
      </c>
      <c r="AQ383" s="129">
        <f t="shared" si="69"/>
        <v>2.522198389572941E-3</v>
      </c>
      <c r="AR383" s="129">
        <f t="shared" si="70"/>
        <v>0.13120714449353454</v>
      </c>
      <c r="AS383" s="129">
        <f t="shared" si="71"/>
        <v>0.10712451334967898</v>
      </c>
      <c r="AT383" s="129">
        <f t="shared" si="72"/>
        <v>0.12793122627543566</v>
      </c>
      <c r="AU383" s="129">
        <f t="shared" si="73"/>
        <v>0.11730753241311836</v>
      </c>
      <c r="AV383" s="129">
        <f t="shared" si="74"/>
        <v>0.10002375621935682</v>
      </c>
      <c r="AW383" s="129">
        <f t="shared" si="75"/>
        <v>0.11079526523147666</v>
      </c>
      <c r="AX383" s="129">
        <f t="shared" si="76"/>
        <v>0.99999999999999978</v>
      </c>
      <c r="AY383" s="129">
        <f>SUMPRODUCT(AN383:AW383,幕後結果_最佳化!$Z$1005:$AI$1005)</f>
        <v>0.15972878869944487</v>
      </c>
      <c r="AZ383" s="129">
        <f>(SUMPRODUCT(AN383:AW383,MMULT(AN383:AW383,幕後結果!$AB$9:$AK$18)))*252</f>
        <v>4.1111487376214145E-2</v>
      </c>
      <c r="BA383" s="129">
        <f t="shared" si="77"/>
        <v>0.20275967887184607</v>
      </c>
      <c r="BB383" s="102">
        <f t="shared" si="78"/>
        <v>0.57619339974042039</v>
      </c>
      <c r="BC383" s="60"/>
      <c r="BD383" s="60"/>
    </row>
    <row r="384" spans="1:56" ht="16.5">
      <c r="A384" s="95">
        <v>383</v>
      </c>
      <c r="B384" s="129">
        <v>0.34239101666639371</v>
      </c>
      <c r="C384" s="129">
        <v>0.88723072271559955</v>
      </c>
      <c r="D384" s="129">
        <v>0.58140169750209392</v>
      </c>
      <c r="E384" s="129">
        <v>0.70623575285057161</v>
      </c>
      <c r="F384" s="129">
        <v>6.7945630038544369E-2</v>
      </c>
      <c r="G384" s="129">
        <v>0.56746921721761656</v>
      </c>
      <c r="H384" s="129">
        <v>0.34589575671425377</v>
      </c>
      <c r="I384" s="129">
        <v>0.57455259622220511</v>
      </c>
      <c r="J384" s="129">
        <v>0.99471278129215523</v>
      </c>
      <c r="K384" s="104">
        <v>0.24247573238702058</v>
      </c>
      <c r="L384" s="105"/>
      <c r="M384" s="106">
        <v>383</v>
      </c>
      <c r="N384" s="140">
        <v>-0.40594633293799509</v>
      </c>
      <c r="O384" s="140">
        <v>1.2119316264559519</v>
      </c>
      <c r="P384" s="140">
        <v>0.20548066231163523</v>
      </c>
      <c r="Q384" s="140">
        <v>0.54242103179270384</v>
      </c>
      <c r="R384" s="140">
        <v>-1.491267568521248</v>
      </c>
      <c r="S384" s="140">
        <v>0.16993460561786358</v>
      </c>
      <c r="T384" s="140">
        <v>-0.39642501738896768</v>
      </c>
      <c r="U384" s="129">
        <v>0.18797683869655521</v>
      </c>
      <c r="V384" s="129">
        <v>2.5564562281109202</v>
      </c>
      <c r="W384" s="98">
        <v>-0.69836099200549051</v>
      </c>
      <c r="X384" s="60"/>
      <c r="Y384" s="99">
        <v>383</v>
      </c>
      <c r="Z384" s="129">
        <f>(幕後結果!$AB$2+幕後結果!$AB$4*幕後結果_最佳化!$N1385)*12/3</f>
        <v>0.61942354330867999</v>
      </c>
      <c r="AA384" s="129">
        <f>(幕後結果!$AC$2+幕後結果!$AC$4*幕後結果_最佳化!$O1385)*12/3</f>
        <v>1.2472282394742571</v>
      </c>
      <c r="AB384" s="129">
        <f>(幕後結果!$AD$2+幕後結果!$AD$4*幕後結果_最佳化!$P1385)*12/3</f>
        <v>-1.1679816360657005</v>
      </c>
      <c r="AC384" s="129">
        <f>(幕後結果!$AE$2+幕後結果!$AE$4*幕後結果_最佳化!$Q1385)*12/3</f>
        <v>0.86681571106258948</v>
      </c>
      <c r="AD384" s="129">
        <f>(幕後結果!$AF$2+幕後結果!$AF$4*幕後結果_最佳化!$R1385)*12/3</f>
        <v>-1.9353371227837324</v>
      </c>
      <c r="AE384" s="129">
        <f>(幕後結果!$AG$2+幕後結果!$AG$4*幕後結果_最佳化!$S1385)*12/3</f>
        <v>1.5461447117802354</v>
      </c>
      <c r="AF384" s="129">
        <f>(幕後結果!$AH$2+幕後結果!$AH$4*幕後結果_最佳化!$T1385)*12/3</f>
        <v>-3.3485439873181921E-2</v>
      </c>
      <c r="AG384" s="129">
        <f>(幕後結果!$AI$2+幕後結果!$AI$4*幕後結果_最佳化!$U1385)*12/3</f>
        <v>-0.11733675806971962</v>
      </c>
      <c r="AH384" s="129">
        <f>(幕後結果!$AJ$2+幕後結果!$AJ$4*幕後結果_最佳化!$V1385)*12/3</f>
        <v>0.60006988730675803</v>
      </c>
      <c r="AI384" s="100">
        <f>(幕後結果!$AK$2+幕後結果!$AK$4*幕後結果_最佳化!$W1385)*12/3</f>
        <v>-3.091469217928261E-2</v>
      </c>
      <c r="AJ384" s="60"/>
      <c r="AK384" s="60"/>
      <c r="AL384" s="60"/>
      <c r="AM384" s="108">
        <v>383</v>
      </c>
      <c r="AN384" s="129">
        <f t="shared" si="66"/>
        <v>0.15429094291061513</v>
      </c>
      <c r="AO384" s="129">
        <f t="shared" si="67"/>
        <v>8.0012352061124045E-2</v>
      </c>
      <c r="AP384" s="129">
        <f t="shared" si="68"/>
        <v>9.4553382075430029E-2</v>
      </c>
      <c r="AQ384" s="129">
        <f t="shared" si="69"/>
        <v>8.4779966410500215E-2</v>
      </c>
      <c r="AR384" s="129">
        <f t="shared" si="70"/>
        <v>0.16608113233686042</v>
      </c>
      <c r="AS384" s="129">
        <f t="shared" si="71"/>
        <v>2.1447339801216051E-2</v>
      </c>
      <c r="AT384" s="129">
        <f t="shared" si="72"/>
        <v>6.0453577858220732E-2</v>
      </c>
      <c r="AU384" s="129">
        <f t="shared" si="73"/>
        <v>0.10372643031418789</v>
      </c>
      <c r="AV384" s="129">
        <f t="shared" si="74"/>
        <v>0.19930462616456721</v>
      </c>
      <c r="AW384" s="129">
        <f t="shared" si="75"/>
        <v>3.5350250067278335E-2</v>
      </c>
      <c r="AX384" s="129">
        <f t="shared" si="76"/>
        <v>1.0000000000000002</v>
      </c>
      <c r="AY384" s="129">
        <f>SUMPRODUCT(AN384:AW384,幕後結果_最佳化!$Z$1005:$AI$1005)</f>
        <v>-0.13351787112840691</v>
      </c>
      <c r="AZ384" s="129">
        <f>(SUMPRODUCT(AN384:AW384,MMULT(AN384:AW384,幕後結果!$AB$9:$AK$18)))*252</f>
        <v>4.4623783921948823E-2</v>
      </c>
      <c r="BA384" s="129">
        <f t="shared" si="77"/>
        <v>0.21124342338153115</v>
      </c>
      <c r="BB384" s="102">
        <f t="shared" si="78"/>
        <v>-0.83514018237516874</v>
      </c>
      <c r="BC384" s="60"/>
      <c r="BD384" s="60"/>
    </row>
    <row r="385" spans="1:56" ht="16.5">
      <c r="A385" s="95">
        <v>384</v>
      </c>
      <c r="B385" s="129">
        <v>2.3343614522898681E-2</v>
      </c>
      <c r="C385" s="129">
        <v>0.57025456158695387</v>
      </c>
      <c r="D385" s="129">
        <v>0.41749724155674128</v>
      </c>
      <c r="E385" s="129">
        <v>0.56818177017306937</v>
      </c>
      <c r="F385" s="129">
        <v>0.86769641123375174</v>
      </c>
      <c r="G385" s="129">
        <v>0.9701520692165948</v>
      </c>
      <c r="H385" s="129">
        <v>0.37391064319883371</v>
      </c>
      <c r="I385" s="129">
        <v>0.41170304494294108</v>
      </c>
      <c r="J385" s="129">
        <v>0.97459642555470083</v>
      </c>
      <c r="K385" s="104">
        <v>0.64197186496964687</v>
      </c>
      <c r="L385" s="105"/>
      <c r="M385" s="106">
        <v>384</v>
      </c>
      <c r="N385" s="140">
        <v>-1.9891266174786271</v>
      </c>
      <c r="O385" s="140">
        <v>0.17702229555057664</v>
      </c>
      <c r="P385" s="140">
        <v>-0.20830031832021012</v>
      </c>
      <c r="Q385" s="140">
        <v>0.17174696750943361</v>
      </c>
      <c r="R385" s="140">
        <v>1.1155678096812798</v>
      </c>
      <c r="S385" s="140">
        <v>1.883033253648662</v>
      </c>
      <c r="T385" s="140">
        <v>-0.32151349601734081</v>
      </c>
      <c r="U385" s="129">
        <v>-0.22316628633150143</v>
      </c>
      <c r="V385" s="129">
        <v>1.9531050484730486</v>
      </c>
      <c r="W385" s="98">
        <v>0.3637345109027727</v>
      </c>
      <c r="X385" s="60"/>
      <c r="Y385" s="99">
        <v>384</v>
      </c>
      <c r="Z385" s="129">
        <f>(幕後結果!$AB$2+幕後結果!$AB$4*幕後結果_最佳化!$N1386)*12/3</f>
        <v>-0.42747176386875552</v>
      </c>
      <c r="AA385" s="129">
        <f>(幕後結果!$AC$2+幕後結果!$AC$4*幕後結果_最佳化!$O1386)*12/3</f>
        <v>7.9664528174770377E-2</v>
      </c>
      <c r="AB385" s="129">
        <f>(幕後結果!$AD$2+幕後結果!$AD$4*幕後結果_最佳化!$P1386)*12/3</f>
        <v>-2.1227101227047438</v>
      </c>
      <c r="AC385" s="129">
        <f>(幕後結果!$AE$2+幕後結果!$AE$4*幕後結果_最佳化!$Q1386)*12/3</f>
        <v>1.6451276433701784E-2</v>
      </c>
      <c r="AD385" s="129">
        <f>(幕後結果!$AF$2+幕後結果!$AF$4*幕後結果_最佳化!$R1386)*12/3</f>
        <v>0.33564138485280726</v>
      </c>
      <c r="AE385" s="129">
        <f>(幕後結果!$AG$2+幕後結果!$AG$4*幕後結果_最佳化!$S1386)*12/3</f>
        <v>2.8628894229862922</v>
      </c>
      <c r="AF385" s="129">
        <f>(幕後結果!$AH$2+幕後結果!$AH$4*幕後結果_最佳化!$T1386)*12/3</f>
        <v>-0.90839997886171331</v>
      </c>
      <c r="AG385" s="129">
        <f>(幕後結果!$AI$2+幕後結果!$AI$4*幕後結果_最佳化!$U1386)*12/3</f>
        <v>-0.11205223870846176</v>
      </c>
      <c r="AH385" s="129">
        <f>(幕後結果!$AJ$2+幕後結果!$AJ$4*幕後結果_最佳化!$V1386)*12/3</f>
        <v>0.29226225948462797</v>
      </c>
      <c r="AI385" s="100">
        <f>(幕後結果!$AK$2+幕後結果!$AK$4*幕後結果_最佳化!$W1386)*12/3</f>
        <v>0.63900358186100903</v>
      </c>
      <c r="AJ385" s="60"/>
      <c r="AK385" s="60"/>
      <c r="AL385" s="60"/>
      <c r="AM385" s="108">
        <v>384</v>
      </c>
      <c r="AN385" s="129">
        <f t="shared" si="66"/>
        <v>4.705311954157005E-2</v>
      </c>
      <c r="AO385" s="129">
        <f t="shared" si="67"/>
        <v>0.17220940287922951</v>
      </c>
      <c r="AP385" s="129">
        <f t="shared" si="68"/>
        <v>0.21635110098274069</v>
      </c>
      <c r="AQ385" s="129">
        <f t="shared" si="69"/>
        <v>5.3755899423106906E-2</v>
      </c>
      <c r="AR385" s="129">
        <f t="shared" si="70"/>
        <v>5.7799007796621601E-2</v>
      </c>
      <c r="AS385" s="129">
        <f t="shared" si="71"/>
        <v>1.0920793239019082E-2</v>
      </c>
      <c r="AT385" s="129">
        <f t="shared" si="72"/>
        <v>0.19252084837349387</v>
      </c>
      <c r="AU385" s="129">
        <f t="shared" si="73"/>
        <v>2.2645328279180799E-2</v>
      </c>
      <c r="AV385" s="129">
        <f t="shared" si="74"/>
        <v>2.2037618268275563E-2</v>
      </c>
      <c r="AW385" s="129">
        <f t="shared" si="75"/>
        <v>0.20470688121676203</v>
      </c>
      <c r="AX385" s="129">
        <f t="shared" si="76"/>
        <v>1</v>
      </c>
      <c r="AY385" s="129">
        <f>SUMPRODUCT(AN385:AW385,幕後結果_最佳化!$Z$1005:$AI$1005)</f>
        <v>-0.13669558359882281</v>
      </c>
      <c r="AZ385" s="129">
        <f>(SUMPRODUCT(AN385:AW385,MMULT(AN385:AW385,幕後結果!$AB$9:$AK$18)))*252</f>
        <v>6.6733573183095377E-2</v>
      </c>
      <c r="BA385" s="129">
        <f t="shared" si="77"/>
        <v>0.25832842116789118</v>
      </c>
      <c r="BB385" s="102">
        <f t="shared" si="78"/>
        <v>-0.69522193023469603</v>
      </c>
      <c r="BC385" s="60"/>
      <c r="BD385" s="60"/>
    </row>
    <row r="386" spans="1:56" ht="16.5">
      <c r="A386" s="95">
        <v>385</v>
      </c>
      <c r="B386" s="129">
        <v>0.17887259406182654</v>
      </c>
      <c r="C386" s="129">
        <v>0.88898438467856233</v>
      </c>
      <c r="D386" s="129">
        <v>0.35495739171861596</v>
      </c>
      <c r="E386" s="129">
        <v>0.68054337125967224</v>
      </c>
      <c r="F386" s="129">
        <v>0.89119976740346352</v>
      </c>
      <c r="G386" s="129">
        <v>0.1085511326565205</v>
      </c>
      <c r="H386" s="129">
        <v>0.9449013478754078</v>
      </c>
      <c r="I386" s="129">
        <v>2.7180481035352644E-2</v>
      </c>
      <c r="J386" s="129">
        <v>0.14127794607720068</v>
      </c>
      <c r="K386" s="104">
        <v>0.36108766866588504</v>
      </c>
      <c r="L386" s="105"/>
      <c r="M386" s="106">
        <v>385</v>
      </c>
      <c r="N386" s="140">
        <v>-0.91967008846073039</v>
      </c>
      <c r="O386" s="140">
        <v>1.2211447187722853</v>
      </c>
      <c r="P386" s="140">
        <v>-0.37197054040107963</v>
      </c>
      <c r="Q386" s="140">
        <v>0.46921878789829474</v>
      </c>
      <c r="R386" s="140">
        <v>1.2329337960832283</v>
      </c>
      <c r="S386" s="140">
        <v>-1.2342701223992181</v>
      </c>
      <c r="T386" s="140">
        <v>1.5973069415278573</v>
      </c>
      <c r="U386" s="129">
        <v>-1.9239491144265006</v>
      </c>
      <c r="V386" s="129">
        <v>-1.0745954448164479</v>
      </c>
      <c r="W386" s="98">
        <v>-0.35555301279280083</v>
      </c>
      <c r="X386" s="60"/>
      <c r="Y386" s="99">
        <v>385</v>
      </c>
      <c r="Z386" s="129">
        <f>(幕後結果!$AB$2+幕後結果!$AB$4*幕後結果_最佳化!$N1387)*12/3</f>
        <v>0.27971808203307447</v>
      </c>
      <c r="AA386" s="129">
        <f>(幕後結果!$AC$2+幕後結果!$AC$4*幕後結果_最佳化!$O1387)*12/3</f>
        <v>1.1215956988245321</v>
      </c>
      <c r="AB386" s="129">
        <f>(幕後結果!$AD$2+幕後結果!$AD$4*幕後結果_最佳化!$P1387)*12/3</f>
        <v>-1.955864940563945</v>
      </c>
      <c r="AC386" s="129">
        <f>(幕後結果!$AE$2+幕後結果!$AE$4*幕後結果_最佳化!$Q1387)*12/3</f>
        <v>0.73994848502193467</v>
      </c>
      <c r="AD386" s="129">
        <f>(幕後結果!$AF$2+幕後結果!$AF$4*幕後結果_最佳化!$R1387)*12/3</f>
        <v>0.72674950611181155</v>
      </c>
      <c r="AE386" s="129">
        <f>(幕後結果!$AG$2+幕後結果!$AG$4*幕後結果_最佳化!$S1387)*12/3</f>
        <v>0.51596501108333148</v>
      </c>
      <c r="AF386" s="129">
        <f>(幕後結果!$AH$2+幕後結果!$AH$4*幕後結果_最佳化!$T1387)*12/3</f>
        <v>0.96866756353091066</v>
      </c>
      <c r="AG386" s="129">
        <f>(幕後結果!$AI$2+幕後結果!$AI$4*幕後結果_最佳化!$U1387)*12/3</f>
        <v>-1.1635118708727983</v>
      </c>
      <c r="AH386" s="129">
        <f>(幕後結果!$AJ$2+幕後結果!$AJ$4*幕後結果_最佳化!$V1387)*12/3</f>
        <v>-0.94507668816470802</v>
      </c>
      <c r="AI386" s="100">
        <f>(幕後結果!$AK$2+幕後結果!$AK$4*幕後結果_最佳化!$W1387)*12/3</f>
        <v>-0.23455200582478511</v>
      </c>
      <c r="AJ386" s="60"/>
      <c r="AK386" s="60"/>
      <c r="AL386" s="60"/>
      <c r="AM386" s="108">
        <v>385</v>
      </c>
      <c r="AN386" s="129">
        <f t="shared" si="66"/>
        <v>6.2953178036658869E-2</v>
      </c>
      <c r="AO386" s="129">
        <f t="shared" si="67"/>
        <v>5.5636395772527644E-2</v>
      </c>
      <c r="AP386" s="129">
        <f t="shared" si="68"/>
        <v>0.17539182510550902</v>
      </c>
      <c r="AQ386" s="129">
        <f t="shared" si="69"/>
        <v>2.9594024665738779E-3</v>
      </c>
      <c r="AR386" s="129">
        <f t="shared" si="70"/>
        <v>0.18032839996503902</v>
      </c>
      <c r="AS386" s="129">
        <f t="shared" si="71"/>
        <v>0.12210034626121519</v>
      </c>
      <c r="AT386" s="129">
        <f t="shared" si="72"/>
        <v>8.7661076823102549E-2</v>
      </c>
      <c r="AU386" s="129">
        <f t="shared" si="73"/>
        <v>6.2665869994678491E-2</v>
      </c>
      <c r="AV386" s="129">
        <f t="shared" si="74"/>
        <v>0.15836257384708285</v>
      </c>
      <c r="AW386" s="129">
        <f t="shared" si="75"/>
        <v>9.194093172761246E-2</v>
      </c>
      <c r="AX386" s="129">
        <f t="shared" si="76"/>
        <v>0.99999999999999989</v>
      </c>
      <c r="AY386" s="129">
        <f>SUMPRODUCT(AN386:AW386,幕後結果_最佳化!$Z$1005:$AI$1005)</f>
        <v>-0.19369609184772996</v>
      </c>
      <c r="AZ386" s="129">
        <f>(SUMPRODUCT(AN386:AW386,MMULT(AN386:AW386,幕後結果!$AB$9:$AK$18)))*252</f>
        <v>4.9593575659521646E-2</v>
      </c>
      <c r="BA386" s="129">
        <f t="shared" si="77"/>
        <v>0.2226961509759916</v>
      </c>
      <c r="BB386" s="102">
        <f t="shared" si="78"/>
        <v>-1.0624166192851572</v>
      </c>
      <c r="BC386" s="60"/>
      <c r="BD386" s="60"/>
    </row>
    <row r="387" spans="1:56" ht="16.5">
      <c r="A387" s="95">
        <v>386</v>
      </c>
      <c r="B387" s="129">
        <v>0.36462183059775755</v>
      </c>
      <c r="C387" s="129">
        <v>8.6423700923991653E-2</v>
      </c>
      <c r="D387" s="129">
        <v>0.39346818427217434</v>
      </c>
      <c r="E387" s="129">
        <v>0.37213598656456393</v>
      </c>
      <c r="F387" s="129">
        <v>0.19120398104289738</v>
      </c>
      <c r="G387" s="129">
        <v>0.89382779532632006</v>
      </c>
      <c r="H387" s="129">
        <v>0.82158894433409246</v>
      </c>
      <c r="I387" s="129">
        <v>0.40435492478027202</v>
      </c>
      <c r="J387" s="129">
        <v>0.18993556014323376</v>
      </c>
      <c r="K387" s="104">
        <v>0.31575700757848946</v>
      </c>
      <c r="L387" s="105"/>
      <c r="M387" s="106">
        <v>386</v>
      </c>
      <c r="N387" s="140">
        <v>-0.34613180620369011</v>
      </c>
      <c r="O387" s="140">
        <v>-1.3631114083813358</v>
      </c>
      <c r="P387" s="140">
        <v>-0.27029102624389095</v>
      </c>
      <c r="Q387" s="140">
        <v>-0.32620141203057923</v>
      </c>
      <c r="R387" s="140">
        <v>-0.873468144560545</v>
      </c>
      <c r="S387" s="140">
        <v>1.2471447982301875</v>
      </c>
      <c r="T387" s="140">
        <v>0.92143739758237964</v>
      </c>
      <c r="U387" s="129">
        <v>-0.24209074474389372</v>
      </c>
      <c r="V387" s="129">
        <v>-0.87813378518358565</v>
      </c>
      <c r="W387" s="98">
        <v>-0.47959695051125734</v>
      </c>
      <c r="X387" s="60"/>
      <c r="Y387" s="99">
        <v>386</v>
      </c>
      <c r="Z387" s="129">
        <f>(幕後結果!$AB$2+幕後結果!$AB$4*幕後結果_最佳化!$N1388)*12/3</f>
        <v>0.6589765543906444</v>
      </c>
      <c r="AA387" s="129">
        <f>(幕後結果!$AC$2+幕後結果!$AC$4*幕後結果_最佳化!$O1388)*12/3</f>
        <v>-0.62726631462914384</v>
      </c>
      <c r="AB387" s="129">
        <f>(幕後結果!$AD$2+幕後結果!$AD$4*幕後結果_最佳化!$P1388)*12/3</f>
        <v>-1.8687071202973344</v>
      </c>
      <c r="AC387" s="129">
        <f>(幕後結果!$AE$2+幕後結果!$AE$4*幕後結果_最佳化!$Q1388)*12/3</f>
        <v>-0.86189943291491744</v>
      </c>
      <c r="AD387" s="129">
        <f>(幕後結果!$AF$2+幕後結果!$AF$4*幕後結果_最佳化!$R1388)*12/3</f>
        <v>-2.0179094753086253</v>
      </c>
      <c r="AE387" s="129">
        <f>(幕後結果!$AG$2+幕後結果!$AG$4*幕後結果_最佳化!$S1388)*12/3</f>
        <v>1.911946512140891</v>
      </c>
      <c r="AF387" s="129">
        <f>(幕後結果!$AH$2+幕後結果!$AH$4*幕後結果_最佳化!$T1388)*12/3</f>
        <v>0.52838435566374964</v>
      </c>
      <c r="AG387" s="129">
        <f>(幕後結果!$AI$2+幕後結果!$AI$4*幕後結果_最佳化!$U1388)*12/3</f>
        <v>-0.14516223867925998</v>
      </c>
      <c r="AH387" s="129">
        <f>(幕後結果!$AJ$2+幕後結果!$AJ$4*幕後結果_最佳化!$V1388)*12/3</f>
        <v>-0.85811708630581729</v>
      </c>
      <c r="AI387" s="100">
        <f>(幕後結果!$AK$2+幕後結果!$AK$4*幕後結果_最佳化!$W1388)*12/3</f>
        <v>-0.41922197304200653</v>
      </c>
      <c r="AJ387" s="60"/>
      <c r="AK387" s="60"/>
      <c r="AL387" s="60"/>
      <c r="AM387" s="108">
        <v>386</v>
      </c>
      <c r="AN387" s="129">
        <f t="shared" si="66"/>
        <v>0.11834564933321921</v>
      </c>
      <c r="AO387" s="129">
        <f t="shared" si="67"/>
        <v>9.297137618022101E-3</v>
      </c>
      <c r="AP387" s="129">
        <f t="shared" si="68"/>
        <v>6.4899454304918211E-2</v>
      </c>
      <c r="AQ387" s="129">
        <f t="shared" si="69"/>
        <v>3.2318831203337242E-2</v>
      </c>
      <c r="AR387" s="129">
        <f t="shared" si="70"/>
        <v>0.19876580089493917</v>
      </c>
      <c r="AS387" s="129">
        <f t="shared" si="71"/>
        <v>0.17505601373234694</v>
      </c>
      <c r="AT387" s="129">
        <f t="shared" si="72"/>
        <v>3.5498393999843142E-2</v>
      </c>
      <c r="AU387" s="129">
        <f t="shared" si="73"/>
        <v>0.17914092612617405</v>
      </c>
      <c r="AV387" s="129">
        <f t="shared" si="74"/>
        <v>0.11789061875280829</v>
      </c>
      <c r="AW387" s="129">
        <f t="shared" si="75"/>
        <v>6.8787174034391815E-2</v>
      </c>
      <c r="AX387" s="129">
        <f t="shared" si="76"/>
        <v>1</v>
      </c>
      <c r="AY387" s="129">
        <f>SUMPRODUCT(AN387:AW387,幕後結果_最佳化!$Z$1005:$AI$1005)</f>
        <v>3.068176749742127E-2</v>
      </c>
      <c r="AZ387" s="129">
        <f>(SUMPRODUCT(AN387:AW387,MMULT(AN387:AW387,幕後結果!$AB$9:$AK$18)))*252</f>
        <v>4.3319756408688626E-2</v>
      </c>
      <c r="BA387" s="129">
        <f t="shared" si="77"/>
        <v>0.20813398667370167</v>
      </c>
      <c r="BB387" s="102">
        <f t="shared" si="78"/>
        <v>-5.8703687455589106E-2</v>
      </c>
      <c r="BC387" s="60"/>
      <c r="BD387" s="60"/>
    </row>
    <row r="388" spans="1:56" ht="16.5">
      <c r="A388" s="95">
        <v>387</v>
      </c>
      <c r="B388" s="129">
        <v>0.19367058177194685</v>
      </c>
      <c r="C388" s="129">
        <v>0.99908242767434463</v>
      </c>
      <c r="D388" s="129">
        <v>0.10935732084662209</v>
      </c>
      <c r="E388" s="129">
        <v>0.54889058617659359</v>
      </c>
      <c r="F388" s="129">
        <v>0.88386280625093816</v>
      </c>
      <c r="G388" s="129">
        <v>0.51589661744449877</v>
      </c>
      <c r="H388" s="129">
        <v>0.91999012141280456</v>
      </c>
      <c r="I388" s="129">
        <v>2.9599438121996169E-2</v>
      </c>
      <c r="J388" s="129">
        <v>1.1505971744492083E-2</v>
      </c>
      <c r="K388" s="104">
        <v>8.8403179025904999E-2</v>
      </c>
      <c r="L388" s="105"/>
      <c r="M388" s="106">
        <v>387</v>
      </c>
      <c r="N388" s="140">
        <v>-0.86444922143658776</v>
      </c>
      <c r="O388" s="140">
        <v>3.1156909923250153</v>
      </c>
      <c r="P388" s="140">
        <v>-1.2299531703537248</v>
      </c>
      <c r="Q388" s="140">
        <v>0.12285890554519399</v>
      </c>
      <c r="R388" s="140">
        <v>1.1945205999803237</v>
      </c>
      <c r="S388" s="140">
        <v>3.9857461284694473E-2</v>
      </c>
      <c r="T388" s="140">
        <v>1.4050051153185545</v>
      </c>
      <c r="U388" s="129">
        <v>-1.8867134603267235</v>
      </c>
      <c r="V388" s="129">
        <v>-2.2732363065811185</v>
      </c>
      <c r="W388" s="98">
        <v>-1.3506538003845192</v>
      </c>
      <c r="X388" s="60"/>
      <c r="Y388" s="99">
        <v>387</v>
      </c>
      <c r="Z388" s="129">
        <f>(幕後結果!$AB$2+幕後結果!$AB$4*幕後結果_最佳化!$N1389)*12/3</f>
        <v>0.3162334853073252</v>
      </c>
      <c r="AA388" s="129">
        <f>(幕後結果!$AC$2+幕後結果!$AC$4*幕後結果_最佳化!$O1389)*12/3</f>
        <v>2.5262974160487333</v>
      </c>
      <c r="AB388" s="129">
        <f>(幕後結果!$AD$2+幕後結果!$AD$4*幕後結果_最佳化!$P1389)*12/3</f>
        <v>-2.7823454564854888</v>
      </c>
      <c r="AC388" s="129">
        <f>(幕後結果!$AE$2+幕後結果!$AE$4*幕後結果_最佳化!$Q1389)*12/3</f>
        <v>1.0105932583245496</v>
      </c>
      <c r="AD388" s="129">
        <f>(幕後結果!$AF$2+幕後結果!$AF$4*幕後結果_最佳化!$R1389)*12/3</f>
        <v>0.8274989000411811</v>
      </c>
      <c r="AE388" s="129">
        <f>(幕後結果!$AG$2+幕後結果!$AG$4*幕後結果_最佳化!$S1389)*12/3</f>
        <v>1.7521228903570616</v>
      </c>
      <c r="AF388" s="129">
        <f>(幕後結果!$AH$2+幕後結果!$AH$4*幕後結果_最佳化!$T1389)*12/3</f>
        <v>0.8309803697805469</v>
      </c>
      <c r="AG388" s="129">
        <f>(幕後結果!$AI$2+幕後結果!$AI$4*幕後結果_最佳化!$U1389)*12/3</f>
        <v>-0.93888658520035995</v>
      </c>
      <c r="AH388" s="129">
        <f>(幕後結果!$AJ$2+幕後結果!$AJ$4*幕後結果_最佳化!$V1389)*12/3</f>
        <v>-1.3449269238767403</v>
      </c>
      <c r="AI388" s="100">
        <f>(幕後結果!$AK$2+幕後結果!$AK$4*幕後結果_最佳化!$W1389)*12/3</f>
        <v>-0.64338795477676558</v>
      </c>
      <c r="AJ388" s="60"/>
      <c r="AK388" s="60"/>
      <c r="AL388" s="60"/>
      <c r="AM388" s="108">
        <v>387</v>
      </c>
      <c r="AN388" s="129">
        <f t="shared" ref="AN388:AN451" si="79">B1389/SUM($B1389:$K1389)</f>
        <v>4.3688853546836715E-2</v>
      </c>
      <c r="AO388" s="129">
        <f t="shared" ref="AO388:AO451" si="80">C1389/SUM($B1389:$K1389)</f>
        <v>4.5832333932135198E-2</v>
      </c>
      <c r="AP388" s="129">
        <f t="shared" ref="AP388:AP451" si="81">D1389/SUM($B1389:$K1389)</f>
        <v>0.21478110818379528</v>
      </c>
      <c r="AQ388" s="129">
        <f t="shared" ref="AQ388:AQ451" si="82">E1389/SUM($B1389:$K1389)</f>
        <v>0.22567945121463093</v>
      </c>
      <c r="AR388" s="129">
        <f t="shared" ref="AR388:AR451" si="83">F1389/SUM($B1389:$K1389)</f>
        <v>8.9962236870484956E-3</v>
      </c>
      <c r="AS388" s="129">
        <f t="shared" ref="AS388:AS451" si="84">G1389/SUM($B1389:$K1389)</f>
        <v>0.21845196014033325</v>
      </c>
      <c r="AT388" s="129">
        <f t="shared" ref="AT388:AT451" si="85">H1389/SUM($B1389:$K1389)</f>
        <v>0.12355688350335924</v>
      </c>
      <c r="AU388" s="129">
        <f t="shared" ref="AU388:AU451" si="86">I1389/SUM($B1389:$K1389)</f>
        <v>2.1546405188369248E-2</v>
      </c>
      <c r="AV388" s="129">
        <f t="shared" ref="AV388:AV451" si="87">J1389/SUM($B1389:$K1389)</f>
        <v>7.5441303467321752E-2</v>
      </c>
      <c r="AW388" s="129">
        <f t="shared" ref="AW388:AW451" si="88">K1389/SUM($B1389:$K1389)</f>
        <v>2.2025477136169945E-2</v>
      </c>
      <c r="AX388" s="129">
        <f t="shared" ref="AX388:AX451" si="89">SUM(AN388:AW388)</f>
        <v>1</v>
      </c>
      <c r="AY388" s="129">
        <f>SUMPRODUCT(AN388:AW388,幕後結果_最佳化!$Z$1005:$AI$1005)</f>
        <v>2.070887883275824E-3</v>
      </c>
      <c r="AZ388" s="129">
        <f>(SUMPRODUCT(AN388:AW388,MMULT(AN388:AW388,幕後結果!$AB$9:$AK$18)))*252</f>
        <v>6.5419734217728856E-2</v>
      </c>
      <c r="BA388" s="129">
        <f t="shared" ref="BA388:BA451" si="90">AZ388^0.5</f>
        <v>0.25577281758961184</v>
      </c>
      <c r="BB388" s="102">
        <f t="shared" ref="BB388:BB451" si="91">(AY388-$BC$2)/$BA388</f>
        <v>-0.15963038020027054</v>
      </c>
      <c r="BC388" s="60"/>
      <c r="BD388" s="60"/>
    </row>
    <row r="389" spans="1:56" ht="16.5">
      <c r="A389" s="95">
        <v>388</v>
      </c>
      <c r="B389" s="129">
        <v>0.42734413528481574</v>
      </c>
      <c r="C389" s="129">
        <v>0.81572590128686184</v>
      </c>
      <c r="D389" s="129">
        <v>6.6411451616930295E-2</v>
      </c>
      <c r="E389" s="129">
        <v>0.71057192148906845</v>
      </c>
      <c r="F389" s="129">
        <v>0.17419319283771406</v>
      </c>
      <c r="G389" s="129">
        <v>0.92273615707602352</v>
      </c>
      <c r="H389" s="129">
        <v>0.56191689672972567</v>
      </c>
      <c r="I389" s="129">
        <v>9.6812538710714602E-2</v>
      </c>
      <c r="J389" s="129">
        <v>0.26330777970608632</v>
      </c>
      <c r="K389" s="104">
        <v>0.74682367180166476</v>
      </c>
      <c r="L389" s="105"/>
      <c r="M389" s="106">
        <v>388</v>
      </c>
      <c r="N389" s="140">
        <v>-0.18313987314684588</v>
      </c>
      <c r="O389" s="140">
        <v>0.89919613734134352</v>
      </c>
      <c r="P389" s="140">
        <v>-1.5030625953254901</v>
      </c>
      <c r="Q389" s="140">
        <v>0.55505629279877478</v>
      </c>
      <c r="R389" s="140">
        <v>-0.93772376863282025</v>
      </c>
      <c r="S389" s="140">
        <v>1.4237195025688827</v>
      </c>
      <c r="T389" s="140">
        <v>0.15583103565532247</v>
      </c>
      <c r="U389" s="129">
        <v>-1.2999296628753592</v>
      </c>
      <c r="V389" s="129">
        <v>-0.63318083512637446</v>
      </c>
      <c r="W389" s="98">
        <v>0.66452765270882053</v>
      </c>
      <c r="X389" s="60"/>
      <c r="Y389" s="99">
        <v>388</v>
      </c>
      <c r="Z389" s="129">
        <f>(幕後結果!$AB$2+幕後結果!$AB$4*幕後結果_最佳化!$N1390)*12/3</f>
        <v>0.766756755730443</v>
      </c>
      <c r="AA389" s="129">
        <f>(幕後結果!$AC$2+幕後結果!$AC$4*幕後結果_最佳化!$O1390)*12/3</f>
        <v>1.0751218456346403</v>
      </c>
      <c r="AB389" s="129">
        <f>(幕後結果!$AD$2+幕後結果!$AD$4*幕後結果_最佳化!$P1390)*12/3</f>
        <v>-3.0660168745637311</v>
      </c>
      <c r="AC389" s="129">
        <f>(幕後結果!$AE$2+幕後結果!$AE$4*幕後結果_最佳化!$Q1390)*12/3</f>
        <v>0.74295026691528188</v>
      </c>
      <c r="AD389" s="129">
        <f>(幕後結果!$AF$2+幕後結果!$AF$4*幕後結果_最佳化!$R1390)*12/3</f>
        <v>-1.380412502889633</v>
      </c>
      <c r="AE389" s="129">
        <f>(幕後結果!$AG$2+幕後結果!$AG$4*幕後結果_最佳化!$S1390)*12/3</f>
        <v>2.5061987840324536</v>
      </c>
      <c r="AF389" s="129">
        <f>(幕後結果!$AH$2+幕後結果!$AH$4*幕後結果_最佳化!$T1390)*12/3</f>
        <v>0.23818859014793672</v>
      </c>
      <c r="AG389" s="129">
        <f>(幕後結果!$AI$2+幕後結果!$AI$4*幕後結果_最佳化!$U1390)*12/3</f>
        <v>-0.77166630920533008</v>
      </c>
      <c r="AH389" s="129">
        <f>(幕後結果!$AJ$2+幕後結果!$AJ$4*幕後結果_最佳化!$V1390)*12/3</f>
        <v>-0.77673763473166224</v>
      </c>
      <c r="AI389" s="100">
        <f>(幕後結果!$AK$2+幕後結果!$AK$4*幕後結果_最佳化!$W1390)*12/3</f>
        <v>0.3856302997594902</v>
      </c>
      <c r="AJ389" s="60"/>
      <c r="AK389" s="60"/>
      <c r="AL389" s="60"/>
      <c r="AM389" s="108">
        <v>388</v>
      </c>
      <c r="AN389" s="129">
        <f t="shared" si="79"/>
        <v>0.12375917355023279</v>
      </c>
      <c r="AO389" s="129">
        <f t="shared" si="80"/>
        <v>0.1420761397889479</v>
      </c>
      <c r="AP389" s="129">
        <f t="shared" si="81"/>
        <v>0.13689485399850501</v>
      </c>
      <c r="AQ389" s="129">
        <f t="shared" si="82"/>
        <v>7.9996978391223661E-2</v>
      </c>
      <c r="AR389" s="129">
        <f t="shared" si="83"/>
        <v>9.6599681458397951E-2</v>
      </c>
      <c r="AS389" s="129">
        <f t="shared" si="84"/>
        <v>0.12580048279359643</v>
      </c>
      <c r="AT389" s="129">
        <f t="shared" si="85"/>
        <v>4.6268502404103245E-3</v>
      </c>
      <c r="AU389" s="129">
        <f t="shared" si="86"/>
        <v>9.5470533870131033E-2</v>
      </c>
      <c r="AV389" s="129">
        <f t="shared" si="87"/>
        <v>0.11578909456274386</v>
      </c>
      <c r="AW389" s="129">
        <f t="shared" si="88"/>
        <v>7.8986211345810908E-2</v>
      </c>
      <c r="AX389" s="129">
        <f t="shared" si="89"/>
        <v>1</v>
      </c>
      <c r="AY389" s="129">
        <f>SUMPRODUCT(AN389:AW389,幕後結果_最佳化!$Z$1005:$AI$1005)</f>
        <v>5.8212163047198767E-3</v>
      </c>
      <c r="AZ389" s="129">
        <f>(SUMPRODUCT(AN389:AW389,MMULT(AN389:AW389,幕後結果!$AB$9:$AK$18)))*252</f>
        <v>4.3571765658644228E-2</v>
      </c>
      <c r="BA389" s="129">
        <f t="shared" si="90"/>
        <v>0.20873851024342449</v>
      </c>
      <c r="BB389" s="102">
        <f t="shared" si="91"/>
        <v>-0.17763269294218864</v>
      </c>
      <c r="BC389" s="60"/>
      <c r="BD389" s="60"/>
    </row>
    <row r="390" spans="1:56" ht="16.5">
      <c r="A390" s="95">
        <v>389</v>
      </c>
      <c r="B390" s="129">
        <v>0.82808107028633371</v>
      </c>
      <c r="C390" s="129">
        <v>0.47995192255914021</v>
      </c>
      <c r="D390" s="129">
        <v>0.40862517113816721</v>
      </c>
      <c r="E390" s="129">
        <v>0.76365126700086661</v>
      </c>
      <c r="F390" s="129">
        <v>0.4259861904590696</v>
      </c>
      <c r="G390" s="129">
        <v>0.16810936437931945</v>
      </c>
      <c r="H390" s="129">
        <v>0.15090070903542463</v>
      </c>
      <c r="I390" s="129">
        <v>0.40180260575890703</v>
      </c>
      <c r="J390" s="129">
        <v>0.57819975868880946</v>
      </c>
      <c r="K390" s="104">
        <v>0.68031002809311025</v>
      </c>
      <c r="L390" s="105"/>
      <c r="M390" s="106">
        <v>389</v>
      </c>
      <c r="N390" s="140">
        <v>0.94660938588798738</v>
      </c>
      <c r="O390" s="140">
        <v>-5.0274247765320704E-2</v>
      </c>
      <c r="P390" s="140">
        <v>-0.23108297360003993</v>
      </c>
      <c r="Q390" s="140">
        <v>0.7180970224026163</v>
      </c>
      <c r="R390" s="140">
        <v>-0.18660240504513015</v>
      </c>
      <c r="S390" s="140">
        <v>-0.9616633686252315</v>
      </c>
      <c r="T390" s="140">
        <v>-1.0325780213187477</v>
      </c>
      <c r="U390" s="129">
        <v>-0.24868401905101103</v>
      </c>
      <c r="V390" s="129">
        <v>0.19729015562883689</v>
      </c>
      <c r="W390" s="98">
        <v>0.46856591742440573</v>
      </c>
      <c r="X390" s="60"/>
      <c r="Y390" s="99">
        <v>389</v>
      </c>
      <c r="Z390" s="129">
        <f>(幕後結果!$AB$2+幕後結果!$AB$4*幕後結果_最佳化!$N1391)*12/3</f>
        <v>1.5138158298736808</v>
      </c>
      <c r="AA390" s="129">
        <f>(幕後結果!$AC$2+幕後結果!$AC$4*幕後結果_最佳化!$O1391)*12/3</f>
        <v>0.6694273463033108</v>
      </c>
      <c r="AB390" s="129">
        <f>(幕後結果!$AD$2+幕後結果!$AD$4*幕後結果_最佳化!$P1391)*12/3</f>
        <v>-1.3950825880314948</v>
      </c>
      <c r="AC390" s="129">
        <f>(幕後結果!$AE$2+幕後結果!$AE$4*幕後結果_最佳化!$Q1391)*12/3</f>
        <v>0.71333698199134954</v>
      </c>
      <c r="AD390" s="129">
        <f>(幕後結果!$AF$2+幕後結果!$AF$4*幕後結果_最佳化!$R1391)*12/3</f>
        <v>-0.72896043430732682</v>
      </c>
      <c r="AE390" s="129">
        <f>(幕後結果!$AG$2+幕後結果!$AG$4*幕後結果_最佳化!$S1391)*12/3</f>
        <v>0.46135370555720168</v>
      </c>
      <c r="AF390" s="129">
        <f>(幕後結果!$AH$2+幕後結果!$AH$4*幕後結果_最佳化!$T1391)*12/3</f>
        <v>0.26726718928226895</v>
      </c>
      <c r="AG390" s="129">
        <f>(幕後結果!$AI$2+幕後結果!$AI$4*幕後結果_最佳化!$U1391)*12/3</f>
        <v>-0.39059857669264214</v>
      </c>
      <c r="AH390" s="129">
        <f>(幕後結果!$AJ$2+幕後結果!$AJ$4*幕後結果_最佳化!$V1391)*12/3</f>
        <v>-0.38142953430534443</v>
      </c>
      <c r="AI390" s="100">
        <f>(幕後結果!$AK$2+幕後結果!$AK$4*幕後結果_最佳化!$W1391)*12/3</f>
        <v>0.34583429030581342</v>
      </c>
      <c r="AJ390" s="60"/>
      <c r="AK390" s="60"/>
      <c r="AL390" s="60"/>
      <c r="AM390" s="108">
        <v>389</v>
      </c>
      <c r="AN390" s="129">
        <f t="shared" si="79"/>
        <v>0.17426238756970575</v>
      </c>
      <c r="AO390" s="129">
        <f t="shared" si="80"/>
        <v>2.7551402094115034E-2</v>
      </c>
      <c r="AP390" s="129">
        <f t="shared" si="81"/>
        <v>4.0955171659005071E-2</v>
      </c>
      <c r="AQ390" s="129">
        <f t="shared" si="82"/>
        <v>0.12178550980280381</v>
      </c>
      <c r="AR390" s="129">
        <f t="shared" si="83"/>
        <v>0.16116448742722519</v>
      </c>
      <c r="AS390" s="129">
        <f t="shared" si="84"/>
        <v>6.8000563566620542E-2</v>
      </c>
      <c r="AT390" s="129">
        <f t="shared" si="85"/>
        <v>0.11032497696929257</v>
      </c>
      <c r="AU390" s="129">
        <f t="shared" si="86"/>
        <v>0.1651950729238659</v>
      </c>
      <c r="AV390" s="129">
        <f t="shared" si="87"/>
        <v>9.7516499859613262E-2</v>
      </c>
      <c r="AW390" s="129">
        <f t="shared" si="88"/>
        <v>3.3243928127752967E-2</v>
      </c>
      <c r="AX390" s="129">
        <f t="shared" si="89"/>
        <v>1.0000000000000002</v>
      </c>
      <c r="AY390" s="129">
        <f>SUMPRODUCT(AN390:AW390,幕後結果_最佳化!$Z$1005:$AI$1005)</f>
        <v>5.2502961204929297E-2</v>
      </c>
      <c r="AZ390" s="129">
        <f>(SUMPRODUCT(AN390:AW390,MMULT(AN390:AW390,幕後結果!$AB$9:$AK$18)))*252</f>
        <v>4.5299646523617586E-2</v>
      </c>
      <c r="BA390" s="129">
        <f t="shared" si="90"/>
        <v>0.21283713614784799</v>
      </c>
      <c r="BB390" s="102">
        <f t="shared" si="91"/>
        <v>4.5118823616657616E-2</v>
      </c>
      <c r="BC390" s="60"/>
      <c r="BD390" s="60"/>
    </row>
    <row r="391" spans="1:56" ht="16.5">
      <c r="A391" s="95">
        <v>390</v>
      </c>
      <c r="B391" s="129">
        <v>0.92359264048948808</v>
      </c>
      <c r="C391" s="129">
        <v>0.13751139345546859</v>
      </c>
      <c r="D391" s="129">
        <v>2.742709066154414E-2</v>
      </c>
      <c r="E391" s="129">
        <v>0.57999240963890486</v>
      </c>
      <c r="F391" s="129">
        <v>0.23909780590130514</v>
      </c>
      <c r="G391" s="129">
        <v>0.28738388014199057</v>
      </c>
      <c r="H391" s="129">
        <v>0.32460383637676538</v>
      </c>
      <c r="I391" s="129">
        <v>0.45048088585622081</v>
      </c>
      <c r="J391" s="129">
        <v>0.89331217175763045</v>
      </c>
      <c r="K391" s="104">
        <v>0.57850538497999016</v>
      </c>
      <c r="L391" s="105"/>
      <c r="M391" s="106">
        <v>390</v>
      </c>
      <c r="N391" s="140">
        <v>1.4296596756776039</v>
      </c>
      <c r="O391" s="140">
        <v>-1.0915685479162518</v>
      </c>
      <c r="P391" s="140">
        <v>-1.9200294362895247</v>
      </c>
      <c r="Q391" s="140">
        <v>0.20187406122426074</v>
      </c>
      <c r="R391" s="140">
        <v>-0.70920767432828391</v>
      </c>
      <c r="S391" s="140">
        <v>-0.56104368029326002</v>
      </c>
      <c r="T391" s="140">
        <v>-0.45486318109837082</v>
      </c>
      <c r="U391" s="129">
        <v>-0.12444648242263233</v>
      </c>
      <c r="V391" s="129">
        <v>1.24433673477817</v>
      </c>
      <c r="W391" s="98">
        <v>0.19807136288221047</v>
      </c>
      <c r="X391" s="60"/>
      <c r="Y391" s="99">
        <v>390</v>
      </c>
      <c r="Z391" s="129">
        <f>(幕後結果!$AB$2+幕後結果!$AB$4*幕後結果_最佳化!$N1392)*12/3</f>
        <v>1.8332381258999237</v>
      </c>
      <c r="AA391" s="129">
        <f>(幕後結果!$AC$2+幕後結果!$AC$4*幕後結果_最佳化!$O1392)*12/3</f>
        <v>2.9676177201716003E-2</v>
      </c>
      <c r="AB391" s="129">
        <f>(幕後結果!$AD$2+幕後結果!$AD$4*幕後結果_最佳化!$P1392)*12/3</f>
        <v>-3.2529978177024756</v>
      </c>
      <c r="AC391" s="129">
        <f>(幕後結果!$AE$2+幕後結果!$AE$4*幕後結果_最佳化!$Q1392)*12/3</f>
        <v>-0.15566408786305036</v>
      </c>
      <c r="AD391" s="129">
        <f>(幕後結果!$AF$2+幕後結果!$AF$4*幕後結果_最佳化!$R1392)*12/3</f>
        <v>-1.5455721024773439</v>
      </c>
      <c r="AE391" s="129">
        <f>(幕後結果!$AG$2+幕後結果!$AG$4*幕後結果_最佳化!$S1392)*12/3</f>
        <v>0.50043067342007641</v>
      </c>
      <c r="AF391" s="129">
        <f>(幕後結果!$AH$2+幕後結果!$AH$4*幕後結果_最佳化!$T1392)*12/3</f>
        <v>0.56121576705891185</v>
      </c>
      <c r="AG391" s="129">
        <f>(幕後結果!$AI$2+幕後結果!$AI$4*幕後結果_最佳化!$U1392)*12/3</f>
        <v>-0.34474644373316554</v>
      </c>
      <c r="AH391" s="129">
        <f>(幕後結果!$AJ$2+幕後結果!$AJ$4*幕後結果_最佳化!$V1392)*12/3</f>
        <v>-0.20030901872602494</v>
      </c>
      <c r="AI391" s="100">
        <f>(幕後結果!$AK$2+幕後結果!$AK$4*幕後結果_最佳化!$W1392)*12/3</f>
        <v>-0.30469476484746089</v>
      </c>
      <c r="AJ391" s="60"/>
      <c r="AK391" s="60"/>
      <c r="AL391" s="60"/>
      <c r="AM391" s="108">
        <v>390</v>
      </c>
      <c r="AN391" s="129">
        <f t="shared" si="79"/>
        <v>9.9589182579854513E-3</v>
      </c>
      <c r="AO391" s="129">
        <f t="shared" si="80"/>
        <v>0.15000227349177075</v>
      </c>
      <c r="AP391" s="129">
        <f t="shared" si="81"/>
        <v>6.2019255440115904E-2</v>
      </c>
      <c r="AQ391" s="129">
        <f t="shared" si="82"/>
        <v>0.14750547377963419</v>
      </c>
      <c r="AR391" s="129">
        <f t="shared" si="83"/>
        <v>0.16562099042733253</v>
      </c>
      <c r="AS391" s="129">
        <f t="shared" si="84"/>
        <v>5.0364615378852166E-2</v>
      </c>
      <c r="AT391" s="129">
        <f t="shared" si="85"/>
        <v>4.8870586710953162E-3</v>
      </c>
      <c r="AU391" s="129">
        <f t="shared" si="86"/>
        <v>0.10824052933488684</v>
      </c>
      <c r="AV391" s="129">
        <f t="shared" si="87"/>
        <v>9.767863922183144E-2</v>
      </c>
      <c r="AW391" s="129">
        <f t="shared" si="88"/>
        <v>0.20372224599649538</v>
      </c>
      <c r="AX391" s="129">
        <f t="shared" si="89"/>
        <v>0.99999999999999978</v>
      </c>
      <c r="AY391" s="129">
        <f>SUMPRODUCT(AN391:AW391,幕後結果_最佳化!$Z$1005:$AI$1005)</f>
        <v>-0.10215197298589856</v>
      </c>
      <c r="AZ391" s="129">
        <f>(SUMPRODUCT(AN391:AW391,MMULT(AN391:AW391,幕後結果!$AB$9:$AK$18)))*252</f>
        <v>5.4410411974576675E-2</v>
      </c>
      <c r="BA391" s="129">
        <f t="shared" si="90"/>
        <v>0.23326039521225345</v>
      </c>
      <c r="BB391" s="102">
        <f t="shared" si="91"/>
        <v>-0.62184569675409174</v>
      </c>
      <c r="BC391" s="60"/>
      <c r="BD391" s="60"/>
    </row>
    <row r="392" spans="1:56" ht="16.5">
      <c r="A392" s="95">
        <v>391</v>
      </c>
      <c r="B392" s="129">
        <v>0.98381621375358441</v>
      </c>
      <c r="C392" s="129">
        <v>0.73170205102233976</v>
      </c>
      <c r="D392" s="129">
        <v>0.96407701711552352</v>
      </c>
      <c r="E392" s="129">
        <v>0.86066097484891846</v>
      </c>
      <c r="F392" s="129">
        <v>0.30662734282257276</v>
      </c>
      <c r="G392" s="129">
        <v>0.89533450341058485</v>
      </c>
      <c r="H392" s="129">
        <v>0.69691655598067981</v>
      </c>
      <c r="I392" s="129">
        <v>0.6300912033481616</v>
      </c>
      <c r="J392" s="129">
        <v>0.31620068513110344</v>
      </c>
      <c r="K392" s="104">
        <v>0.86464486375943039</v>
      </c>
      <c r="L392" s="105"/>
      <c r="M392" s="106">
        <v>391</v>
      </c>
      <c r="N392" s="140">
        <v>2.1398415695013231</v>
      </c>
      <c r="O392" s="140">
        <v>0.61796881120134317</v>
      </c>
      <c r="P392" s="140">
        <v>1.8000929300487214</v>
      </c>
      <c r="Q392" s="140">
        <v>1.08329376863602</v>
      </c>
      <c r="R392" s="140">
        <v>-0.50543308557021571</v>
      </c>
      <c r="S392" s="140">
        <v>1.2554071552762665</v>
      </c>
      <c r="T392" s="140">
        <v>0.51555265028118313</v>
      </c>
      <c r="U392" s="129">
        <v>0.33209491022102205</v>
      </c>
      <c r="V392" s="129">
        <v>-0.47834964070279601</v>
      </c>
      <c r="W392" s="98">
        <v>1.1014283499016635</v>
      </c>
      <c r="X392" s="60"/>
      <c r="Y392" s="99">
        <v>391</v>
      </c>
      <c r="Z392" s="129">
        <f>(幕後結果!$AB$2+幕後結果!$AB$4*幕後結果_最佳化!$N1393)*12/3</f>
        <v>2.3028536833613167</v>
      </c>
      <c r="AA392" s="129">
        <f>(幕後結果!$AC$2+幕後結果!$AC$4*幕後結果_最佳化!$O1393)*12/3</f>
        <v>1.4673870073985225</v>
      </c>
      <c r="AB392" s="129">
        <f>(幕後結果!$AD$2+幕後結果!$AD$4*幕後結果_最佳化!$P1393)*12/3</f>
        <v>1.2638120235543793</v>
      </c>
      <c r="AC392" s="129">
        <f>(幕後結果!$AE$2+幕後結果!$AE$4*幕後結果_最佳化!$Q1393)*12/3</f>
        <v>1.4515321486970538</v>
      </c>
      <c r="AD392" s="129">
        <f>(幕後結果!$AF$2+幕後結果!$AF$4*幕後結果_最佳化!$R1393)*12/3</f>
        <v>-0.84812525210532919</v>
      </c>
      <c r="AE392" s="129">
        <f>(幕後結果!$AG$2+幕後結果!$AG$4*幕後結果_最佳化!$S1393)*12/3</f>
        <v>2.3470301822571571</v>
      </c>
      <c r="AF392" s="129">
        <f>(幕後結果!$AH$2+幕後結果!$AH$4*幕後結果_最佳化!$T1393)*12/3</f>
        <v>2.1316539135304389</v>
      </c>
      <c r="AG392" s="129">
        <f>(幕後結果!$AI$2+幕後結果!$AI$4*幕後結果_最佳化!$U1393)*12/3</f>
        <v>0.57198450344511431</v>
      </c>
      <c r="AH392" s="129">
        <f>(幕後結果!$AJ$2+幕後結果!$AJ$4*幕後結果_最佳化!$V1393)*12/3</f>
        <v>0.14789592684316727</v>
      </c>
      <c r="AI392" s="100">
        <f>(幕後結果!$AK$2+幕後結果!$AK$4*幕後結果_最佳化!$W1393)*12/3</f>
        <v>1.818701275453787</v>
      </c>
      <c r="AJ392" s="60"/>
      <c r="AK392" s="60"/>
      <c r="AL392" s="60"/>
      <c r="AM392" s="108">
        <v>391</v>
      </c>
      <c r="AN392" s="129">
        <f t="shared" si="79"/>
        <v>9.9882906418306577E-2</v>
      </c>
      <c r="AO392" s="129">
        <f t="shared" si="80"/>
        <v>9.5486566495267988E-2</v>
      </c>
      <c r="AP392" s="129">
        <f t="shared" si="81"/>
        <v>3.5674705309044186E-3</v>
      </c>
      <c r="AQ392" s="129">
        <f t="shared" si="82"/>
        <v>5.2434773402741532E-2</v>
      </c>
      <c r="AR392" s="129">
        <f t="shared" si="83"/>
        <v>0.14800203375937115</v>
      </c>
      <c r="AS392" s="129">
        <f t="shared" si="84"/>
        <v>7.5596164377441891E-2</v>
      </c>
      <c r="AT392" s="129">
        <f t="shared" si="85"/>
        <v>0.14539073911160874</v>
      </c>
      <c r="AU392" s="129">
        <f t="shared" si="86"/>
        <v>6.9247963045589431E-2</v>
      </c>
      <c r="AV392" s="129">
        <f t="shared" si="87"/>
        <v>0.17085902918798263</v>
      </c>
      <c r="AW392" s="129">
        <f t="shared" si="88"/>
        <v>0.13953235367078579</v>
      </c>
      <c r="AX392" s="129">
        <f t="shared" si="89"/>
        <v>1.0000000000000002</v>
      </c>
      <c r="AY392" s="129">
        <f>SUMPRODUCT(AN392:AW392,幕後結果_最佳化!$Z$1005:$AI$1005)</f>
        <v>9.5429908249529766E-2</v>
      </c>
      <c r="AZ392" s="129">
        <f>(SUMPRODUCT(AN392:AW392,MMULT(AN392:AW392,幕後結果!$AB$9:$AK$18)))*252</f>
        <v>4.3928545897511273E-2</v>
      </c>
      <c r="BA392" s="129">
        <f t="shared" si="90"/>
        <v>0.20959137839498854</v>
      </c>
      <c r="BB392" s="102">
        <f t="shared" si="91"/>
        <v>0.25063010058807739</v>
      </c>
      <c r="BC392" s="60"/>
      <c r="BD392" s="60"/>
    </row>
    <row r="393" spans="1:56" ht="16.5">
      <c r="A393" s="95">
        <v>392</v>
      </c>
      <c r="B393" s="129">
        <v>0.46189499898447006</v>
      </c>
      <c r="C393" s="129">
        <v>0.1353678781491563</v>
      </c>
      <c r="D393" s="129">
        <v>0.98348903895296003</v>
      </c>
      <c r="E393" s="129">
        <v>0.51832974812788679</v>
      </c>
      <c r="F393" s="129">
        <v>0.64420100904040889</v>
      </c>
      <c r="G393" s="129">
        <v>0.15520883771350458</v>
      </c>
      <c r="H393" s="129">
        <v>0.86047007537233977</v>
      </c>
      <c r="I393" s="129">
        <v>0.57044252957386132</v>
      </c>
      <c r="J393" s="129">
        <v>0.67881318929825496</v>
      </c>
      <c r="K393" s="104">
        <v>0.16518810701194608</v>
      </c>
      <c r="L393" s="105"/>
      <c r="M393" s="106">
        <v>392</v>
      </c>
      <c r="N393" s="140">
        <v>-9.566077125242467E-2</v>
      </c>
      <c r="O393" s="140">
        <v>-1.1013697709803199</v>
      </c>
      <c r="P393" s="140">
        <v>2.1318166528756928</v>
      </c>
      <c r="Q393" s="140">
        <v>4.5962042338239251E-2</v>
      </c>
      <c r="R393" s="140">
        <v>0.36971080262187278</v>
      </c>
      <c r="S393" s="140">
        <v>-1.0143460128866106</v>
      </c>
      <c r="T393" s="140">
        <v>1.0824337255705279</v>
      </c>
      <c r="U393" s="129">
        <v>0.17750092229161371</v>
      </c>
      <c r="V393" s="129">
        <v>0.46438264571679372</v>
      </c>
      <c r="W393" s="98">
        <v>-0.97335637247109363</v>
      </c>
      <c r="X393" s="60"/>
      <c r="Y393" s="99">
        <v>392</v>
      </c>
      <c r="Z393" s="129">
        <f>(幕後結果!$AB$2+幕後結果!$AB$4*幕後結果_最佳化!$N1394)*12/3</f>
        <v>0.82460327020743396</v>
      </c>
      <c r="AA393" s="129">
        <f>(幕後結果!$AC$2+幕後結果!$AC$4*幕後結果_最佳化!$O1394)*12/3</f>
        <v>-0.37061527740049005</v>
      </c>
      <c r="AB393" s="129">
        <f>(幕後結果!$AD$2+幕後結果!$AD$4*幕後結果_最佳化!$P1394)*12/3</f>
        <v>0.93522568008316187</v>
      </c>
      <c r="AC393" s="129">
        <f>(幕後結果!$AE$2+幕後結果!$AE$4*幕後結果_最佳化!$Q1394)*12/3</f>
        <v>-0.31697104151453276</v>
      </c>
      <c r="AD393" s="129">
        <f>(幕後結果!$AF$2+幕後結果!$AF$4*幕後結果_最佳化!$R1394)*12/3</f>
        <v>-0.67041350134580802</v>
      </c>
      <c r="AE393" s="129">
        <f>(幕後結果!$AG$2+幕後結果!$AG$4*幕後結果_最佳化!$S1394)*12/3</f>
        <v>0.23828237493441662</v>
      </c>
      <c r="AF393" s="129">
        <f>(幕後結果!$AH$2+幕後結果!$AH$4*幕後結果_最佳化!$T1394)*12/3</f>
        <v>1.1485675810904261</v>
      </c>
      <c r="AG393" s="129">
        <f>(幕後結果!$AI$2+幕後結果!$AI$4*幕後結果_最佳化!$U1394)*12/3</f>
        <v>6.9405898767686242E-2</v>
      </c>
      <c r="AH393" s="129">
        <f>(幕後結果!$AJ$2+幕後結果!$AJ$4*幕後結果_最佳化!$V1394)*12/3</f>
        <v>-5.3828287561479893E-2</v>
      </c>
      <c r="AI393" s="100">
        <f>(幕後結果!$AK$2+幕後結果!$AK$4*幕後結果_最佳化!$W1394)*12/3</f>
        <v>-0.16866173646305413</v>
      </c>
      <c r="AJ393" s="60"/>
      <c r="AK393" s="60"/>
      <c r="AL393" s="60"/>
      <c r="AM393" s="108">
        <v>392</v>
      </c>
      <c r="AN393" s="129">
        <f t="shared" si="79"/>
        <v>0.14106899337158943</v>
      </c>
      <c r="AO393" s="129">
        <f t="shared" si="80"/>
        <v>1.4363226414567075E-2</v>
      </c>
      <c r="AP393" s="129">
        <f t="shared" si="81"/>
        <v>3.0978878180167643E-2</v>
      </c>
      <c r="AQ393" s="129">
        <f t="shared" si="82"/>
        <v>0.10422352234323649</v>
      </c>
      <c r="AR393" s="129">
        <f t="shared" si="83"/>
        <v>0.22833239580340883</v>
      </c>
      <c r="AS393" s="129">
        <f t="shared" si="84"/>
        <v>0.10765090536454229</v>
      </c>
      <c r="AT393" s="129">
        <f t="shared" si="85"/>
        <v>6.7859106177925801E-2</v>
      </c>
      <c r="AU393" s="129">
        <f t="shared" si="86"/>
        <v>6.9913748035074677E-2</v>
      </c>
      <c r="AV393" s="129">
        <f t="shared" si="87"/>
        <v>0.15930858135812667</v>
      </c>
      <c r="AW393" s="129">
        <f t="shared" si="88"/>
        <v>7.6300642951361047E-2</v>
      </c>
      <c r="AX393" s="129">
        <f t="shared" si="89"/>
        <v>0.99999999999999989</v>
      </c>
      <c r="AY393" s="129">
        <f>SUMPRODUCT(AN393:AW393,幕後結果_最佳化!$Z$1005:$AI$1005)</f>
        <v>-4.9331205351844029E-3</v>
      </c>
      <c r="AZ393" s="129">
        <f>(SUMPRODUCT(AN393:AW393,MMULT(AN393:AW393,幕後結果!$AB$9:$AK$18)))*252</f>
        <v>5.0569706879099292E-2</v>
      </c>
      <c r="BA393" s="129">
        <f t="shared" si="90"/>
        <v>0.22487709282872564</v>
      </c>
      <c r="BB393" s="102">
        <f t="shared" si="91"/>
        <v>-0.21270783935123086</v>
      </c>
      <c r="BC393" s="60"/>
      <c r="BD393" s="60"/>
    </row>
    <row r="394" spans="1:56" ht="16.5">
      <c r="A394" s="95">
        <v>393</v>
      </c>
      <c r="B394" s="129">
        <v>0.36462086188585263</v>
      </c>
      <c r="C394" s="129">
        <v>0.48142728637440713</v>
      </c>
      <c r="D394" s="129">
        <v>0.31044524660461215</v>
      </c>
      <c r="E394" s="129">
        <v>9.5641401443406604E-2</v>
      </c>
      <c r="F394" s="129">
        <v>0.12431290408868345</v>
      </c>
      <c r="G394" s="129">
        <v>0.54973336477203549</v>
      </c>
      <c r="H394" s="129">
        <v>0.84742770751908236</v>
      </c>
      <c r="I394" s="129">
        <v>0.32553203751592807</v>
      </c>
      <c r="J394" s="129">
        <v>0.53008637042553985</v>
      </c>
      <c r="K394" s="104">
        <v>0.36566577603857153</v>
      </c>
      <c r="L394" s="105"/>
      <c r="M394" s="106">
        <v>393</v>
      </c>
      <c r="N394" s="140">
        <v>-0.34613438430852772</v>
      </c>
      <c r="O394" s="140">
        <v>-4.6571718728901451E-2</v>
      </c>
      <c r="P394" s="140">
        <v>-0.49458868170754988</v>
      </c>
      <c r="Q394" s="140">
        <v>-1.3067936484753333</v>
      </c>
      <c r="R394" s="140">
        <v>-1.1536936012732015</v>
      </c>
      <c r="S394" s="140">
        <v>0.12498772210300245</v>
      </c>
      <c r="T394" s="140">
        <v>1.0254634031085792</v>
      </c>
      <c r="U394" s="129">
        <v>-0.45228445238174586</v>
      </c>
      <c r="V394" s="129">
        <v>7.5486976587731722E-2</v>
      </c>
      <c r="W394" s="98">
        <v>-0.34335480950691144</v>
      </c>
      <c r="X394" s="60"/>
      <c r="Y394" s="99">
        <v>393</v>
      </c>
      <c r="Z394" s="129">
        <f>(幕後結果!$AB$2+幕後結果!$AB$4*幕後結果_最佳化!$N1395)*12/3</f>
        <v>0.65897484959057695</v>
      </c>
      <c r="AA394" s="129">
        <f>(幕後結果!$AC$2+幕後結果!$AC$4*幕後結果_最佳化!$O1395)*12/3</f>
        <v>0.3389852503425172</v>
      </c>
      <c r="AB394" s="129">
        <f>(幕後結果!$AD$2+幕後結果!$AD$4*幕後結果_最佳化!$P1395)*12/3</f>
        <v>-2.0319070660181326</v>
      </c>
      <c r="AC394" s="129">
        <f>(幕後結果!$AE$2+幕後結果!$AE$4*幕後結果_最佳化!$Q1395)*12/3</f>
        <v>-1.3975090066496703</v>
      </c>
      <c r="AD394" s="129">
        <f>(幕後結果!$AF$2+幕後結果!$AF$4*幕後結果_最佳化!$R1395)*12/3</f>
        <v>-2.509778447205619</v>
      </c>
      <c r="AE394" s="129">
        <f>(幕後結果!$AG$2+幕後結果!$AG$4*幕後結果_最佳化!$S1395)*12/3</f>
        <v>1.038599160927234</v>
      </c>
      <c r="AF394" s="129">
        <f>(幕後結果!$AH$2+幕後結果!$AH$4*幕後結果_最佳化!$T1395)*12/3</f>
        <v>0.51781635302800133</v>
      </c>
      <c r="AG394" s="129">
        <f>(幕後結果!$AI$2+幕後結果!$AI$4*幕後結果_最佳化!$U1395)*12/3</f>
        <v>-0.3221919769053635</v>
      </c>
      <c r="AH394" s="129">
        <f>(幕後結果!$AJ$2+幕後結果!$AJ$4*幕後結果_最佳化!$V1395)*12/3</f>
        <v>-0.74109791644939593</v>
      </c>
      <c r="AI394" s="100">
        <f>(幕後結果!$AK$2+幕後結果!$AK$4*幕後結果_最佳化!$W1395)*12/3</f>
        <v>-0.49663554111354702</v>
      </c>
      <c r="AJ394" s="60"/>
      <c r="AK394" s="60"/>
      <c r="AL394" s="60"/>
      <c r="AM394" s="108">
        <v>393</v>
      </c>
      <c r="AN394" s="129">
        <f t="shared" si="79"/>
        <v>0.11213870211427243</v>
      </c>
      <c r="AO394" s="129">
        <f t="shared" si="80"/>
        <v>5.9306122114920902E-2</v>
      </c>
      <c r="AP394" s="129">
        <f t="shared" si="81"/>
        <v>1.971515778448478E-2</v>
      </c>
      <c r="AQ394" s="129">
        <f t="shared" si="82"/>
        <v>3.4957210576306574E-2</v>
      </c>
      <c r="AR394" s="129">
        <f t="shared" si="83"/>
        <v>0.13975505602100277</v>
      </c>
      <c r="AS394" s="129">
        <f t="shared" si="84"/>
        <v>0.12210798472515585</v>
      </c>
      <c r="AT394" s="129">
        <f t="shared" si="85"/>
        <v>0.14469160609028475</v>
      </c>
      <c r="AU394" s="129">
        <f t="shared" si="86"/>
        <v>0.11419872046739073</v>
      </c>
      <c r="AV394" s="129">
        <f t="shared" si="87"/>
        <v>0.1082506705950779</v>
      </c>
      <c r="AW394" s="129">
        <f t="shared" si="88"/>
        <v>0.14487876951110337</v>
      </c>
      <c r="AX394" s="129">
        <f t="shared" si="89"/>
        <v>1</v>
      </c>
      <c r="AY394" s="129">
        <f>SUMPRODUCT(AN394:AW394,幕後結果_最佳化!$Z$1005:$AI$1005)</f>
        <v>0.15421150108517326</v>
      </c>
      <c r="AZ394" s="129">
        <f>(SUMPRODUCT(AN394:AW394,MMULT(AN394:AW394,幕後結果!$AB$9:$AK$18)))*252</f>
        <v>4.21835990927295E-2</v>
      </c>
      <c r="BA394" s="129">
        <f t="shared" si="90"/>
        <v>0.20538646277865905</v>
      </c>
      <c r="BB394" s="102">
        <f t="shared" si="91"/>
        <v>0.54196123531827645</v>
      </c>
      <c r="BC394" s="60"/>
      <c r="BD394" s="60"/>
    </row>
    <row r="395" spans="1:56" ht="16.5">
      <c r="A395" s="95">
        <v>394</v>
      </c>
      <c r="B395" s="129">
        <v>6.815573824728216E-2</v>
      </c>
      <c r="C395" s="129">
        <v>2.7747477263941445E-2</v>
      </c>
      <c r="D395" s="129">
        <v>0.32832899337561749</v>
      </c>
      <c r="E395" s="129">
        <v>0.82404731610365234</v>
      </c>
      <c r="F395" s="129">
        <v>0.45686429010745</v>
      </c>
      <c r="G395" s="129">
        <v>0.33440029259731285</v>
      </c>
      <c r="H395" s="129">
        <v>0.12223420734991031</v>
      </c>
      <c r="I395" s="129">
        <v>0.67256615300890044</v>
      </c>
      <c r="J395" s="129">
        <v>0.87007191320115584</v>
      </c>
      <c r="K395" s="104">
        <v>0.83021303267619784</v>
      </c>
      <c r="L395" s="105"/>
      <c r="M395" s="106">
        <v>394</v>
      </c>
      <c r="N395" s="140">
        <v>-1.4896682891653625</v>
      </c>
      <c r="O395" s="140">
        <v>-1.9149807819911449</v>
      </c>
      <c r="P395" s="140">
        <v>-0.4445320162081603</v>
      </c>
      <c r="Q395" s="140">
        <v>0.93089985838163225</v>
      </c>
      <c r="R395" s="140">
        <v>-0.10833673948346431</v>
      </c>
      <c r="S395" s="140">
        <v>-0.42779471476918651</v>
      </c>
      <c r="T395" s="140">
        <v>-1.163890439052113</v>
      </c>
      <c r="U395" s="129">
        <v>0.44701020176746015</v>
      </c>
      <c r="V395" s="129">
        <v>1.1267311367771711</v>
      </c>
      <c r="W395" s="98">
        <v>0.95500743978046088</v>
      </c>
      <c r="X395" s="60"/>
      <c r="Y395" s="99">
        <v>394</v>
      </c>
      <c r="Z395" s="129">
        <f>(幕後結果!$AB$2+幕後結果!$AB$4*幕後結果_最佳化!$N1396)*12/3</f>
        <v>-9.7199472615734916E-2</v>
      </c>
      <c r="AA395" s="129">
        <f>(幕後結果!$AC$2+幕後結果!$AC$4*幕後結果_最佳化!$O1396)*12/3</f>
        <v>-1.3270081315215836</v>
      </c>
      <c r="AB395" s="129">
        <f>(幕後結果!$AD$2+幕後結果!$AD$4*幕後結果_最佳化!$P1396)*12/3</f>
        <v>-2.4036742290145643</v>
      </c>
      <c r="AC395" s="129">
        <f>(幕後結果!$AE$2+幕後結果!$AE$4*幕後結果_最佳化!$Q1396)*12/3</f>
        <v>0.1002432703603731</v>
      </c>
      <c r="AD395" s="129">
        <f>(幕後結果!$AF$2+幕後結果!$AF$4*幕後結果_最佳化!$R1396)*12/3</f>
        <v>-0.83093236964911188</v>
      </c>
      <c r="AE395" s="129">
        <f>(幕後結果!$AG$2+幕後結果!$AG$4*幕後結果_最佳化!$S1396)*12/3</f>
        <v>0.75833255142860378</v>
      </c>
      <c r="AF395" s="129">
        <f>(幕後結果!$AH$2+幕後結果!$AH$4*幕後結果_最佳化!$T1396)*12/3</f>
        <v>-1.223507121482702</v>
      </c>
      <c r="AG395" s="129">
        <f>(幕後結果!$AI$2+幕後結果!$AI$4*幕後結果_最佳化!$U1396)*12/3</f>
        <v>-0.31640248716009589</v>
      </c>
      <c r="AH395" s="129">
        <f>(幕後結果!$AJ$2+幕後結果!$AJ$4*幕後結果_最佳化!$V1396)*12/3</f>
        <v>-0.22383846326327758</v>
      </c>
      <c r="AI395" s="100">
        <f>(幕後結果!$AK$2+幕後結果!$AK$4*幕後結果_最佳化!$W1396)*12/3</f>
        <v>0.20708661057418101</v>
      </c>
      <c r="AJ395" s="60"/>
      <c r="AK395" s="60"/>
      <c r="AL395" s="60"/>
      <c r="AM395" s="108">
        <v>394</v>
      </c>
      <c r="AN395" s="129">
        <f t="shared" si="79"/>
        <v>0.11315760647538942</v>
      </c>
      <c r="AO395" s="129">
        <f t="shared" si="80"/>
        <v>4.914998843444722E-2</v>
      </c>
      <c r="AP395" s="129">
        <f t="shared" si="81"/>
        <v>9.3734609090457222E-2</v>
      </c>
      <c r="AQ395" s="129">
        <f t="shared" si="82"/>
        <v>4.5255104059556531E-2</v>
      </c>
      <c r="AR395" s="129">
        <f t="shared" si="83"/>
        <v>9.0330851406978774E-2</v>
      </c>
      <c r="AS395" s="129">
        <f t="shared" si="84"/>
        <v>4.9442465963142487E-2</v>
      </c>
      <c r="AT395" s="129">
        <f t="shared" si="85"/>
        <v>0.12160662529045631</v>
      </c>
      <c r="AU395" s="129">
        <f t="shared" si="86"/>
        <v>0.1605817733456357</v>
      </c>
      <c r="AV395" s="129">
        <f t="shared" si="87"/>
        <v>0.17562437274926784</v>
      </c>
      <c r="AW395" s="129">
        <f t="shared" si="88"/>
        <v>0.10111660318466842</v>
      </c>
      <c r="AX395" s="129">
        <f t="shared" si="89"/>
        <v>1</v>
      </c>
      <c r="AY395" s="129">
        <f>SUMPRODUCT(AN395:AW395,幕後結果_最佳化!$Z$1005:$AI$1005)</f>
        <v>-4.7616382651406747E-2</v>
      </c>
      <c r="AZ395" s="129">
        <f>(SUMPRODUCT(AN395:AW395,MMULT(AN395:AW395,幕後結果!$AB$9:$AK$18)))*252</f>
        <v>4.0674175471726103E-2</v>
      </c>
      <c r="BA395" s="129">
        <f t="shared" si="90"/>
        <v>0.20167839614526417</v>
      </c>
      <c r="BB395" s="102">
        <f t="shared" si="91"/>
        <v>-0.44881546254567561</v>
      </c>
      <c r="BC395" s="60"/>
      <c r="BD395" s="60"/>
    </row>
    <row r="396" spans="1:56" ht="16.5">
      <c r="A396" s="95">
        <v>395</v>
      </c>
      <c r="B396" s="129">
        <v>0.12490369396956069</v>
      </c>
      <c r="C396" s="129">
        <v>0.41200509266152308</v>
      </c>
      <c r="D396" s="129">
        <v>0.51053613484502502</v>
      </c>
      <c r="E396" s="129">
        <v>0.69902711623273395</v>
      </c>
      <c r="F396" s="129">
        <v>0.32696938726763136</v>
      </c>
      <c r="G396" s="129">
        <v>0.28566451470177157</v>
      </c>
      <c r="H396" s="129">
        <v>0.31260650539949797</v>
      </c>
      <c r="I396" s="129">
        <v>0.32717660982822316</v>
      </c>
      <c r="J396" s="129">
        <v>0.36218739301751524</v>
      </c>
      <c r="K396" s="104">
        <v>0.60042204588353987</v>
      </c>
      <c r="L396" s="105"/>
      <c r="M396" s="106">
        <v>395</v>
      </c>
      <c r="N396" s="140">
        <v>-1.1508173439713369</v>
      </c>
      <c r="O396" s="140">
        <v>-0.22239014189153264</v>
      </c>
      <c r="P396" s="140">
        <v>2.6413244428223411E-2</v>
      </c>
      <c r="Q396" s="140">
        <v>0.52160444537958262</v>
      </c>
      <c r="R396" s="140">
        <v>-0.44829712600045174</v>
      </c>
      <c r="S396" s="140">
        <v>-0.56609525401884808</v>
      </c>
      <c r="T396" s="140">
        <v>-0.48847559116739758</v>
      </c>
      <c r="U396" s="129">
        <v>-0.44772286246653603</v>
      </c>
      <c r="V396" s="129">
        <v>-0.3526180737263378</v>
      </c>
      <c r="W396" s="98">
        <v>0.25443966826746811</v>
      </c>
      <c r="X396" s="60"/>
      <c r="Y396" s="99">
        <v>395</v>
      </c>
      <c r="Z396" s="129">
        <f>(幕後結果!$AB$2+幕後結果!$AB$4*幕後結果_最佳化!$N1397)*12/3</f>
        <v>0.12686942706690219</v>
      </c>
      <c r="AA396" s="129">
        <f>(幕後結果!$AC$2+幕後結果!$AC$4*幕後結果_最佳化!$O1397)*12/3</f>
        <v>2.5673702571935575E-3</v>
      </c>
      <c r="AB396" s="129">
        <f>(幕後結果!$AD$2+幕後結果!$AD$4*幕後結果_最佳化!$P1397)*12/3</f>
        <v>-1.6648375562194779</v>
      </c>
      <c r="AC396" s="129">
        <f>(幕後結果!$AE$2+幕後結果!$AE$4*幕後結果_最佳化!$Q1397)*12/3</f>
        <v>0.30220605450877513</v>
      </c>
      <c r="AD396" s="129">
        <f>(幕後結果!$AF$2+幕後結果!$AF$4*幕後結果_最佳化!$R1397)*12/3</f>
        <v>-1.1133106499812651</v>
      </c>
      <c r="AE396" s="129">
        <f>(幕後結果!$AG$2+幕後結果!$AG$4*幕後結果_最佳化!$S1397)*12/3</f>
        <v>0.80752743437831187</v>
      </c>
      <c r="AF396" s="129">
        <f>(幕後結果!$AH$2+幕後結果!$AH$4*幕後結果_最佳化!$T1397)*12/3</f>
        <v>-0.5442262505376475</v>
      </c>
      <c r="AG396" s="129">
        <f>(幕後結果!$AI$2+幕後結果!$AI$4*幕後結果_最佳化!$U1397)*12/3</f>
        <v>-0.63199255361943618</v>
      </c>
      <c r="AH396" s="129">
        <f>(幕後結果!$AJ$2+幕後結果!$AJ$4*幕後結果_最佳化!$V1397)*12/3</f>
        <v>-0.75614094061537696</v>
      </c>
      <c r="AI396" s="100">
        <f>(幕後結果!$AK$2+幕後結果!$AK$4*幕後結果_最佳化!$W1397)*12/3</f>
        <v>-6.1955687452840413E-3</v>
      </c>
      <c r="AJ396" s="60"/>
      <c r="AK396" s="60"/>
      <c r="AL396" s="60"/>
      <c r="AM396" s="108">
        <v>395</v>
      </c>
      <c r="AN396" s="129">
        <f t="shared" si="79"/>
        <v>0.1137136469380689</v>
      </c>
      <c r="AO396" s="129">
        <f t="shared" si="80"/>
        <v>0.11146034751491664</v>
      </c>
      <c r="AP396" s="129">
        <f t="shared" si="81"/>
        <v>9.3137085366816752E-2</v>
      </c>
      <c r="AQ396" s="129">
        <f t="shared" si="82"/>
        <v>3.779953567831526E-2</v>
      </c>
      <c r="AR396" s="129">
        <f t="shared" si="83"/>
        <v>0.13925562821822382</v>
      </c>
      <c r="AS396" s="129">
        <f t="shared" si="84"/>
        <v>6.5500307051465034E-2</v>
      </c>
      <c r="AT396" s="129">
        <f t="shared" si="85"/>
        <v>8.1782126472913885E-2</v>
      </c>
      <c r="AU396" s="129">
        <f t="shared" si="86"/>
        <v>0.12959087656893362</v>
      </c>
      <c r="AV396" s="129">
        <f t="shared" si="87"/>
        <v>0.10804548712017532</v>
      </c>
      <c r="AW396" s="129">
        <f t="shared" si="88"/>
        <v>0.11971495907017063</v>
      </c>
      <c r="AX396" s="129">
        <f t="shared" si="89"/>
        <v>0.99999999999999989</v>
      </c>
      <c r="AY396" s="129">
        <f>SUMPRODUCT(AN396:AW396,幕後結果_最佳化!$Z$1005:$AI$1005)</f>
        <v>-1.9616318003261635E-2</v>
      </c>
      <c r="AZ396" s="129">
        <f>(SUMPRODUCT(AN396:AW396,MMULT(AN396:AW396,幕後結果!$AB$9:$AK$18)))*252</f>
        <v>4.2296732576613136E-2</v>
      </c>
      <c r="BA396" s="129">
        <f t="shared" si="90"/>
        <v>0.20566169448055496</v>
      </c>
      <c r="BB396" s="102">
        <f t="shared" si="91"/>
        <v>-0.30397648021504786</v>
      </c>
      <c r="BC396" s="60"/>
      <c r="BD396" s="60"/>
    </row>
    <row r="397" spans="1:56" ht="16.5">
      <c r="A397" s="95">
        <v>396</v>
      </c>
      <c r="B397" s="129">
        <v>0.40166337438432653</v>
      </c>
      <c r="C397" s="129">
        <v>4.9034982092095669E-2</v>
      </c>
      <c r="D397" s="129">
        <v>0.95287533261831459</v>
      </c>
      <c r="E397" s="129">
        <v>0.19274726874752779</v>
      </c>
      <c r="F397" s="129">
        <v>0.27170000977213959</v>
      </c>
      <c r="G397" s="129">
        <v>0.65908419980609856</v>
      </c>
      <c r="H397" s="129">
        <v>0.7656801641557538</v>
      </c>
      <c r="I397" s="129">
        <v>4.6751400601548365E-2</v>
      </c>
      <c r="J397" s="129">
        <v>0.3068354160332547</v>
      </c>
      <c r="K397" s="104">
        <v>0.38607271778910346</v>
      </c>
      <c r="L397" s="105"/>
      <c r="M397" s="106">
        <v>396</v>
      </c>
      <c r="N397" s="140">
        <v>-0.24904399682841022</v>
      </c>
      <c r="O397" s="140">
        <v>-1.6542833016115241</v>
      </c>
      <c r="P397" s="140">
        <v>1.6733961525922632</v>
      </c>
      <c r="Q397" s="140">
        <v>-0.8678169717472437</v>
      </c>
      <c r="R397" s="140">
        <v>-0.60767956394514344</v>
      </c>
      <c r="S397" s="140">
        <v>0.40996503006844481</v>
      </c>
      <c r="T397" s="140">
        <v>0.72469417135291514</v>
      </c>
      <c r="U397" s="129">
        <v>-1.6772029560668513</v>
      </c>
      <c r="V397" s="129">
        <v>-0.50484055045421661</v>
      </c>
      <c r="W397" s="98">
        <v>-0.28956971907361273</v>
      </c>
      <c r="X397" s="60"/>
      <c r="Y397" s="99">
        <v>396</v>
      </c>
      <c r="Z397" s="129">
        <f>(幕後結果!$AB$2+幕後結果!$AB$4*幕後結果_最佳化!$N1398)*12/3</f>
        <v>0.72317693195447286</v>
      </c>
      <c r="AA397" s="129">
        <f>(幕後結果!$AC$2+幕後結果!$AC$4*幕後結果_最佳化!$O1398)*12/3</f>
        <v>-0.81594605515198448</v>
      </c>
      <c r="AB397" s="129">
        <f>(幕後結果!$AD$2+幕後結果!$AD$4*幕後結果_最佳化!$P1398)*12/3</f>
        <v>0.33776881916634793</v>
      </c>
      <c r="AC397" s="129">
        <f>(幕後結果!$AE$2+幕後結果!$AE$4*幕後結果_最佳化!$Q1398)*12/3</f>
        <v>-1.4306204911586924</v>
      </c>
      <c r="AD397" s="129">
        <f>(幕後結果!$AF$2+幕後結果!$AF$4*幕後結果_最佳化!$R1398)*12/3</f>
        <v>-2.0686663977151745</v>
      </c>
      <c r="AE397" s="129">
        <f>(幕後結果!$AG$2+幕後結果!$AG$4*幕後結果_最佳化!$S1398)*12/3</f>
        <v>1.128882041455282</v>
      </c>
      <c r="AF397" s="129">
        <f>(幕後結果!$AH$2+幕後結果!$AH$4*幕後結果_最佳化!$T1398)*12/3</f>
        <v>0.60062596885203789</v>
      </c>
      <c r="AG397" s="129">
        <f>(幕後結果!$AI$2+幕後結果!$AI$4*幕後結果_最佳化!$U1398)*12/3</f>
        <v>-0.86669201364361148</v>
      </c>
      <c r="AH397" s="129">
        <f>(幕後結果!$AJ$2+幕後結果!$AJ$4*幕後結果_最佳化!$V1398)*12/3</f>
        <v>-0.85982074693963062</v>
      </c>
      <c r="AI397" s="100">
        <f>(幕後結果!$AK$2+幕後結果!$AK$4*幕後結果_最佳化!$W1398)*12/3</f>
        <v>-2.7471419080015075E-2</v>
      </c>
      <c r="AJ397" s="60"/>
      <c r="AK397" s="60"/>
      <c r="AL397" s="60"/>
      <c r="AM397" s="108">
        <v>396</v>
      </c>
      <c r="AN397" s="129">
        <f t="shared" si="79"/>
        <v>0.14865163857106811</v>
      </c>
      <c r="AO397" s="129">
        <f t="shared" si="80"/>
        <v>8.4574114029368902E-3</v>
      </c>
      <c r="AP397" s="129">
        <f t="shared" si="81"/>
        <v>0.14066313656599025</v>
      </c>
      <c r="AQ397" s="129">
        <f t="shared" si="82"/>
        <v>0.10739556512131956</v>
      </c>
      <c r="AR397" s="129">
        <f t="shared" si="83"/>
        <v>0.14617914957054706</v>
      </c>
      <c r="AS397" s="129">
        <f t="shared" si="84"/>
        <v>1.2665814104272752E-4</v>
      </c>
      <c r="AT397" s="129">
        <f t="shared" si="85"/>
        <v>0.1312559095177136</v>
      </c>
      <c r="AU397" s="129">
        <f t="shared" si="86"/>
        <v>0.12048637245403244</v>
      </c>
      <c r="AV397" s="129">
        <f t="shared" si="87"/>
        <v>0.13891587176995507</v>
      </c>
      <c r="AW397" s="129">
        <f t="shared" si="88"/>
        <v>5.7868286885394089E-2</v>
      </c>
      <c r="AX397" s="129">
        <f t="shared" si="89"/>
        <v>1</v>
      </c>
      <c r="AY397" s="129">
        <f>SUMPRODUCT(AN397:AW397,幕後結果_最佳化!$Z$1005:$AI$1005)</f>
        <v>-0.19347116484535498</v>
      </c>
      <c r="AZ397" s="129">
        <f>(SUMPRODUCT(AN397:AW397,MMULT(AN397:AW397,幕後結果!$AB$9:$AK$18)))*252</f>
        <v>5.1096005989595322E-2</v>
      </c>
      <c r="BA397" s="129">
        <f t="shared" si="90"/>
        <v>0.22604425670561798</v>
      </c>
      <c r="BB397" s="102">
        <f t="shared" si="91"/>
        <v>-1.0456853374212729</v>
      </c>
      <c r="BC397" s="60"/>
      <c r="BD397" s="60"/>
    </row>
    <row r="398" spans="1:56" ht="16.5">
      <c r="A398" s="95">
        <v>397</v>
      </c>
      <c r="B398" s="129">
        <v>0.29683907637491469</v>
      </c>
      <c r="C398" s="129">
        <v>0.31855349486459072</v>
      </c>
      <c r="D398" s="129">
        <v>0.86158344857725866</v>
      </c>
      <c r="E398" s="129">
        <v>0.49955494129202882</v>
      </c>
      <c r="F398" s="129">
        <v>0.45457873582201391</v>
      </c>
      <c r="G398" s="129">
        <v>0.91578157640477187</v>
      </c>
      <c r="H398" s="129">
        <v>0.11178620743827139</v>
      </c>
      <c r="I398" s="129">
        <v>0.50338222189474213</v>
      </c>
      <c r="J398" s="129">
        <v>0.79296736854179439</v>
      </c>
      <c r="K398" s="104">
        <v>0.34732286730102935</v>
      </c>
      <c r="L398" s="105"/>
      <c r="M398" s="106">
        <v>397</v>
      </c>
      <c r="N398" s="140">
        <v>-0.5335135226813128</v>
      </c>
      <c r="O398" s="140">
        <v>-0.47174755397693274</v>
      </c>
      <c r="P398" s="140">
        <v>1.0874610508785796</v>
      </c>
      <c r="Q398" s="140">
        <v>-1.1155969726751882E-3</v>
      </c>
      <c r="R398" s="140">
        <v>-0.11410132530704073</v>
      </c>
      <c r="S398" s="140">
        <v>1.3772439198490982</v>
      </c>
      <c r="T398" s="140">
        <v>-1.2170835866565368</v>
      </c>
      <c r="U398" s="129">
        <v>8.478074595494392E-3</v>
      </c>
      <c r="V398" s="129">
        <v>0.81676058153377185</v>
      </c>
      <c r="W398" s="98">
        <v>-0.39255831237213712</v>
      </c>
      <c r="X398" s="60"/>
      <c r="Y398" s="99">
        <v>397</v>
      </c>
      <c r="Z398" s="129">
        <f>(幕後結果!$AB$2+幕後結果!$AB$4*幕後結果_最佳化!$N1399)*12/3</f>
        <v>0.53506834156938921</v>
      </c>
      <c r="AA398" s="129">
        <f>(幕後結果!$AC$2+幕後結果!$AC$4*幕後結果_最佳化!$O1399)*12/3</f>
        <v>-2.1355845629482173E-2</v>
      </c>
      <c r="AB398" s="129">
        <f>(幕後結果!$AD$2+幕後結果!$AD$4*幕後結果_最佳化!$P1399)*12/3</f>
        <v>-0.31873403136545453</v>
      </c>
      <c r="AC398" s="129">
        <f>(幕後結果!$AE$2+幕後結果!$AE$4*幕後結果_最佳化!$Q1399)*12/3</f>
        <v>-0.21805644849260694</v>
      </c>
      <c r="AD398" s="129">
        <f>(幕後結果!$AF$2+幕後結果!$AF$4*幕後結果_最佳化!$R1399)*12/3</f>
        <v>-1.0555863345027763</v>
      </c>
      <c r="AE398" s="129">
        <f>(幕後結果!$AG$2+幕後結果!$AG$4*幕後結果_最佳化!$S1399)*12/3</f>
        <v>2.2395462352728277</v>
      </c>
      <c r="AF398" s="129">
        <f>(幕後結果!$AH$2+幕後結果!$AH$4*幕後結果_最佳化!$T1399)*12/3</f>
        <v>-0.63779840987078962</v>
      </c>
      <c r="AG398" s="129">
        <f>(幕後結果!$AI$2+幕後結果!$AI$4*幕後結果_最佳化!$U1399)*12/3</f>
        <v>2.9372145337076272E-3</v>
      </c>
      <c r="AH398" s="129">
        <f>(幕後結果!$AJ$2+幕後結果!$AJ$4*幕後結果_最佳化!$V1399)*12/3</f>
        <v>-8.7158285520075818E-2</v>
      </c>
      <c r="AI398" s="100">
        <f>(幕後結果!$AK$2+幕後結果!$AK$4*幕後結果_最佳化!$W1399)*12/3</f>
        <v>0.31408171962397929</v>
      </c>
      <c r="AJ398" s="60"/>
      <c r="AK398" s="60"/>
      <c r="AL398" s="60"/>
      <c r="AM398" s="108">
        <v>397</v>
      </c>
      <c r="AN398" s="129">
        <f t="shared" si="79"/>
        <v>7.8694914706221405E-2</v>
      </c>
      <c r="AO398" s="129">
        <f t="shared" si="80"/>
        <v>5.0035067116761714E-2</v>
      </c>
      <c r="AP398" s="129">
        <f t="shared" si="81"/>
        <v>8.0956178027296655E-2</v>
      </c>
      <c r="AQ398" s="129">
        <f t="shared" si="82"/>
        <v>2.4314827033268017E-2</v>
      </c>
      <c r="AR398" s="129">
        <f t="shared" si="83"/>
        <v>0.15504339790113142</v>
      </c>
      <c r="AS398" s="129">
        <f t="shared" si="84"/>
        <v>7.9189627443363719E-2</v>
      </c>
      <c r="AT398" s="129">
        <f t="shared" si="85"/>
        <v>4.0725253696243927E-2</v>
      </c>
      <c r="AU398" s="129">
        <f t="shared" si="86"/>
        <v>0.17001491353162232</v>
      </c>
      <c r="AV398" s="129">
        <f t="shared" si="87"/>
        <v>0.16237106151823216</v>
      </c>
      <c r="AW398" s="129">
        <f t="shared" si="88"/>
        <v>0.15865475902585865</v>
      </c>
      <c r="AX398" s="129">
        <f t="shared" si="89"/>
        <v>1</v>
      </c>
      <c r="AY398" s="129">
        <f>SUMPRODUCT(AN398:AW398,幕後結果_最佳化!$Z$1005:$AI$1005)</f>
        <v>-8.8505297045505887E-2</v>
      </c>
      <c r="AZ398" s="129">
        <f>(SUMPRODUCT(AN398:AW398,MMULT(AN398:AW398,幕後結果!$AB$9:$AK$18)))*252</f>
        <v>4.1140404942351431E-2</v>
      </c>
      <c r="BA398" s="129">
        <f t="shared" si="90"/>
        <v>0.20283097628900629</v>
      </c>
      <c r="BB398" s="102">
        <f t="shared" si="91"/>
        <v>-0.64785615811596442</v>
      </c>
      <c r="BC398" s="60"/>
      <c r="BD398" s="60"/>
    </row>
    <row r="399" spans="1:56" ht="16.5">
      <c r="A399" s="95">
        <v>398</v>
      </c>
      <c r="B399" s="129">
        <v>0.53106872538729544</v>
      </c>
      <c r="C399" s="129">
        <v>0.52726153662429454</v>
      </c>
      <c r="D399" s="129">
        <v>0.86138684428685375</v>
      </c>
      <c r="E399" s="129">
        <v>0.14363910338583241</v>
      </c>
      <c r="F399" s="129">
        <v>8.7877412202894245E-2</v>
      </c>
      <c r="G399" s="129">
        <v>5.2612514595073323E-2</v>
      </c>
      <c r="H399" s="129">
        <v>0.30835542185421838</v>
      </c>
      <c r="I399" s="129">
        <v>0.30534928071897816</v>
      </c>
      <c r="J399" s="129">
        <v>0.31800029118629558</v>
      </c>
      <c r="K399" s="104">
        <v>0.84978058833974712</v>
      </c>
      <c r="L399" s="105"/>
      <c r="M399" s="106">
        <v>398</v>
      </c>
      <c r="N399" s="140">
        <v>7.7956633738818282E-2</v>
      </c>
      <c r="O399" s="140">
        <v>6.8387808205506218E-2</v>
      </c>
      <c r="P399" s="140">
        <v>1.0865713070000809</v>
      </c>
      <c r="Q399" s="140">
        <v>-1.0641114670300393</v>
      </c>
      <c r="R399" s="140">
        <v>-1.3539421822898854</v>
      </c>
      <c r="S399" s="140">
        <v>-1.6200337407191958</v>
      </c>
      <c r="T399" s="140">
        <v>-0.50051734840533935</v>
      </c>
      <c r="U399" s="129">
        <v>-0.50907655956490339</v>
      </c>
      <c r="V399" s="129">
        <v>-0.47329800902994584</v>
      </c>
      <c r="W399" s="98">
        <v>1.0354928082824164</v>
      </c>
      <c r="X399" s="60"/>
      <c r="Y399" s="99">
        <v>398</v>
      </c>
      <c r="Z399" s="129">
        <f>(幕後結果!$AB$2+幕後結果!$AB$4*幕後結果_最佳化!$N1400)*12/3</f>
        <v>0.93940968126781099</v>
      </c>
      <c r="AA399" s="129">
        <f>(幕後結果!$AC$2+幕後結果!$AC$4*幕後結果_最佳化!$O1400)*12/3</f>
        <v>0.53265249874403064</v>
      </c>
      <c r="AB399" s="129">
        <f>(幕後結果!$AD$2+幕後結果!$AD$4*幕後結果_最佳化!$P1400)*12/3</f>
        <v>-0.12229355169471856</v>
      </c>
      <c r="AC399" s="129">
        <f>(幕後結果!$AE$2+幕後結果!$AE$4*幕後結果_最佳化!$Q1400)*12/3</f>
        <v>-1.0396342716054661</v>
      </c>
      <c r="AD399" s="129">
        <f>(幕後結果!$AF$2+幕後結果!$AF$4*幕後結果_最佳化!$R1400)*12/3</f>
        <v>-2.631214438245796</v>
      </c>
      <c r="AE399" s="129">
        <f>(幕後結果!$AG$2+幕後結果!$AG$4*幕後結果_最佳化!$S1400)*12/3</f>
        <v>-0.32209883441014364</v>
      </c>
      <c r="AF399" s="129">
        <f>(幕後結果!$AH$2+幕後結果!$AH$4*幕後結果_最佳化!$T1400)*12/3</f>
        <v>1.6840623251747122E-2</v>
      </c>
      <c r="AG399" s="129">
        <f>(幕後結果!$AI$2+幕後結果!$AI$4*幕後結果_最佳化!$U1400)*12/3</f>
        <v>-0.57196519312014593</v>
      </c>
      <c r="AH399" s="129">
        <f>(幕後結果!$AJ$2+幕後結果!$AJ$4*幕後結果_最佳化!$V1400)*12/3</f>
        <v>-0.98118112746470043</v>
      </c>
      <c r="AI399" s="100">
        <f>(幕後結果!$AK$2+幕後結果!$AK$4*幕後結果_最佳化!$W1400)*12/3</f>
        <v>0.43615931019990795</v>
      </c>
      <c r="AJ399" s="60"/>
      <c r="AK399" s="60"/>
      <c r="AL399" s="60"/>
      <c r="AM399" s="108">
        <v>398</v>
      </c>
      <c r="AN399" s="129">
        <f t="shared" si="79"/>
        <v>9.8325722984270877E-2</v>
      </c>
      <c r="AO399" s="129">
        <f t="shared" si="80"/>
        <v>0.14501274657220431</v>
      </c>
      <c r="AP399" s="129">
        <f t="shared" si="81"/>
        <v>5.1019603526376259E-2</v>
      </c>
      <c r="AQ399" s="129">
        <f t="shared" si="82"/>
        <v>0.10810381838692334</v>
      </c>
      <c r="AR399" s="129">
        <f t="shared" si="83"/>
        <v>0.15546591544977431</v>
      </c>
      <c r="AS399" s="129">
        <f t="shared" si="84"/>
        <v>3.1490325362342503E-2</v>
      </c>
      <c r="AT399" s="129">
        <f t="shared" si="85"/>
        <v>0.11493906286932258</v>
      </c>
      <c r="AU399" s="129">
        <f t="shared" si="86"/>
        <v>0.10754721546016444</v>
      </c>
      <c r="AV399" s="129">
        <f t="shared" si="87"/>
        <v>0.15254126141127702</v>
      </c>
      <c r="AW399" s="129">
        <f t="shared" si="88"/>
        <v>3.5554327977344057E-2</v>
      </c>
      <c r="AX399" s="129">
        <f t="shared" si="89"/>
        <v>0.99999999999999967</v>
      </c>
      <c r="AY399" s="129">
        <f>SUMPRODUCT(AN399:AW399,幕後結果_最佳化!$Z$1005:$AI$1005)</f>
        <v>-3.3910576264508954E-2</v>
      </c>
      <c r="AZ399" s="129">
        <f>(SUMPRODUCT(AN399:AW399,MMULT(AN399:AW399,幕後結果!$AB$9:$AK$18)))*252</f>
        <v>4.7096630854075221E-2</v>
      </c>
      <c r="BA399" s="129">
        <f t="shared" si="90"/>
        <v>0.21701758190081102</v>
      </c>
      <c r="BB399" s="102">
        <f t="shared" si="91"/>
        <v>-0.35393711233781794</v>
      </c>
      <c r="BC399" s="60"/>
      <c r="BD399" s="60"/>
    </row>
    <row r="400" spans="1:56" ht="16.5">
      <c r="A400" s="95">
        <v>399</v>
      </c>
      <c r="B400" s="129">
        <v>3.8138748150516433E-2</v>
      </c>
      <c r="C400" s="129">
        <v>0.27456755399797395</v>
      </c>
      <c r="D400" s="129">
        <v>0.44872734425524285</v>
      </c>
      <c r="E400" s="129">
        <v>0.43581495975961615</v>
      </c>
      <c r="F400" s="129">
        <v>0.4697417585453314</v>
      </c>
      <c r="G400" s="129">
        <v>0.57474413581035178</v>
      </c>
      <c r="H400" s="129">
        <v>2.3686504317339763E-2</v>
      </c>
      <c r="I400" s="129">
        <v>6.945791303558857E-2</v>
      </c>
      <c r="J400" s="129">
        <v>0.76257528931162222</v>
      </c>
      <c r="K400" s="104">
        <v>0.51687032714783099</v>
      </c>
      <c r="L400" s="105"/>
      <c r="M400" s="106">
        <v>399</v>
      </c>
      <c r="N400" s="140">
        <v>-1.7727056385028639</v>
      </c>
      <c r="O400" s="140">
        <v>-0.59905665033974498</v>
      </c>
      <c r="P400" s="140">
        <v>-0.12887736359418969</v>
      </c>
      <c r="Q400" s="140">
        <v>-0.16158849294456568</v>
      </c>
      <c r="R400" s="140">
        <v>-7.5919029636241364E-2</v>
      </c>
      <c r="S400" s="140">
        <v>0.18846553765085367</v>
      </c>
      <c r="T400" s="140">
        <v>-1.9829500554695243</v>
      </c>
      <c r="U400" s="129">
        <v>-1.4798404680883586</v>
      </c>
      <c r="V400" s="129">
        <v>0.71461103945592619</v>
      </c>
      <c r="W400" s="98">
        <v>4.2300250364489346E-2</v>
      </c>
      <c r="X400" s="60"/>
      <c r="Y400" s="99">
        <v>399</v>
      </c>
      <c r="Z400" s="129">
        <f>(幕後結果!$AB$2+幕後結果!$AB$4*幕後結果_最佳化!$N1401)*12/3</f>
        <v>-0.28436102059025803</v>
      </c>
      <c r="AA400" s="129">
        <f>(幕後結果!$AC$2+幕後結果!$AC$4*幕後結果_最佳化!$O1401)*12/3</f>
        <v>-0.43415066079620379</v>
      </c>
      <c r="AB400" s="129">
        <f>(幕後結果!$AD$2+幕後結果!$AD$4*幕後結果_最佳化!$P1401)*12/3</f>
        <v>-2.0295984665484403</v>
      </c>
      <c r="AC400" s="129">
        <f>(幕後結果!$AE$2+幕後結果!$AE$4*幕後結果_最佳化!$Q1401)*12/3</f>
        <v>-0.55304805811955937</v>
      </c>
      <c r="AD400" s="129">
        <f>(幕後結果!$AF$2+幕後結果!$AF$4*幕後結果_最佳化!$R1401)*12/3</f>
        <v>-1.077850865096315</v>
      </c>
      <c r="AE400" s="129">
        <f>(幕後結果!$AG$2+幕後結果!$AG$4*幕後結果_最佳化!$S1401)*12/3</f>
        <v>1.2888443413110908</v>
      </c>
      <c r="AF400" s="129">
        <f>(幕後結果!$AH$2+幕後結果!$AH$4*幕後結果_最佳化!$T1401)*12/3</f>
        <v>-1.9217151871267237</v>
      </c>
      <c r="AG400" s="129">
        <f>(幕後結果!$AI$2+幕後結果!$AI$4*幕後結果_最佳化!$U1401)*12/3</f>
        <v>-1.2202302341273115</v>
      </c>
      <c r="AH400" s="129">
        <f>(幕後結果!$AJ$2+幕後結果!$AJ$4*幕後結果_最佳化!$V1401)*12/3</f>
        <v>-0.73674528296574415</v>
      </c>
      <c r="AI400" s="100">
        <f>(幕後結果!$AK$2+幕後結果!$AK$4*幕後結果_最佳化!$W1401)*12/3</f>
        <v>-0.15544595939176592</v>
      </c>
      <c r="AJ400" s="60"/>
      <c r="AK400" s="60"/>
      <c r="AL400" s="60"/>
      <c r="AM400" s="108">
        <v>399</v>
      </c>
      <c r="AN400" s="129">
        <f t="shared" si="79"/>
        <v>1.5810311579070348E-2</v>
      </c>
      <c r="AO400" s="129">
        <f t="shared" si="80"/>
        <v>8.1114118210557654E-2</v>
      </c>
      <c r="AP400" s="129">
        <f t="shared" si="81"/>
        <v>9.9729882672997761E-2</v>
      </c>
      <c r="AQ400" s="129">
        <f t="shared" si="82"/>
        <v>0.14299514215078521</v>
      </c>
      <c r="AR400" s="129">
        <f t="shared" si="83"/>
        <v>6.2916491084374429E-2</v>
      </c>
      <c r="AS400" s="129">
        <f t="shared" si="84"/>
        <v>0.13361810825671569</v>
      </c>
      <c r="AT400" s="129">
        <f t="shared" si="85"/>
        <v>0.16431478266951571</v>
      </c>
      <c r="AU400" s="129">
        <f t="shared" si="86"/>
        <v>6.4127358831825049E-2</v>
      </c>
      <c r="AV400" s="129">
        <f t="shared" si="87"/>
        <v>0.15294906274836043</v>
      </c>
      <c r="AW400" s="129">
        <f t="shared" si="88"/>
        <v>8.2424741795797563E-2</v>
      </c>
      <c r="AX400" s="129">
        <f t="shared" si="89"/>
        <v>0.99999999999999978</v>
      </c>
      <c r="AY400" s="129">
        <f>SUMPRODUCT(AN400:AW400,幕後結果_最佳化!$Z$1005:$AI$1005)</f>
        <v>1.1400318609685918E-2</v>
      </c>
      <c r="AZ400" s="129">
        <f>(SUMPRODUCT(AN400:AW400,MMULT(AN400:AW400,幕後結果!$AB$9:$AK$18)))*252</f>
        <v>4.9425306425045328E-2</v>
      </c>
      <c r="BA400" s="129">
        <f t="shared" si="90"/>
        <v>0.22231802991445684</v>
      </c>
      <c r="BB400" s="102">
        <f t="shared" si="91"/>
        <v>-0.14168747987931737</v>
      </c>
      <c r="BC400" s="60"/>
      <c r="BD400" s="60"/>
    </row>
    <row r="401" spans="1:56" ht="16.5">
      <c r="A401" s="95">
        <v>400</v>
      </c>
      <c r="B401" s="129">
        <v>6.6205085348545412E-2</v>
      </c>
      <c r="C401" s="129">
        <v>0.53916411916025586</v>
      </c>
      <c r="D401" s="129">
        <v>0.52650225107937554</v>
      </c>
      <c r="E401" s="129">
        <v>0.14188871666551961</v>
      </c>
      <c r="F401" s="129">
        <v>0.26216418508299766</v>
      </c>
      <c r="G401" s="129">
        <v>0.62019285399901314</v>
      </c>
      <c r="H401" s="129">
        <v>0.32506543935184373</v>
      </c>
      <c r="I401" s="129">
        <v>0.22236446845601221</v>
      </c>
      <c r="J401" s="129">
        <v>0.71442987837656369</v>
      </c>
      <c r="K401" s="104">
        <v>0.79585150520770087</v>
      </c>
      <c r="L401" s="105"/>
      <c r="M401" s="106">
        <v>400</v>
      </c>
      <c r="N401" s="140">
        <v>-1.504665214112384</v>
      </c>
      <c r="O401" s="140">
        <v>9.8328105088668474E-2</v>
      </c>
      <c r="P401" s="140">
        <v>6.6480229017683704E-2</v>
      </c>
      <c r="Q401" s="140">
        <v>-1.071872211070082</v>
      </c>
      <c r="R401" s="140">
        <v>-0.6366875723536245</v>
      </c>
      <c r="S401" s="140">
        <v>0.30598733079792739</v>
      </c>
      <c r="T401" s="140">
        <v>-0.45358037854206373</v>
      </c>
      <c r="U401" s="129">
        <v>-0.76423210605075709</v>
      </c>
      <c r="V401" s="129">
        <v>0.56637300274083535</v>
      </c>
      <c r="W401" s="98">
        <v>0.82689427327433696</v>
      </c>
      <c r="X401" s="60"/>
      <c r="Y401" s="99">
        <v>400</v>
      </c>
      <c r="Z401" s="129">
        <f>(幕後結果!$AB$2+幕後結果!$AB$4*幕後結果_最佳化!$N1402)*12/3</f>
        <v>-0.10711635353096471</v>
      </c>
      <c r="AA401" s="129">
        <f>(幕後結果!$AC$2+幕後結果!$AC$4*幕後結果_最佳化!$O1402)*12/3</f>
        <v>0.14676123381522926</v>
      </c>
      <c r="AB401" s="129">
        <f>(幕後結果!$AD$2+幕後結果!$AD$4*幕後結果_最佳化!$P1402)*12/3</f>
        <v>-1.6900439834632295</v>
      </c>
      <c r="AC401" s="129">
        <f>(幕後結果!$AE$2+幕後結果!$AE$4*幕後結果_最佳化!$Q1402)*12/3</f>
        <v>-1.192712545145667</v>
      </c>
      <c r="AD401" s="129">
        <f>(幕後結果!$AF$2+幕後結果!$AF$4*幕後結果_最佳化!$R1402)*12/3</f>
        <v>-1.9099197054144528</v>
      </c>
      <c r="AE401" s="129">
        <f>(幕後結果!$AG$2+幕後結果!$AG$4*幕後結果_最佳化!$S1402)*12/3</f>
        <v>1.3131038665112902</v>
      </c>
      <c r="AF401" s="129">
        <f>(幕後結果!$AH$2+幕後結果!$AH$4*幕後結果_最佳化!$T1402)*12/3</f>
        <v>-0.907852616440882</v>
      </c>
      <c r="AG401" s="129">
        <f>(幕後結果!$AI$2+幕後結果!$AI$4*幕後結果_最佳化!$U1402)*12/3</f>
        <v>-0.62698210648850172</v>
      </c>
      <c r="AH401" s="129">
        <f>(幕後結果!$AJ$2+幕後結果!$AJ$4*幕後結果_最佳化!$V1402)*12/3</f>
        <v>-0.67348398815481891</v>
      </c>
      <c r="AI401" s="100">
        <f>(幕後結果!$AK$2+幕後結果!$AK$4*幕後結果_最佳化!$W1402)*12/3</f>
        <v>0.33690347242367613</v>
      </c>
      <c r="AJ401" s="60"/>
      <c r="AK401" s="60"/>
      <c r="AL401" s="60"/>
      <c r="AM401" s="108">
        <v>400</v>
      </c>
      <c r="AN401" s="129">
        <f t="shared" si="79"/>
        <v>2.4838500006518952E-2</v>
      </c>
      <c r="AO401" s="129">
        <f t="shared" si="80"/>
        <v>5.2996119304717156E-2</v>
      </c>
      <c r="AP401" s="129">
        <f t="shared" si="81"/>
        <v>7.6566298392334489E-2</v>
      </c>
      <c r="AQ401" s="129">
        <f t="shared" si="82"/>
        <v>0.15274961118385674</v>
      </c>
      <c r="AR401" s="129">
        <f t="shared" si="83"/>
        <v>0.16334737768681162</v>
      </c>
      <c r="AS401" s="129">
        <f t="shared" si="84"/>
        <v>9.1811261723741211E-2</v>
      </c>
      <c r="AT401" s="129">
        <f t="shared" si="85"/>
        <v>0.15778627172953999</v>
      </c>
      <c r="AU401" s="129">
        <f t="shared" si="86"/>
        <v>0.10455744600605454</v>
      </c>
      <c r="AV401" s="129">
        <f t="shared" si="87"/>
        <v>0.13511525947052724</v>
      </c>
      <c r="AW401" s="129">
        <f t="shared" si="88"/>
        <v>4.0231854495897959E-2</v>
      </c>
      <c r="AX401" s="129">
        <f t="shared" si="89"/>
        <v>0.99999999999999989</v>
      </c>
      <c r="AY401" s="129">
        <f>SUMPRODUCT(AN401:AW401,幕後結果_最佳化!$Z$1005:$AI$1005)</f>
        <v>-9.1366170651160677E-2</v>
      </c>
      <c r="AZ401" s="129">
        <f>(SUMPRODUCT(AN401:AW401,MMULT(AN401:AW401,幕後結果!$AB$9:$AK$18)))*252</f>
        <v>5.2492892854337649E-2</v>
      </c>
      <c r="BA401" s="129">
        <f t="shared" si="90"/>
        <v>0.22911327515955432</v>
      </c>
      <c r="BB401" s="102">
        <f t="shared" si="91"/>
        <v>-0.586025277486247</v>
      </c>
      <c r="BC401" s="60"/>
      <c r="BD401" s="60"/>
    </row>
    <row r="402" spans="1:56" ht="16.5">
      <c r="A402" s="95">
        <v>401</v>
      </c>
      <c r="B402" s="129">
        <v>0.49800299052892716</v>
      </c>
      <c r="C402" s="129">
        <v>0.13274080507966479</v>
      </c>
      <c r="D402" s="129">
        <v>0.5854850791164472</v>
      </c>
      <c r="E402" s="129">
        <v>6.119844117978479E-2</v>
      </c>
      <c r="F402" s="129">
        <v>0.56299776511174793</v>
      </c>
      <c r="G402" s="129">
        <v>0.55408970130782764</v>
      </c>
      <c r="H402" s="129">
        <v>0.96051888389443874</v>
      </c>
      <c r="I402" s="129">
        <v>0.39343492830750315</v>
      </c>
      <c r="J402" s="129">
        <v>0.81317286688366086</v>
      </c>
      <c r="K402" s="104">
        <v>0.83175676851914471</v>
      </c>
      <c r="L402" s="105"/>
      <c r="M402" s="106">
        <v>401</v>
      </c>
      <c r="N402" s="140">
        <v>-5.0057813105018117E-3</v>
      </c>
      <c r="O402" s="140">
        <v>-1.1135282785322096</v>
      </c>
      <c r="P402" s="140">
        <v>0.21594599786744459</v>
      </c>
      <c r="Q402" s="140">
        <v>-1.5447907626880817</v>
      </c>
      <c r="R402" s="140">
        <v>0.1585740568389484</v>
      </c>
      <c r="S402" s="140">
        <v>0.13600086470083897</v>
      </c>
      <c r="T402" s="140">
        <v>1.7567394370366831</v>
      </c>
      <c r="U402" s="129">
        <v>-0.27037748893277713</v>
      </c>
      <c r="V402" s="129">
        <v>0.88964922418568693</v>
      </c>
      <c r="W402" s="98">
        <v>0.96113068472858254</v>
      </c>
      <c r="X402" s="60"/>
      <c r="Y402" s="99">
        <v>401</v>
      </c>
      <c r="Z402" s="129">
        <f>(幕後結果!$AB$2+幕後結果!$AB$4*幕後結果_最佳化!$N1403)*12/3</f>
        <v>0.88454987544826036</v>
      </c>
      <c r="AA402" s="129">
        <f>(幕後結果!$AC$2+幕後結果!$AC$4*幕後結果_最佳化!$O1403)*12/3</f>
        <v>-0.35617565630213727</v>
      </c>
      <c r="AB402" s="129">
        <f>(幕後結果!$AD$2+幕後結果!$AD$4*幕後結果_最佳化!$P1403)*12/3</f>
        <v>-1.2114862787451468</v>
      </c>
      <c r="AC402" s="129">
        <f>(幕後結果!$AE$2+幕後結果!$AE$4*幕後結果_最佳化!$Q1403)*12/3</f>
        <v>-1.9418244539000789</v>
      </c>
      <c r="AD402" s="129">
        <f>(幕後結果!$AF$2+幕後結果!$AF$4*幕後結果_最佳化!$R1403)*12/3</f>
        <v>-1.4772592977708061</v>
      </c>
      <c r="AE402" s="129">
        <f>(幕後結果!$AG$2+幕後結果!$AG$4*幕後結果_最佳化!$S1403)*12/3</f>
        <v>0.8862641359717941</v>
      </c>
      <c r="AF402" s="129">
        <f>(幕後結果!$AH$2+幕後結果!$AH$4*幕後結果_最佳化!$T1403)*12/3</f>
        <v>1.190537444728921</v>
      </c>
      <c r="AG402" s="129">
        <f>(幕後結果!$AI$2+幕後結果!$AI$4*幕後結果_最佳化!$U1403)*12/3</f>
        <v>-1.0104774890387608E-2</v>
      </c>
      <c r="AH402" s="129">
        <f>(幕後結果!$AJ$2+幕後結果!$AJ$4*幕後結果_最佳化!$V1403)*12/3</f>
        <v>-0.27996235448968143</v>
      </c>
      <c r="AI402" s="100">
        <f>(幕後結果!$AK$2+幕後結果!$AK$4*幕後結果_最佳化!$W1403)*12/3</f>
        <v>0.49298244279997272</v>
      </c>
      <c r="AJ402" s="60"/>
      <c r="AK402" s="60"/>
      <c r="AL402" s="60"/>
      <c r="AM402" s="108">
        <v>401</v>
      </c>
      <c r="AN402" s="129">
        <f t="shared" si="79"/>
        <v>0.13995364133874971</v>
      </c>
      <c r="AO402" s="129">
        <f t="shared" si="80"/>
        <v>7.0399350195297319E-2</v>
      </c>
      <c r="AP402" s="129">
        <f t="shared" si="81"/>
        <v>0.15829142034456023</v>
      </c>
      <c r="AQ402" s="129">
        <f t="shared" si="82"/>
        <v>4.7475089601936186E-2</v>
      </c>
      <c r="AR402" s="129">
        <f t="shared" si="83"/>
        <v>0.13544086853559703</v>
      </c>
      <c r="AS402" s="129">
        <f t="shared" si="84"/>
        <v>0.12113916907285185</v>
      </c>
      <c r="AT402" s="129">
        <f t="shared" si="85"/>
        <v>0.14758982342963209</v>
      </c>
      <c r="AU402" s="129">
        <f t="shared" si="86"/>
        <v>0.11722352995561922</v>
      </c>
      <c r="AV402" s="129">
        <f t="shared" si="87"/>
        <v>5.0338298727160479E-3</v>
      </c>
      <c r="AW402" s="129">
        <f t="shared" si="88"/>
        <v>5.7453277653040376E-2</v>
      </c>
      <c r="AX402" s="129">
        <f t="shared" si="89"/>
        <v>1</v>
      </c>
      <c r="AY402" s="129">
        <f>SUMPRODUCT(AN402:AW402,幕後結果_最佳化!$Z$1005:$AI$1005)</f>
        <v>1.5987649024820916E-2</v>
      </c>
      <c r="AZ402" s="129">
        <f>(SUMPRODUCT(AN402:AW402,MMULT(AN402:AW402,幕後結果!$AB$9:$AK$18)))*252</f>
        <v>4.9199103221689813E-2</v>
      </c>
      <c r="BA402" s="129">
        <f t="shared" si="90"/>
        <v>0.22180870862454841</v>
      </c>
      <c r="BB402" s="102">
        <f t="shared" si="91"/>
        <v>-0.12133135412971154</v>
      </c>
      <c r="BC402" s="60"/>
      <c r="BD402" s="60"/>
    </row>
    <row r="403" spans="1:56" ht="16.5">
      <c r="A403" s="95">
        <v>402</v>
      </c>
      <c r="B403" s="129">
        <v>0.78062238128548112</v>
      </c>
      <c r="C403" s="129">
        <v>0.94753553872082019</v>
      </c>
      <c r="D403" s="129">
        <v>0.47619676897520002</v>
      </c>
      <c r="E403" s="129">
        <v>0.30634118847393688</v>
      </c>
      <c r="F403" s="129">
        <v>0.4521962278470204</v>
      </c>
      <c r="G403" s="129">
        <v>0.11271896961833039</v>
      </c>
      <c r="H403" s="129">
        <v>0.43035733241999941</v>
      </c>
      <c r="I403" s="129">
        <v>0.355301504859312</v>
      </c>
      <c r="J403" s="129">
        <v>0.74979707797054762</v>
      </c>
      <c r="K403" s="104">
        <v>0.86760285450828878</v>
      </c>
      <c r="L403" s="105"/>
      <c r="M403" s="106">
        <v>402</v>
      </c>
      <c r="N403" s="140">
        <v>0.77429689839384008</v>
      </c>
      <c r="O403" s="140">
        <v>1.621413802612752</v>
      </c>
      <c r="P403" s="140">
        <v>-5.9701297970074618E-2</v>
      </c>
      <c r="Q403" s="140">
        <v>-0.50624826422193903</v>
      </c>
      <c r="R403" s="140">
        <v>-0.12011448803207193</v>
      </c>
      <c r="S403" s="140">
        <v>-1.2121944924658701</v>
      </c>
      <c r="T403" s="140">
        <v>-0.1754644975346446</v>
      </c>
      <c r="U403" s="129">
        <v>-0.37104634980152579</v>
      </c>
      <c r="V403" s="129">
        <v>0.67385131938282539</v>
      </c>
      <c r="W403" s="98">
        <v>1.1151309951821782</v>
      </c>
      <c r="X403" s="60"/>
      <c r="Y403" s="99">
        <v>402</v>
      </c>
      <c r="Z403" s="129">
        <f>(幕後結果!$AB$2+幕後結果!$AB$4*幕後結果_最佳化!$N1404)*12/3</f>
        <v>1.3998723098038639</v>
      </c>
      <c r="AA403" s="129">
        <f>(幕後結果!$AC$2+幕後結果!$AC$4*幕後結果_最佳化!$O1404)*12/3</f>
        <v>1.8519272412696921</v>
      </c>
      <c r="AB403" s="129">
        <f>(幕後結果!$AD$2+幕後結果!$AD$4*幕後結果_最佳化!$P1404)*12/3</f>
        <v>-1.1308424708893565</v>
      </c>
      <c r="AC403" s="129">
        <f>(幕後結果!$AE$2+幕後結果!$AE$4*幕後結果_最佳化!$Q1404)*12/3</f>
        <v>5.3287999275068478E-2</v>
      </c>
      <c r="AD403" s="129">
        <f>(幕後結果!$AF$2+幕後結果!$AF$4*幕後結果_最佳化!$R1404)*12/3</f>
        <v>-0.9433142722022092</v>
      </c>
      <c r="AE403" s="129">
        <f>(幕後結果!$AG$2+幕後結果!$AG$4*幕後結果_最佳化!$S1404)*12/3</f>
        <v>0.32261560156689495</v>
      </c>
      <c r="AF403" s="129">
        <f>(幕後結果!$AH$2+幕後結果!$AH$4*幕後結果_最佳化!$T1404)*12/3</f>
        <v>0.66452549388528126</v>
      </c>
      <c r="AG403" s="129">
        <f>(幕後結果!$AI$2+幕後結果!$AI$4*幕後結果_最佳化!$U1404)*12/3</f>
        <v>-0.28392196414004722</v>
      </c>
      <c r="AH403" s="129">
        <f>(幕後結果!$AJ$2+幕後結果!$AJ$4*幕後結果_最佳化!$V1404)*12/3</f>
        <v>-0.27915644128102202</v>
      </c>
      <c r="AI403" s="100">
        <f>(幕後結果!$AK$2+幕後結果!$AK$4*幕後結果_最佳化!$W1404)*12/3</f>
        <v>0.82636048558894526</v>
      </c>
      <c r="AJ403" s="60"/>
      <c r="AK403" s="60"/>
      <c r="AL403" s="60"/>
      <c r="AM403" s="108">
        <v>402</v>
      </c>
      <c r="AN403" s="129">
        <f t="shared" si="79"/>
        <v>0.12621007281976279</v>
      </c>
      <c r="AO403" s="129">
        <f t="shared" si="80"/>
        <v>0.12950036738767651</v>
      </c>
      <c r="AP403" s="129">
        <f t="shared" si="81"/>
        <v>2.8230133649073716E-2</v>
      </c>
      <c r="AQ403" s="129">
        <f t="shared" si="82"/>
        <v>8.9981815554234956E-2</v>
      </c>
      <c r="AR403" s="129">
        <f t="shared" si="83"/>
        <v>0.13030549193718149</v>
      </c>
      <c r="AS403" s="129">
        <f t="shared" si="84"/>
        <v>0.10678633341814402</v>
      </c>
      <c r="AT403" s="129">
        <f t="shared" si="85"/>
        <v>6.3305365320503511E-3</v>
      </c>
      <c r="AU403" s="129">
        <f t="shared" si="86"/>
        <v>0.13315693408294024</v>
      </c>
      <c r="AV403" s="129">
        <f t="shared" si="87"/>
        <v>0.13611195809688217</v>
      </c>
      <c r="AW403" s="129">
        <f t="shared" si="88"/>
        <v>0.11338635652205367</v>
      </c>
      <c r="AX403" s="129">
        <f t="shared" si="89"/>
        <v>1</v>
      </c>
      <c r="AY403" s="129">
        <f>SUMPRODUCT(AN403:AW403,幕後結果_最佳化!$Z$1005:$AI$1005)</f>
        <v>0.10594393944728341</v>
      </c>
      <c r="AZ403" s="129">
        <f>(SUMPRODUCT(AN403:AW403,MMULT(AN403:AW403,幕後結果!$AB$9:$AK$18)))*252</f>
        <v>4.0804845895030604E-2</v>
      </c>
      <c r="BA403" s="129">
        <f t="shared" si="90"/>
        <v>0.20200209378872935</v>
      </c>
      <c r="BB403" s="102">
        <f t="shared" si="91"/>
        <v>0.31209547517472769</v>
      </c>
      <c r="BC403" s="60"/>
      <c r="BD403" s="60"/>
    </row>
    <row r="404" spans="1:56" ht="16.5">
      <c r="A404" s="95">
        <v>403</v>
      </c>
      <c r="B404" s="129">
        <v>0.59624528857197046</v>
      </c>
      <c r="C404" s="129">
        <v>0.44027100738608116</v>
      </c>
      <c r="D404" s="129">
        <v>0.89475767606436341</v>
      </c>
      <c r="E404" s="129">
        <v>0.88131039797864608</v>
      </c>
      <c r="F404" s="129">
        <v>0.1262721577227468</v>
      </c>
      <c r="G404" s="129">
        <v>0.28174747744163486</v>
      </c>
      <c r="H404" s="129">
        <v>0.78754272053541086</v>
      </c>
      <c r="I404" s="129">
        <v>0.75792071190558175</v>
      </c>
      <c r="J404" s="129">
        <v>8.2447692684310514E-2</v>
      </c>
      <c r="K404" s="104">
        <v>0.67314844200707258</v>
      </c>
      <c r="L404" s="105"/>
      <c r="M404" s="106">
        <v>403</v>
      </c>
      <c r="N404" s="140">
        <v>0.24364028822153691</v>
      </c>
      <c r="O404" s="140">
        <v>-0.15028215065202852</v>
      </c>
      <c r="P404" s="140">
        <v>1.2522338968171205</v>
      </c>
      <c r="Q404" s="140">
        <v>1.181562843625362</v>
      </c>
      <c r="R404" s="140">
        <v>-1.1441912877169458</v>
      </c>
      <c r="S404" s="140">
        <v>-0.57765812657788784</v>
      </c>
      <c r="T404" s="140">
        <v>0.7979240621309307</v>
      </c>
      <c r="U404" s="129">
        <v>0.69962972159461645</v>
      </c>
      <c r="V404" s="129">
        <v>-1.3887940490225748</v>
      </c>
      <c r="W404" s="98">
        <v>0.44862372517909965</v>
      </c>
      <c r="X404" s="60"/>
      <c r="Y404" s="99">
        <v>403</v>
      </c>
      <c r="Z404" s="129">
        <f>(幕後結果!$AB$2+幕後結果!$AB$4*幕後結果_最佳化!$N1405)*12/3</f>
        <v>1.0489698128887617</v>
      </c>
      <c r="AA404" s="129">
        <f>(幕後結果!$AC$2+幕後結果!$AC$4*幕後結果_最佳化!$O1405)*12/3</f>
        <v>0.41486251781027123</v>
      </c>
      <c r="AB404" s="129">
        <f>(幕後結果!$AD$2+幕後結果!$AD$4*幕後結果_最佳化!$P1405)*12/3</f>
        <v>9.3634126154818142E-2</v>
      </c>
      <c r="AC404" s="129">
        <f>(幕後結果!$AE$2+幕後結果!$AE$4*幕後結果_最佳化!$Q1405)*12/3</f>
        <v>1.1251125520717244</v>
      </c>
      <c r="AD404" s="129">
        <f>(幕後結果!$AF$2+幕後結果!$AF$4*幕後結果_最佳化!$R1405)*12/3</f>
        <v>-1.5403877611513481</v>
      </c>
      <c r="AE404" s="129">
        <f>(幕後結果!$AG$2+幕後結果!$AG$4*幕後結果_最佳化!$S1405)*12/3</f>
        <v>0.83711719632303139</v>
      </c>
      <c r="AF404" s="129">
        <f>(幕後結果!$AH$2+幕後結果!$AH$4*幕後結果_最佳化!$T1405)*12/3</f>
        <v>1.195305568942842</v>
      </c>
      <c r="AG404" s="129">
        <f>(幕後結果!$AI$2+幕後結果!$AI$4*幕後結果_最佳化!$U1405)*12/3</f>
        <v>0.21651698458333277</v>
      </c>
      <c r="AH404" s="129">
        <f>(幕後結果!$AJ$2+幕後結果!$AJ$4*幕後結果_最佳化!$V1405)*12/3</f>
        <v>-0.56382265567882728</v>
      </c>
      <c r="AI404" s="100">
        <f>(幕後結果!$AK$2+幕後結果!$AK$4*幕後結果_最佳化!$W1405)*12/3</f>
        <v>0.54732374026515229</v>
      </c>
      <c r="AJ404" s="60"/>
      <c r="AK404" s="60"/>
      <c r="AL404" s="60"/>
      <c r="AM404" s="108">
        <v>403</v>
      </c>
      <c r="AN404" s="129">
        <f t="shared" si="79"/>
        <v>0.11419377234764216</v>
      </c>
      <c r="AO404" s="129">
        <f t="shared" si="80"/>
        <v>0.17492141807208778</v>
      </c>
      <c r="AP404" s="129">
        <f t="shared" si="81"/>
        <v>0.18296823792174005</v>
      </c>
      <c r="AQ404" s="129">
        <f t="shared" si="82"/>
        <v>8.299898590171588E-2</v>
      </c>
      <c r="AR404" s="129">
        <f t="shared" si="83"/>
        <v>0.15282381729122052</v>
      </c>
      <c r="AS404" s="129">
        <f t="shared" si="84"/>
        <v>6.2047213888745789E-2</v>
      </c>
      <c r="AT404" s="129">
        <f t="shared" si="85"/>
        <v>3.9973735038324396E-2</v>
      </c>
      <c r="AU404" s="129">
        <f t="shared" si="86"/>
        <v>0.10135099115719672</v>
      </c>
      <c r="AV404" s="129">
        <f t="shared" si="87"/>
        <v>8.3751831145371713E-2</v>
      </c>
      <c r="AW404" s="129">
        <f t="shared" si="88"/>
        <v>4.9699972359549711E-3</v>
      </c>
      <c r="AX404" s="129">
        <f t="shared" si="89"/>
        <v>0.99999999999999978</v>
      </c>
      <c r="AY404" s="129">
        <f>SUMPRODUCT(AN404:AW404,幕後結果_最佳化!$Z$1005:$AI$1005)</f>
        <v>-0.1597750598911781</v>
      </c>
      <c r="AZ404" s="129">
        <f>(SUMPRODUCT(AN404:AW404,MMULT(AN404:AW404,幕後結果!$AB$9:$AK$18)))*252</f>
        <v>5.0754585749592761E-2</v>
      </c>
      <c r="BA404" s="129">
        <f t="shared" si="90"/>
        <v>0.22528778428843577</v>
      </c>
      <c r="BB404" s="102">
        <f t="shared" si="91"/>
        <v>-0.89962738339906345</v>
      </c>
      <c r="BC404" s="60"/>
      <c r="BD404" s="60"/>
    </row>
    <row r="405" spans="1:56" ht="16.5">
      <c r="A405" s="95">
        <v>404</v>
      </c>
      <c r="B405" s="129">
        <v>0.10755504943777372</v>
      </c>
      <c r="C405" s="129">
        <v>0.20374965956377111</v>
      </c>
      <c r="D405" s="129">
        <v>8.1544209916928567E-2</v>
      </c>
      <c r="E405" s="129">
        <v>0.29645401376760949</v>
      </c>
      <c r="F405" s="129">
        <v>0.52330240904582559</v>
      </c>
      <c r="G405" s="129">
        <v>0.78054100100200929</v>
      </c>
      <c r="H405" s="129">
        <v>0.88564731275811814</v>
      </c>
      <c r="I405" s="129">
        <v>0.54336673325445872</v>
      </c>
      <c r="J405" s="129">
        <v>0.2157735440588775</v>
      </c>
      <c r="K405" s="104">
        <v>0.2137046025552114</v>
      </c>
      <c r="L405" s="105"/>
      <c r="M405" s="106">
        <v>404</v>
      </c>
      <c r="N405" s="140">
        <v>-1.2396358919041481</v>
      </c>
      <c r="O405" s="140">
        <v>-0.82830230264009419</v>
      </c>
      <c r="P405" s="140">
        <v>-1.3947593534783633</v>
      </c>
      <c r="Q405" s="140">
        <v>-0.5346266847393607</v>
      </c>
      <c r="R405" s="140">
        <v>5.8443731088871277E-2</v>
      </c>
      <c r="S405" s="140">
        <v>0.77402163378610478</v>
      </c>
      <c r="T405" s="140">
        <v>1.2037004598306962</v>
      </c>
      <c r="U405" s="129">
        <v>0.10891925592294789</v>
      </c>
      <c r="V405" s="129">
        <v>-0.78654701243093017</v>
      </c>
      <c r="W405" s="98">
        <v>-0.79363284581638471</v>
      </c>
      <c r="X405" s="60"/>
      <c r="Y405" s="99">
        <v>404</v>
      </c>
      <c r="Z405" s="129">
        <f>(幕後結果!$AB$2+幕後結果!$AB$4*幕後結果_最佳化!$N1406)*12/3</f>
        <v>6.8137189223153483E-2</v>
      </c>
      <c r="AA405" s="129">
        <f>(幕後結果!$AC$2+幕後結果!$AC$4*幕後結果_最佳化!$O1406)*12/3</f>
        <v>-0.46502157527143256</v>
      </c>
      <c r="AB405" s="129">
        <f>(幕後結果!$AD$2+幕後結果!$AD$4*幕後結果_最佳化!$P1406)*12/3</f>
        <v>-3.3393015567975675</v>
      </c>
      <c r="AC405" s="129">
        <f>(幕後結果!$AE$2+幕後結果!$AE$4*幕後結果_最佳化!$Q1406)*12/3</f>
        <v>-0.99274132028241302</v>
      </c>
      <c r="AD405" s="129">
        <f>(幕後結果!$AF$2+幕後結果!$AF$4*幕後結果_最佳化!$R1406)*12/3</f>
        <v>-1.0908884184320482</v>
      </c>
      <c r="AE405" s="129">
        <f>(幕後結果!$AG$2+幕後結果!$AG$4*幕後結果_最佳化!$S1406)*12/3</f>
        <v>1.6395833314264359</v>
      </c>
      <c r="AF405" s="129">
        <f>(幕後結果!$AH$2+幕後結果!$AH$4*幕後結果_最佳化!$T1406)*12/3</f>
        <v>0.14394480546818161</v>
      </c>
      <c r="AG405" s="129">
        <f>(幕後結果!$AI$2+幕後結果!$AI$4*幕後結果_最佳化!$U1406)*12/3</f>
        <v>-5.4873010969295623E-2</v>
      </c>
      <c r="AH405" s="129">
        <f>(幕後結果!$AJ$2+幕後結果!$AJ$4*幕後結果_最佳化!$V1406)*12/3</f>
        <v>-0.95249984702161328</v>
      </c>
      <c r="AI405" s="100">
        <f>(幕後結果!$AK$2+幕後結果!$AK$4*幕後結果_最佳化!$W1406)*12/3</f>
        <v>-0.91080301734533897</v>
      </c>
      <c r="AJ405" s="60"/>
      <c r="AK405" s="60"/>
      <c r="AL405" s="60"/>
      <c r="AM405" s="108">
        <v>404</v>
      </c>
      <c r="AN405" s="129">
        <f t="shared" si="79"/>
        <v>0.11664517254905928</v>
      </c>
      <c r="AO405" s="129">
        <f t="shared" si="80"/>
        <v>0.10018739340698644</v>
      </c>
      <c r="AP405" s="129">
        <f t="shared" si="81"/>
        <v>0.12560982301526233</v>
      </c>
      <c r="AQ405" s="129">
        <f t="shared" si="82"/>
        <v>1.0355592157329474E-2</v>
      </c>
      <c r="AR405" s="129">
        <f t="shared" si="83"/>
        <v>0.14606734897550969</v>
      </c>
      <c r="AS405" s="129">
        <f t="shared" si="84"/>
        <v>4.1623399902765916E-2</v>
      </c>
      <c r="AT405" s="129">
        <f t="shared" si="85"/>
        <v>0.13495964269059813</v>
      </c>
      <c r="AU405" s="129">
        <f t="shared" si="86"/>
        <v>9.6372013024194958E-2</v>
      </c>
      <c r="AV405" s="129">
        <f t="shared" si="87"/>
        <v>0.1156529430147732</v>
      </c>
      <c r="AW405" s="129">
        <f t="shared" si="88"/>
        <v>0.11252667126352058</v>
      </c>
      <c r="AX405" s="129">
        <f t="shared" si="89"/>
        <v>1</v>
      </c>
      <c r="AY405" s="129">
        <f>SUMPRODUCT(AN405:AW405,幕後結果_最佳化!$Z$1005:$AI$1005)</f>
        <v>-8.5120881215353938E-2</v>
      </c>
      <c r="AZ405" s="129">
        <f>(SUMPRODUCT(AN405:AW405,MMULT(AN405:AW405,幕後結果!$AB$9:$AK$18)))*252</f>
        <v>4.6568804885927302E-2</v>
      </c>
      <c r="BA405" s="129">
        <f t="shared" si="90"/>
        <v>0.21579806506529967</v>
      </c>
      <c r="BB405" s="102">
        <f t="shared" si="91"/>
        <v>-0.59324387907099774</v>
      </c>
      <c r="BC405" s="60"/>
      <c r="BD405" s="60"/>
    </row>
    <row r="406" spans="1:56" ht="16.5">
      <c r="A406" s="95">
        <v>405</v>
      </c>
      <c r="B406" s="129">
        <v>0.80196908633906561</v>
      </c>
      <c r="C406" s="129">
        <v>0.8744849850382832</v>
      </c>
      <c r="D406" s="129">
        <v>0.12923212567032127</v>
      </c>
      <c r="E406" s="129">
        <v>0.26333044570946051</v>
      </c>
      <c r="F406" s="129">
        <v>0.84236860970817551</v>
      </c>
      <c r="G406" s="129">
        <v>0.10286789349235992</v>
      </c>
      <c r="H406" s="129">
        <v>0.31865455635788842</v>
      </c>
      <c r="I406" s="129">
        <v>0.73316064335735009</v>
      </c>
      <c r="J406" s="129">
        <v>0.25223806203399057</v>
      </c>
      <c r="K406" s="104">
        <v>0.27514988170775068</v>
      </c>
      <c r="L406" s="105"/>
      <c r="M406" s="106">
        <v>405</v>
      </c>
      <c r="N406" s="140">
        <v>0.84867559943594584</v>
      </c>
      <c r="O406" s="140">
        <v>1.14785111956233</v>
      </c>
      <c r="P406" s="140">
        <v>-1.1300284151701927</v>
      </c>
      <c r="Q406" s="140">
        <v>-0.63311141049712205</v>
      </c>
      <c r="R406" s="140">
        <v>1.0042403435958402</v>
      </c>
      <c r="S406" s="140">
        <v>-1.2653781974456151</v>
      </c>
      <c r="T406" s="140">
        <v>-0.47146443313254166</v>
      </c>
      <c r="U406" s="129">
        <v>0.62240025427188028</v>
      </c>
      <c r="V406" s="129">
        <v>-0.66746348847176318</v>
      </c>
      <c r="W406" s="98">
        <v>-0.5973109974337778</v>
      </c>
      <c r="X406" s="60"/>
      <c r="Y406" s="99">
        <v>405</v>
      </c>
      <c r="Z406" s="129">
        <f>(幕後結果!$AB$2+幕後結果!$AB$4*幕後結果_最佳化!$N1407)*12/3</f>
        <v>1.4490560407000121</v>
      </c>
      <c r="AA406" s="129">
        <f>(幕後結果!$AC$2+幕後結果!$AC$4*幕後結果_最佳化!$O1407)*12/3</f>
        <v>1.5235323602674438</v>
      </c>
      <c r="AB406" s="129">
        <f>(幕後結果!$AD$2+幕後結果!$AD$4*幕後結果_最佳化!$P1407)*12/3</f>
        <v>-2.3561092920478299</v>
      </c>
      <c r="AC406" s="129">
        <f>(幕後結果!$AE$2+幕後結果!$AE$4*幕後結果_最佳化!$Q1407)*12/3</f>
        <v>-0.25556379660828443</v>
      </c>
      <c r="AD406" s="129">
        <f>(幕後結果!$AF$2+幕後結果!$AF$4*幕後結果_最佳化!$R1407)*12/3</f>
        <v>7.5918630139858223E-2</v>
      </c>
      <c r="AE406" s="129">
        <f>(幕後結果!$AG$2+幕後結果!$AG$4*幕後結果_最佳化!$S1407)*12/3</f>
        <v>0.21710527703352189</v>
      </c>
      <c r="AF406" s="129">
        <f>(幕後結果!$AH$2+幕後結果!$AH$4*幕後結果_最佳化!$T1407)*12/3</f>
        <v>0.40713701527753043</v>
      </c>
      <c r="AG406" s="129">
        <f>(幕後結果!$AI$2+幕後結果!$AI$4*幕後結果_最佳化!$U1407)*12/3</f>
        <v>0.24189888302445514</v>
      </c>
      <c r="AH406" s="129">
        <f>(幕後結果!$AJ$2+幕後結果!$AJ$4*幕後結果_最佳化!$V1407)*12/3</f>
        <v>-0.79017455874854503</v>
      </c>
      <c r="AI406" s="100">
        <f>(幕後結果!$AK$2+幕後結果!$AK$4*幕後結果_最佳化!$W1407)*12/3</f>
        <v>-0.45064256337936137</v>
      </c>
      <c r="AJ406" s="60"/>
      <c r="AK406" s="60"/>
      <c r="AL406" s="60"/>
      <c r="AM406" s="108">
        <v>405</v>
      </c>
      <c r="AN406" s="129">
        <f t="shared" si="79"/>
        <v>2.6616459144635896E-2</v>
      </c>
      <c r="AO406" s="129">
        <f t="shared" si="80"/>
        <v>0.10029904724323035</v>
      </c>
      <c r="AP406" s="129">
        <f t="shared" si="81"/>
        <v>0.14206580225797688</v>
      </c>
      <c r="AQ406" s="129">
        <f t="shared" si="82"/>
        <v>3.9870028962030409E-2</v>
      </c>
      <c r="AR406" s="129">
        <f t="shared" si="83"/>
        <v>3.022275300044748E-2</v>
      </c>
      <c r="AS406" s="129">
        <f t="shared" si="84"/>
        <v>0.14858506803719648</v>
      </c>
      <c r="AT406" s="129">
        <f t="shared" si="85"/>
        <v>4.6083381704665985E-2</v>
      </c>
      <c r="AU406" s="129">
        <f t="shared" si="86"/>
        <v>0.15056593450109107</v>
      </c>
      <c r="AV406" s="129">
        <f t="shared" si="87"/>
        <v>0.18571023226340744</v>
      </c>
      <c r="AW406" s="129">
        <f t="shared" si="88"/>
        <v>0.12998129288531798</v>
      </c>
      <c r="AX406" s="129">
        <f t="shared" si="89"/>
        <v>0.99999999999999989</v>
      </c>
      <c r="AY406" s="129">
        <f>SUMPRODUCT(AN406:AW406,幕後結果_最佳化!$Z$1005:$AI$1005)</f>
        <v>-3.3573170864665408E-2</v>
      </c>
      <c r="AZ406" s="129">
        <f>(SUMPRODUCT(AN406:AW406,MMULT(AN406:AW406,幕後結果!$AB$9:$AK$18)))*252</f>
        <v>4.2889958952104644E-2</v>
      </c>
      <c r="BA406" s="129">
        <f t="shared" si="90"/>
        <v>0.20709891103553549</v>
      </c>
      <c r="BB406" s="102">
        <f t="shared" si="91"/>
        <v>-0.36925916453294916</v>
      </c>
      <c r="BC406" s="60"/>
      <c r="BD406" s="60"/>
    </row>
    <row r="407" spans="1:56" ht="16.5">
      <c r="A407" s="95">
        <v>406</v>
      </c>
      <c r="B407" s="129">
        <v>0.69365366354189884</v>
      </c>
      <c r="C407" s="129">
        <v>0.29247452054186596</v>
      </c>
      <c r="D407" s="129">
        <v>0.12707658898736196</v>
      </c>
      <c r="E407" s="129">
        <v>0.93902362849481902</v>
      </c>
      <c r="F407" s="129">
        <v>0.87654575236040677</v>
      </c>
      <c r="G407" s="129">
        <v>8.4738114647773255E-2</v>
      </c>
      <c r="H407" s="129">
        <v>0.37481118482692155</v>
      </c>
      <c r="I407" s="129">
        <v>0.92682371654040763</v>
      </c>
      <c r="J407" s="129">
        <v>0.82791473130892856</v>
      </c>
      <c r="K407" s="104">
        <v>0.62428783278029942</v>
      </c>
      <c r="L407" s="105"/>
      <c r="M407" s="106">
        <v>406</v>
      </c>
      <c r="N407" s="140">
        <v>0.50623359599551754</v>
      </c>
      <c r="O407" s="140">
        <v>-0.54617006513427091</v>
      </c>
      <c r="P407" s="140">
        <v>-1.1403195929575121</v>
      </c>
      <c r="Q407" s="140">
        <v>1.5466289569791642</v>
      </c>
      <c r="R407" s="140">
        <v>1.1578910624634409</v>
      </c>
      <c r="S407" s="140">
        <v>-1.3738887288537405</v>
      </c>
      <c r="T407" s="140">
        <v>-0.31913734004717892</v>
      </c>
      <c r="U407" s="129">
        <v>1.4525362154994903</v>
      </c>
      <c r="V407" s="129">
        <v>0.94595696349301506</v>
      </c>
      <c r="W407" s="98">
        <v>0.3167618229252927</v>
      </c>
      <c r="X407" s="60"/>
      <c r="Y407" s="99">
        <v>406</v>
      </c>
      <c r="Z407" s="129">
        <f>(幕後結果!$AB$2+幕後結果!$AB$4*幕後結果_最佳化!$N1408)*12/3</f>
        <v>1.2226125144112521</v>
      </c>
      <c r="AA407" s="129">
        <f>(幕後結果!$AC$2+幕後結果!$AC$4*幕後結果_最佳化!$O1408)*12/3</f>
        <v>0.1919814645700767</v>
      </c>
      <c r="AB407" s="129">
        <f>(幕後結果!$AD$2+幕後結果!$AD$4*幕後結果_最佳化!$P1408)*12/3</f>
        <v>-2.5743187993199985</v>
      </c>
      <c r="AC407" s="129">
        <f>(幕後結果!$AE$2+幕後結果!$AE$4*幕後結果_最佳化!$Q1408)*12/3</f>
        <v>1.3051727091982839</v>
      </c>
      <c r="AD407" s="129">
        <f>(幕後結果!$AF$2+幕後結果!$AF$4*幕後結果_最佳化!$R1408)*12/3</f>
        <v>0.88562947967970407</v>
      </c>
      <c r="AE407" s="129">
        <f>(幕後結果!$AG$2+幕後結果!$AG$4*幕後結果_最佳化!$S1408)*12/3</f>
        <v>0.24550800367304637</v>
      </c>
      <c r="AF407" s="129">
        <f>(幕後結果!$AH$2+幕後結果!$AH$4*幕後結果_最佳化!$T1408)*12/3</f>
        <v>0.50614962875014835</v>
      </c>
      <c r="AG407" s="129">
        <f>(幕後結果!$AI$2+幕後結果!$AI$4*幕後結果_最佳化!$U1408)*12/3</f>
        <v>0.45898098042719832</v>
      </c>
      <c r="AH407" s="129">
        <f>(幕後結果!$AJ$2+幕後結果!$AJ$4*幕後結果_最佳化!$V1408)*12/3</f>
        <v>0.18263139083714766</v>
      </c>
      <c r="AI407" s="100">
        <f>(幕後結果!$AK$2+幕後結果!$AK$4*幕後結果_最佳化!$W1408)*12/3</f>
        <v>0.1410438263696108</v>
      </c>
      <c r="AJ407" s="60"/>
      <c r="AK407" s="60"/>
      <c r="AL407" s="60"/>
      <c r="AM407" s="108">
        <v>406</v>
      </c>
      <c r="AN407" s="129">
        <f t="shared" si="79"/>
        <v>0.16242558490143191</v>
      </c>
      <c r="AO407" s="129">
        <f t="shared" si="80"/>
        <v>1.3944371168051372E-2</v>
      </c>
      <c r="AP407" s="129">
        <f t="shared" si="81"/>
        <v>5.9779126033138473E-2</v>
      </c>
      <c r="AQ407" s="129">
        <f t="shared" si="82"/>
        <v>0.16426787505558565</v>
      </c>
      <c r="AR407" s="129">
        <f t="shared" si="83"/>
        <v>0.12226388651364541</v>
      </c>
      <c r="AS407" s="129">
        <f t="shared" si="84"/>
        <v>0.13402695843687748</v>
      </c>
      <c r="AT407" s="129">
        <f t="shared" si="85"/>
        <v>0.12473152543783324</v>
      </c>
      <c r="AU407" s="129">
        <f t="shared" si="86"/>
        <v>4.5718130056039384E-2</v>
      </c>
      <c r="AV407" s="129">
        <f t="shared" si="87"/>
        <v>1.7912071261845939E-2</v>
      </c>
      <c r="AW407" s="129">
        <f t="shared" si="88"/>
        <v>0.15493047113555095</v>
      </c>
      <c r="AX407" s="129">
        <f t="shared" si="89"/>
        <v>0.99999999999999989</v>
      </c>
      <c r="AY407" s="129">
        <f>SUMPRODUCT(AN407:AW407,幕後結果_最佳化!$Z$1005:$AI$1005)</f>
        <v>0.17706608940061624</v>
      </c>
      <c r="AZ407" s="129">
        <f>(SUMPRODUCT(AN407:AW407,MMULT(AN407:AW407,幕後結果!$AB$9:$AK$18)))*252</f>
        <v>5.2262489304546876E-2</v>
      </c>
      <c r="BA407" s="129">
        <f t="shared" si="90"/>
        <v>0.22860990640072201</v>
      </c>
      <c r="BB407" s="102">
        <f t="shared" si="91"/>
        <v>0.58687784581583868</v>
      </c>
      <c r="BC407" s="60"/>
      <c r="BD407" s="60"/>
    </row>
    <row r="408" spans="1:56" ht="16.5">
      <c r="A408" s="95">
        <v>407</v>
      </c>
      <c r="B408" s="129">
        <v>0.97568125830470298</v>
      </c>
      <c r="C408" s="129">
        <v>0.35176091288170896</v>
      </c>
      <c r="D408" s="129">
        <v>0.76964112325873724</v>
      </c>
      <c r="E408" s="129">
        <v>0.22481481930119629</v>
      </c>
      <c r="F408" s="129">
        <v>0.16705775826298996</v>
      </c>
      <c r="G408" s="129">
        <v>0.88804406987716034</v>
      </c>
      <c r="H408" s="129">
        <v>0.63897279980534161</v>
      </c>
      <c r="I408" s="129">
        <v>0.81021235075535225</v>
      </c>
      <c r="J408" s="129">
        <v>0.68675612854790025</v>
      </c>
      <c r="K408" s="104">
        <v>0.5464394172409146</v>
      </c>
      <c r="L408" s="105"/>
      <c r="M408" s="106">
        <v>407</v>
      </c>
      <c r="N408" s="140">
        <v>1.9717558604426391</v>
      </c>
      <c r="O408" s="140">
        <v>-0.380570700412379</v>
      </c>
      <c r="P408" s="140">
        <v>0.73766548087250783</v>
      </c>
      <c r="Q408" s="140">
        <v>-0.75603261949788447</v>
      </c>
      <c r="R408" s="140">
        <v>-0.96585744976364274</v>
      </c>
      <c r="S408" s="140">
        <v>1.2161918168776822</v>
      </c>
      <c r="T408" s="140">
        <v>0.35571447939234113</v>
      </c>
      <c r="U408" s="129">
        <v>0.87867909141389744</v>
      </c>
      <c r="V408" s="129">
        <v>0.48667630025477626</v>
      </c>
      <c r="W408" s="98">
        <v>0.11667050335619779</v>
      </c>
      <c r="X408" s="60"/>
      <c r="Y408" s="99">
        <v>407</v>
      </c>
      <c r="Z408" s="129">
        <f>(幕後結果!$AB$2+幕後結果!$AB$4*幕後結果_最佳化!$N1409)*12/3</f>
        <v>2.1917051668370684</v>
      </c>
      <c r="AA408" s="129">
        <f>(幕後結果!$AC$2+幕後結果!$AC$4*幕後結果_最佳化!$O1409)*12/3</f>
        <v>0.69120746215858964</v>
      </c>
      <c r="AB408" s="129">
        <f>(幕後結果!$AD$2+幕後結果!$AD$4*幕後結果_最佳化!$P1409)*12/3</f>
        <v>-5.2239123865736925E-2</v>
      </c>
      <c r="AC408" s="129">
        <f>(幕後結果!$AE$2+幕後結果!$AE$4*幕後結果_最佳化!$Q1409)*12/3</f>
        <v>-0.74471459953064389</v>
      </c>
      <c r="AD408" s="129">
        <f>(幕後結果!$AF$2+幕後結果!$AF$4*幕後結果_最佳化!$R1409)*12/3</f>
        <v>-2.1602091812145732</v>
      </c>
      <c r="AE408" s="129">
        <f>(幕後結果!$AG$2+幕後結果!$AG$4*幕後結果_最佳化!$S1409)*12/3</f>
        <v>1.8653362852968085</v>
      </c>
      <c r="AF408" s="129">
        <f>(幕後結果!$AH$2+幕後結果!$AH$4*幕後結果_最佳化!$T1409)*12/3</f>
        <v>1.5279545958087233</v>
      </c>
      <c r="AG408" s="129">
        <f>(幕後結果!$AI$2+幕後結果!$AI$4*幕後結果_最佳化!$U1409)*12/3</f>
        <v>0.79098047038325037</v>
      </c>
      <c r="AH408" s="129">
        <f>(幕後結果!$AJ$2+幕後結果!$AJ$4*幕後結果_最佳化!$V1409)*12/3</f>
        <v>3.1370637885833497E-2</v>
      </c>
      <c r="AI408" s="100">
        <f>(幕後結果!$AK$2+幕後結果!$AK$4*幕後結果_最佳化!$W1409)*12/3</f>
        <v>0.62618244293416381</v>
      </c>
      <c r="AJ408" s="60"/>
      <c r="AK408" s="60"/>
      <c r="AL408" s="60"/>
      <c r="AM408" s="108">
        <v>407</v>
      </c>
      <c r="AN408" s="129">
        <f t="shared" si="79"/>
        <v>2.5324389354400925E-2</v>
      </c>
      <c r="AO408" s="129">
        <f t="shared" si="80"/>
        <v>0.22696507025542767</v>
      </c>
      <c r="AP408" s="129">
        <f t="shared" si="81"/>
        <v>0.18701039547710552</v>
      </c>
      <c r="AQ408" s="129">
        <f t="shared" si="82"/>
        <v>8.324136073723247E-2</v>
      </c>
      <c r="AR408" s="129">
        <f t="shared" si="83"/>
        <v>1.6850808512916066E-2</v>
      </c>
      <c r="AS408" s="129">
        <f t="shared" si="84"/>
        <v>1.3861979343293777E-2</v>
      </c>
      <c r="AT408" s="129">
        <f t="shared" si="85"/>
        <v>0.17921899411360448</v>
      </c>
      <c r="AU408" s="129">
        <f t="shared" si="86"/>
        <v>2.2907769078400027E-2</v>
      </c>
      <c r="AV408" s="129">
        <f t="shared" si="87"/>
        <v>0.20967775916000689</v>
      </c>
      <c r="AW408" s="129">
        <f t="shared" si="88"/>
        <v>3.4941473967612102E-2</v>
      </c>
      <c r="AX408" s="129">
        <f t="shared" si="89"/>
        <v>1</v>
      </c>
      <c r="AY408" s="129">
        <f>SUMPRODUCT(AN408:AW408,幕後結果_最佳化!$Z$1005:$AI$1005)</f>
        <v>-0.16665098128963629</v>
      </c>
      <c r="AZ408" s="129">
        <f>(SUMPRODUCT(AN408:AW408,MMULT(AN408:AW408,幕後結果!$AB$9:$AK$18)))*252</f>
        <v>5.878736174005518E-2</v>
      </c>
      <c r="BA408" s="129">
        <f t="shared" si="90"/>
        <v>0.24246105200641027</v>
      </c>
      <c r="BB408" s="102">
        <f t="shared" si="91"/>
        <v>-0.86426656799334556</v>
      </c>
      <c r="BC408" s="60"/>
      <c r="BD408" s="60"/>
    </row>
    <row r="409" spans="1:56" ht="16.5">
      <c r="A409" s="95">
        <v>408</v>
      </c>
      <c r="B409" s="129">
        <v>0.45233696299777182</v>
      </c>
      <c r="C409" s="129">
        <v>0.65531041563294079</v>
      </c>
      <c r="D409" s="129">
        <v>0.62190335766132421</v>
      </c>
      <c r="E409" s="129">
        <v>0.86268559253448229</v>
      </c>
      <c r="F409" s="129">
        <v>0.21548870017058719</v>
      </c>
      <c r="G409" s="129">
        <v>0.35943279966281505</v>
      </c>
      <c r="H409" s="129">
        <v>0.99308332628234397</v>
      </c>
      <c r="I409" s="129">
        <v>0.58288447343713856</v>
      </c>
      <c r="J409" s="129">
        <v>0.27984023252201418</v>
      </c>
      <c r="K409" s="104">
        <v>0.29622708882044546</v>
      </c>
      <c r="L409" s="105"/>
      <c r="M409" s="106">
        <v>408</v>
      </c>
      <c r="N409" s="140">
        <v>-0.11975917089999191</v>
      </c>
      <c r="O409" s="140">
        <v>0.39969772393469949</v>
      </c>
      <c r="P409" s="140">
        <v>0.31048352677923524</v>
      </c>
      <c r="Q409" s="140">
        <v>1.0924648893392537</v>
      </c>
      <c r="R409" s="140">
        <v>-0.78752021356092838</v>
      </c>
      <c r="S409" s="140">
        <v>-0.35997530736053629</v>
      </c>
      <c r="T409" s="140">
        <v>2.4615620307532997</v>
      </c>
      <c r="U409" s="129">
        <v>0.20927822015503875</v>
      </c>
      <c r="V409" s="129">
        <v>-0.5833161908856147</v>
      </c>
      <c r="W409" s="98">
        <v>-0.53528300326085076</v>
      </c>
      <c r="X409" s="60"/>
      <c r="Y409" s="99">
        <v>408</v>
      </c>
      <c r="Z409" s="129">
        <f>(幕後結果!$AB$2+幕後結果!$AB$4*幕後結果_最佳化!$N1410)*12/3</f>
        <v>0.80866793943817494</v>
      </c>
      <c r="AA409" s="129">
        <f>(幕後結果!$AC$2+幕後結果!$AC$4*幕後結果_最佳化!$O1410)*12/3</f>
        <v>0.72485752059301112</v>
      </c>
      <c r="AB409" s="129">
        <f>(幕後結果!$AD$2+幕後結果!$AD$4*幕後結果_最佳化!$P1410)*12/3</f>
        <v>-1.0301184305723059</v>
      </c>
      <c r="AC409" s="129">
        <f>(幕後結果!$AE$2+幕後結果!$AE$4*幕後結果_最佳化!$Q1410)*12/3</f>
        <v>1.1647526014141676</v>
      </c>
      <c r="AD409" s="129">
        <f>(幕後結果!$AF$2+幕後結果!$AF$4*幕後結果_最佳化!$R1410)*12/3</f>
        <v>-1.1290667193504744</v>
      </c>
      <c r="AE409" s="129">
        <f>(幕後結果!$AG$2+幕後結果!$AG$4*幕後結果_最佳化!$S1410)*12/3</f>
        <v>1.0996651882414625</v>
      </c>
      <c r="AF409" s="129">
        <f>(幕後結果!$AH$2+幕後結果!$AH$4*幕後結果_最佳化!$T1410)*12/3</f>
        <v>1.9590217209427332</v>
      </c>
      <c r="AG409" s="129">
        <f>(幕後結果!$AI$2+幕後結果!$AI$4*幕後結果_最佳化!$U1410)*12/3</f>
        <v>5.9175210090952834E-2</v>
      </c>
      <c r="AH409" s="129">
        <f>(幕後結果!$AJ$2+幕後結果!$AJ$4*幕後結果_最佳化!$V1410)*12/3</f>
        <v>-0.25947201428820443</v>
      </c>
      <c r="AI409" s="100">
        <f>(幕後結果!$AK$2+幕後結果!$AK$4*幕後結果_最佳化!$W1410)*12/3</f>
        <v>-0.12148286488998143</v>
      </c>
      <c r="AJ409" s="60"/>
      <c r="AK409" s="60"/>
      <c r="AL409" s="60"/>
      <c r="AM409" s="108">
        <v>408</v>
      </c>
      <c r="AN409" s="129">
        <f t="shared" si="79"/>
        <v>5.1169109653207576E-2</v>
      </c>
      <c r="AO409" s="129">
        <f t="shared" si="80"/>
        <v>5.8570890995743106E-2</v>
      </c>
      <c r="AP409" s="129">
        <f t="shared" si="81"/>
        <v>6.8236472662151632E-2</v>
      </c>
      <c r="AQ409" s="129">
        <f t="shared" si="82"/>
        <v>0.14588932377629413</v>
      </c>
      <c r="AR409" s="129">
        <f t="shared" si="83"/>
        <v>8.4357870307969735E-2</v>
      </c>
      <c r="AS409" s="129">
        <f t="shared" si="84"/>
        <v>0.1567087270223794</v>
      </c>
      <c r="AT409" s="129">
        <f t="shared" si="85"/>
        <v>0.14079706533998484</v>
      </c>
      <c r="AU409" s="129">
        <f t="shared" si="86"/>
        <v>9.2604400123249567E-2</v>
      </c>
      <c r="AV409" s="129">
        <f t="shared" si="87"/>
        <v>9.0395650807174585E-2</v>
      </c>
      <c r="AW409" s="129">
        <f t="shared" si="88"/>
        <v>0.11127048931184538</v>
      </c>
      <c r="AX409" s="129">
        <f t="shared" si="89"/>
        <v>0.99999999999999989</v>
      </c>
      <c r="AY409" s="129">
        <f>SUMPRODUCT(AN409:AW409,幕後結果_最佳化!$Z$1005:$AI$1005)</f>
        <v>0.10979898242347583</v>
      </c>
      <c r="AZ409" s="129">
        <f>(SUMPRODUCT(AN409:AW409,MMULT(AN409:AW409,幕後結果!$AB$9:$AK$18)))*252</f>
        <v>4.7902667552830042E-2</v>
      </c>
      <c r="BA409" s="129">
        <f t="shared" si="90"/>
        <v>0.21886678037753934</v>
      </c>
      <c r="BB409" s="102">
        <f t="shared" si="91"/>
        <v>0.30566074169902291</v>
      </c>
      <c r="BC409" s="60"/>
      <c r="BD409" s="60"/>
    </row>
    <row r="410" spans="1:56" ht="16.5">
      <c r="A410" s="95">
        <v>409</v>
      </c>
      <c r="B410" s="129">
        <v>0.50028042700832698</v>
      </c>
      <c r="C410" s="129">
        <v>0.75167139528736415</v>
      </c>
      <c r="D410" s="129">
        <v>0.35918232627709923</v>
      </c>
      <c r="E410" s="129">
        <v>0.85975630892499821</v>
      </c>
      <c r="F410" s="129">
        <v>0.37456202887700329</v>
      </c>
      <c r="G410" s="129">
        <v>0.16188313688149503</v>
      </c>
      <c r="H410" s="129">
        <v>0.41722283666067783</v>
      </c>
      <c r="I410" s="129">
        <v>0.9819731037344126</v>
      </c>
      <c r="J410" s="129">
        <v>0.10324136308755572</v>
      </c>
      <c r="K410" s="104">
        <v>0.8434916966869539</v>
      </c>
      <c r="L410" s="105"/>
      <c r="M410" s="106">
        <v>409</v>
      </c>
      <c r="N410" s="140">
        <v>7.0292632592919909E-4</v>
      </c>
      <c r="O410" s="140">
        <v>0.67975878172144033</v>
      </c>
      <c r="P410" s="140">
        <v>-0.36064525728466479</v>
      </c>
      <c r="Q410" s="140">
        <v>1.0792251242733111</v>
      </c>
      <c r="R410" s="140">
        <v>-0.31979457844065673</v>
      </c>
      <c r="S410" s="140">
        <v>-0.9867478342959034</v>
      </c>
      <c r="T410" s="140">
        <v>-0.20900328611431143</v>
      </c>
      <c r="U410" s="129">
        <v>2.0963202392090339</v>
      </c>
      <c r="V410" s="129">
        <v>-1.263296270121848</v>
      </c>
      <c r="W410" s="98">
        <v>1.0089124858132938</v>
      </c>
      <c r="X410" s="60"/>
      <c r="Y410" s="99">
        <v>409</v>
      </c>
      <c r="Z410" s="129">
        <f>(幕後結果!$AB$2+幕後結果!$AB$4*幕後結果_最佳化!$N1411)*12/3</f>
        <v>0.88832482091276999</v>
      </c>
      <c r="AA410" s="129">
        <f>(幕後結果!$AC$2+幕後結果!$AC$4*幕後結果_最佳化!$O1411)*12/3</f>
        <v>0.96144853138867203</v>
      </c>
      <c r="AB410" s="129">
        <f>(幕後結果!$AD$2+幕後結果!$AD$4*幕後結果_最佳化!$P1411)*12/3</f>
        <v>-1.7392611941120524</v>
      </c>
      <c r="AC410" s="129">
        <f>(幕後結果!$AE$2+幕後結果!$AE$4*幕後結果_最佳化!$Q1411)*12/3</f>
        <v>1.2354461187204961</v>
      </c>
      <c r="AD410" s="129">
        <f>(幕後結果!$AF$2+幕後結果!$AF$4*幕後結果_最佳化!$R1411)*12/3</f>
        <v>-0.61755593500093608</v>
      </c>
      <c r="AE410" s="129">
        <f>(幕後結果!$AG$2+幕後結果!$AG$4*幕後結果_最佳化!$S1411)*12/3</f>
        <v>0.64099673583268268</v>
      </c>
      <c r="AF410" s="129">
        <f>(幕後結果!$AH$2+幕後結果!$AH$4*幕後結果_最佳化!$T1411)*12/3</f>
        <v>0.33471868314934355</v>
      </c>
      <c r="AG410" s="129">
        <f>(幕後結果!$AI$2+幕後結果!$AI$4*幕後結果_最佳化!$U1411)*12/3</f>
        <v>0.82222501989484409</v>
      </c>
      <c r="AH410" s="129">
        <f>(幕後結果!$AJ$2+幕後結果!$AJ$4*幕後結果_最佳化!$V1411)*12/3</f>
        <v>-0.58504512118626506</v>
      </c>
      <c r="AI410" s="100">
        <f>(幕後結果!$AK$2+幕後結果!$AK$4*幕後結果_最佳化!$W1411)*12/3</f>
        <v>0.58744232428623966</v>
      </c>
      <c r="AJ410" s="60"/>
      <c r="AK410" s="60"/>
      <c r="AL410" s="60"/>
      <c r="AM410" s="108">
        <v>409</v>
      </c>
      <c r="AN410" s="129">
        <f t="shared" si="79"/>
        <v>6.7925721944166653E-3</v>
      </c>
      <c r="AO410" s="129">
        <f t="shared" si="80"/>
        <v>8.0382611581049035E-2</v>
      </c>
      <c r="AP410" s="129">
        <f t="shared" si="81"/>
        <v>5.1145139620854124E-2</v>
      </c>
      <c r="AQ410" s="129">
        <f t="shared" si="82"/>
        <v>0.16087981060767678</v>
      </c>
      <c r="AR410" s="129">
        <f t="shared" si="83"/>
        <v>0.26549812284163571</v>
      </c>
      <c r="AS410" s="129">
        <f t="shared" si="84"/>
        <v>0.15719588061954343</v>
      </c>
      <c r="AT410" s="129">
        <f t="shared" si="85"/>
        <v>4.7210604629011638E-2</v>
      </c>
      <c r="AU410" s="129">
        <f t="shared" si="86"/>
        <v>2.1543138855250995E-2</v>
      </c>
      <c r="AV410" s="129">
        <f t="shared" si="87"/>
        <v>4.5617516974355621E-2</v>
      </c>
      <c r="AW410" s="129">
        <f t="shared" si="88"/>
        <v>0.1637346020762061</v>
      </c>
      <c r="AX410" s="129">
        <f t="shared" si="89"/>
        <v>1</v>
      </c>
      <c r="AY410" s="129">
        <f>SUMPRODUCT(AN410:AW410,幕後結果_最佳化!$Z$1005:$AI$1005)</f>
        <v>-4.1608018414065848E-2</v>
      </c>
      <c r="AZ410" s="129">
        <f>(SUMPRODUCT(AN410:AW410,MMULT(AN410:AW410,幕後結果!$AB$9:$AK$18)))*252</f>
        <v>6.9839010944239735E-2</v>
      </c>
      <c r="BA410" s="129">
        <f t="shared" si="90"/>
        <v>0.26427071526039303</v>
      </c>
      <c r="BB410" s="102">
        <f t="shared" si="91"/>
        <v>-0.31977821807004925</v>
      </c>
      <c r="BC410" s="60"/>
      <c r="BD410" s="60"/>
    </row>
    <row r="411" spans="1:56" ht="16.5">
      <c r="A411" s="95">
        <v>410</v>
      </c>
      <c r="B411" s="129">
        <v>7.7709841560298365E-2</v>
      </c>
      <c r="C411" s="129">
        <v>9.6709439289906163E-2</v>
      </c>
      <c r="D411" s="129">
        <v>0.40114634809195748</v>
      </c>
      <c r="E411" s="129">
        <v>0.29755146296029378</v>
      </c>
      <c r="F411" s="129">
        <v>0.13491825858068429</v>
      </c>
      <c r="G411" s="129">
        <v>0.16912399687024626</v>
      </c>
      <c r="H411" s="129">
        <v>0.77157854236915568</v>
      </c>
      <c r="I411" s="129">
        <v>0.77049245787610054</v>
      </c>
      <c r="J411" s="129">
        <v>0.6268950339505297</v>
      </c>
      <c r="K411" s="104">
        <v>0.31442619683829953</v>
      </c>
      <c r="L411" s="105"/>
      <c r="M411" s="106">
        <v>410</v>
      </c>
      <c r="N411" s="140">
        <v>-1.4206460526809641</v>
      </c>
      <c r="O411" s="140">
        <v>-1.3005314670234862</v>
      </c>
      <c r="P411" s="140">
        <v>-0.25038103282740115</v>
      </c>
      <c r="Q411" s="140">
        <v>-0.53145585309615306</v>
      </c>
      <c r="R411" s="140">
        <v>-1.1034391173974543</v>
      </c>
      <c r="S411" s="140">
        <v>-0.95763272028949864</v>
      </c>
      <c r="T411" s="140">
        <v>0.74405547376472181</v>
      </c>
      <c r="U411" s="129">
        <v>0.74046962700550656</v>
      </c>
      <c r="V411" s="129">
        <v>0.32364088319154932</v>
      </c>
      <c r="W411" s="98">
        <v>-0.48334274569008862</v>
      </c>
      <c r="X411" s="60"/>
      <c r="Y411" s="99">
        <v>410</v>
      </c>
      <c r="Z411" s="129">
        <f>(幕後結果!$AB$2+幕後結果!$AB$4*幕後結果_最佳化!$N1412)*12/3</f>
        <v>-5.1557762589403811E-2</v>
      </c>
      <c r="AA411" s="129">
        <f>(幕後結果!$AC$2+幕後結果!$AC$4*幕後結果_最佳化!$O1412)*12/3</f>
        <v>-0.85825529188918714</v>
      </c>
      <c r="AB411" s="129">
        <f>(幕後結果!$AD$2+幕後結果!$AD$4*幕後結果_最佳化!$P1412)*12/3</f>
        <v>-2.1233453487600782</v>
      </c>
      <c r="AC411" s="129">
        <f>(幕後結果!$AE$2+幕後結果!$AE$4*幕後結果_最佳化!$Q1412)*12/3</f>
        <v>-1.1287484138253903</v>
      </c>
      <c r="AD411" s="129">
        <f>(幕後結果!$AF$2+幕後結果!$AF$4*幕後結果_最佳化!$R1412)*12/3</f>
        <v>-2.3284345020741197</v>
      </c>
      <c r="AE411" s="129">
        <f>(幕後結果!$AG$2+幕後結果!$AG$4*幕後結果_最佳化!$S1412)*12/3</f>
        <v>0.15837308436863151</v>
      </c>
      <c r="AF411" s="129">
        <f>(幕後結果!$AH$2+幕後結果!$AH$4*幕後結果_最佳化!$T1412)*12/3</f>
        <v>-0.16511089159513559</v>
      </c>
      <c r="AG411" s="129">
        <f>(幕後結果!$AI$2+幕後結果!$AI$4*幕後結果_最佳化!$U1412)*12/3</f>
        <v>-3.7623151155784601E-2</v>
      </c>
      <c r="AH411" s="129">
        <f>(幕後結果!$AJ$2+幕後結果!$AJ$4*幕後結果_最佳化!$V1412)*12/3</f>
        <v>-0.62040382741374145</v>
      </c>
      <c r="AI411" s="100">
        <f>(幕後結果!$AK$2+幕後結果!$AK$4*幕後結果_最佳化!$W1412)*12/3</f>
        <v>-0.88378769206623409</v>
      </c>
      <c r="AJ411" s="60"/>
      <c r="AK411" s="60"/>
      <c r="AL411" s="60"/>
      <c r="AM411" s="108">
        <v>410</v>
      </c>
      <c r="AN411" s="129">
        <f t="shared" si="79"/>
        <v>9.6565275583611512E-2</v>
      </c>
      <c r="AO411" s="129">
        <f t="shared" si="80"/>
        <v>7.9034102123545516E-2</v>
      </c>
      <c r="AP411" s="129">
        <f t="shared" si="81"/>
        <v>7.9761879258231735E-2</v>
      </c>
      <c r="AQ411" s="129">
        <f t="shared" si="82"/>
        <v>0.11916140600463047</v>
      </c>
      <c r="AR411" s="129">
        <f t="shared" si="83"/>
        <v>0.10018088030650131</v>
      </c>
      <c r="AS411" s="129">
        <f t="shared" si="84"/>
        <v>0.12587003395930627</v>
      </c>
      <c r="AT411" s="129">
        <f t="shared" si="85"/>
        <v>0.13209876415988009</v>
      </c>
      <c r="AU411" s="129">
        <f t="shared" si="86"/>
        <v>5.5725144444677292E-2</v>
      </c>
      <c r="AV411" s="129">
        <f t="shared" si="87"/>
        <v>0.10051909517841019</v>
      </c>
      <c r="AW411" s="129">
        <f t="shared" si="88"/>
        <v>0.11108341898120561</v>
      </c>
      <c r="AX411" s="129">
        <f t="shared" si="89"/>
        <v>1</v>
      </c>
      <c r="AY411" s="129">
        <f>SUMPRODUCT(AN411:AW411,幕後結果_最佳化!$Z$1005:$AI$1005)</f>
        <v>8.9273370216302925E-2</v>
      </c>
      <c r="AZ411" s="129">
        <f>(SUMPRODUCT(AN411:AW411,MMULT(AN411:AW411,幕後結果!$AB$9:$AK$18)))*252</f>
        <v>4.7005893585889719E-2</v>
      </c>
      <c r="BA411" s="129">
        <f t="shared" si="90"/>
        <v>0.21680842600298014</v>
      </c>
      <c r="BB411" s="102">
        <f t="shared" si="91"/>
        <v>0.21389099617219443</v>
      </c>
      <c r="BC411" s="60"/>
      <c r="BD411" s="60"/>
    </row>
    <row r="412" spans="1:56" ht="16.5">
      <c r="A412" s="95">
        <v>411</v>
      </c>
      <c r="B412" s="129">
        <v>0.18293200370284057</v>
      </c>
      <c r="C412" s="129">
        <v>0.16512168960383544</v>
      </c>
      <c r="D412" s="129">
        <v>0.33528350710575361</v>
      </c>
      <c r="E412" s="129">
        <v>0.45581588400003059</v>
      </c>
      <c r="F412" s="129">
        <v>0.9168568855326209</v>
      </c>
      <c r="G412" s="129">
        <v>0.29247474713841193</v>
      </c>
      <c r="H412" s="129">
        <v>0.5573863469964333</v>
      </c>
      <c r="I412" s="129">
        <v>0.83875570414914424</v>
      </c>
      <c r="J412" s="129">
        <v>0.43016401988884412</v>
      </c>
      <c r="K412" s="104">
        <v>0.2265472116807592</v>
      </c>
      <c r="L412" s="105"/>
      <c r="M412" s="106">
        <v>411</v>
      </c>
      <c r="N412" s="140">
        <v>-0.90424782223492828</v>
      </c>
      <c r="O412" s="140">
        <v>-0.97362377073859341</v>
      </c>
      <c r="P412" s="140">
        <v>-0.42536994204358791</v>
      </c>
      <c r="Q412" s="140">
        <v>-0.11098055289295171</v>
      </c>
      <c r="R412" s="140">
        <v>1.3842359169867318</v>
      </c>
      <c r="S412" s="140">
        <v>-0.5461694057804285</v>
      </c>
      <c r="T412" s="140">
        <v>0.1443459365132031</v>
      </c>
      <c r="U412" s="129">
        <v>0.98935682282121584</v>
      </c>
      <c r="V412" s="129">
        <v>-0.17595659847212644</v>
      </c>
      <c r="W412" s="98">
        <v>-0.75026615321578194</v>
      </c>
      <c r="X412" s="60"/>
      <c r="Y412" s="99">
        <v>411</v>
      </c>
      <c r="Z412" s="129">
        <f>(幕後結果!$AB$2+幕後結果!$AB$4*幕後結果_最佳化!$N1413)*12/3</f>
        <v>0.28991622452858823</v>
      </c>
      <c r="AA412" s="129">
        <f>(幕後結果!$AC$2+幕後結果!$AC$4*幕後結果_最佳化!$O1413)*12/3</f>
        <v>-0.48524328214662865</v>
      </c>
      <c r="AB412" s="129">
        <f>(幕後結果!$AD$2+幕後結果!$AD$4*幕後結果_最佳化!$P1413)*12/3</f>
        <v>-2.1636770438982755</v>
      </c>
      <c r="AC412" s="129">
        <f>(幕後結果!$AE$2+幕後結果!$AE$4*幕後結果_最佳化!$Q1413)*12/3</f>
        <v>-0.56779244176454657</v>
      </c>
      <c r="AD412" s="129">
        <f>(幕後結果!$AF$2+幕後結果!$AF$4*幕後結果_最佳化!$R1413)*12/3</f>
        <v>0.34296860408137064</v>
      </c>
      <c r="AE412" s="129">
        <f>(幕後結果!$AG$2+幕後結果!$AG$4*幕後結果_最佳化!$S1413)*12/3</f>
        <v>0.65992588179192069</v>
      </c>
      <c r="AF412" s="129">
        <f>(幕後結果!$AH$2+幕後結果!$AH$4*幕後結果_最佳化!$T1413)*12/3</f>
        <v>-0.12114593933632245</v>
      </c>
      <c r="AG412" s="129">
        <f>(幕後結果!$AI$2+幕後結果!$AI$4*幕後結果_最佳化!$U1413)*12/3</f>
        <v>0.34618612500329338</v>
      </c>
      <c r="AH412" s="129">
        <f>(幕後結果!$AJ$2+幕後結果!$AJ$4*幕後結果_最佳化!$V1413)*12/3</f>
        <v>-0.54634630326714073</v>
      </c>
      <c r="AI412" s="100">
        <f>(幕後結果!$AK$2+幕後結果!$AK$4*幕後結果_最佳化!$W1413)*12/3</f>
        <v>-0.61233956788766764</v>
      </c>
      <c r="AJ412" s="60"/>
      <c r="AK412" s="60"/>
      <c r="AL412" s="60"/>
      <c r="AM412" s="108">
        <v>411</v>
      </c>
      <c r="AN412" s="129">
        <f t="shared" si="79"/>
        <v>7.8655704254888076E-2</v>
      </c>
      <c r="AO412" s="129">
        <f t="shared" si="80"/>
        <v>5.8217860946852933E-2</v>
      </c>
      <c r="AP412" s="129">
        <f t="shared" si="81"/>
        <v>7.2040898375689513E-2</v>
      </c>
      <c r="AQ412" s="129">
        <f t="shared" si="82"/>
        <v>0.17838874535561083</v>
      </c>
      <c r="AR412" s="129">
        <f t="shared" si="83"/>
        <v>8.8425024202713767E-2</v>
      </c>
      <c r="AS412" s="129">
        <f t="shared" si="84"/>
        <v>0.16370031719403333</v>
      </c>
      <c r="AT412" s="129">
        <f t="shared" si="85"/>
        <v>0.13167874553754391</v>
      </c>
      <c r="AU412" s="129">
        <f t="shared" si="86"/>
        <v>2.0764536879796954E-2</v>
      </c>
      <c r="AV412" s="129">
        <f t="shared" si="87"/>
        <v>3.3920599089929539E-2</v>
      </c>
      <c r="AW412" s="129">
        <f t="shared" si="88"/>
        <v>0.17420756816294097</v>
      </c>
      <c r="AX412" s="129">
        <f t="shared" si="89"/>
        <v>0.99999999999999978</v>
      </c>
      <c r="AY412" s="129">
        <f>SUMPRODUCT(AN412:AW412,幕後結果_最佳化!$Z$1005:$AI$1005)</f>
        <v>0.16511271195110847</v>
      </c>
      <c r="AZ412" s="129">
        <f>(SUMPRODUCT(AN412:AW412,MMULT(AN412:AW412,幕後結果!$AB$9:$AK$18)))*252</f>
        <v>5.5100782452276537E-2</v>
      </c>
      <c r="BA412" s="129">
        <f t="shared" si="90"/>
        <v>0.23473555855957687</v>
      </c>
      <c r="BB412" s="102">
        <f t="shared" si="91"/>
        <v>0.52063996056264472</v>
      </c>
      <c r="BC412" s="60"/>
      <c r="BD412" s="60"/>
    </row>
    <row r="413" spans="1:56" ht="16.5">
      <c r="A413" s="95">
        <v>412</v>
      </c>
      <c r="B413" s="129">
        <v>0.93554141976607563</v>
      </c>
      <c r="C413" s="129">
        <v>0.2732126114282265</v>
      </c>
      <c r="D413" s="129">
        <v>0.13363348048975388</v>
      </c>
      <c r="E413" s="129">
        <v>0.77143296049801258</v>
      </c>
      <c r="F413" s="129">
        <v>0.35763707421147806</v>
      </c>
      <c r="G413" s="129">
        <v>9.7092145778526984E-2</v>
      </c>
      <c r="H413" s="129">
        <v>0.80077242727453668</v>
      </c>
      <c r="I413" s="129">
        <v>0.41165366836991035</v>
      </c>
      <c r="J413" s="129">
        <v>7.9020061687590903E-2</v>
      </c>
      <c r="K413" s="104">
        <v>0.52362741502357824</v>
      </c>
      <c r="L413" s="105"/>
      <c r="M413" s="106">
        <v>412</v>
      </c>
      <c r="N413" s="140">
        <v>1.5183858350014352</v>
      </c>
      <c r="O413" s="140">
        <v>-0.60312547133188277</v>
      </c>
      <c r="P413" s="140">
        <v>-1.1093784359551486</v>
      </c>
      <c r="Q413" s="140">
        <v>0.74357426199977361</v>
      </c>
      <c r="R413" s="140">
        <v>-0.36478199210328921</v>
      </c>
      <c r="S413" s="140">
        <v>-1.2982999267889503</v>
      </c>
      <c r="T413" s="140">
        <v>0.84438348946565445</v>
      </c>
      <c r="U413" s="129">
        <v>-0.22329317757536085</v>
      </c>
      <c r="V413" s="129">
        <v>-1.4116938554387253</v>
      </c>
      <c r="W413" s="98">
        <v>5.9259812322985869E-2</v>
      </c>
      <c r="X413" s="60"/>
      <c r="Y413" s="99">
        <v>412</v>
      </c>
      <c r="Z413" s="129">
        <f>(幕後結果!$AB$2+幕後結果!$AB$4*幕後結果_最佳化!$N1414)*12/3</f>
        <v>1.8919092707638507</v>
      </c>
      <c r="AA413" s="129">
        <f>(幕後結果!$AC$2+幕後結果!$AC$4*幕後結果_最佳化!$O1414)*12/3</f>
        <v>0.41102684820456831</v>
      </c>
      <c r="AB413" s="129">
        <f>(幕後結果!$AD$2+幕後結果!$AD$4*幕後結果_最佳化!$P1414)*12/3</f>
        <v>-2.2780439830392627</v>
      </c>
      <c r="AC413" s="129">
        <f>(幕後結果!$AE$2+幕後結果!$AE$4*幕後結果_最佳化!$Q1414)*12/3</f>
        <v>0.57368474070100706</v>
      </c>
      <c r="AD413" s="129">
        <f>(幕後結果!$AF$2+幕後結果!$AF$4*幕後結果_最佳化!$R1414)*12/3</f>
        <v>-0.9405317057006467</v>
      </c>
      <c r="AE413" s="129">
        <f>(幕後結果!$AG$2+幕後結果!$AG$4*幕後結果_最佳化!$S1414)*12/3</f>
        <v>7.7863989492136021E-2</v>
      </c>
      <c r="AF413" s="129">
        <f>(幕後結果!$AH$2+幕後結果!$AH$4*幕後結果_最佳化!$T1414)*12/3</f>
        <v>1.6147790817139949</v>
      </c>
      <c r="AG413" s="129">
        <f>(幕後結果!$AI$2+幕後結果!$AI$4*幕後結果_最佳化!$U1414)*12/3</f>
        <v>-0.32149092045496663</v>
      </c>
      <c r="AH413" s="129">
        <f>(幕後結果!$AJ$2+幕後結果!$AJ$4*幕後結果_最佳化!$V1414)*12/3</f>
        <v>-0.92999051907528596</v>
      </c>
      <c r="AI413" s="100">
        <f>(幕後結果!$AK$2+幕後結果!$AK$4*幕後結果_最佳化!$W1414)*12/3</f>
        <v>-0.28468211997230469</v>
      </c>
      <c r="AJ413" s="60"/>
      <c r="AK413" s="60"/>
      <c r="AL413" s="60"/>
      <c r="AM413" s="108">
        <v>412</v>
      </c>
      <c r="AN413" s="129">
        <f t="shared" si="79"/>
        <v>0.13552562112457231</v>
      </c>
      <c r="AO413" s="129">
        <f t="shared" si="80"/>
        <v>8.4620067466701764E-3</v>
      </c>
      <c r="AP413" s="129">
        <f t="shared" si="81"/>
        <v>8.0577774415600961E-2</v>
      </c>
      <c r="AQ413" s="129">
        <f t="shared" si="82"/>
        <v>3.7656885839535123E-2</v>
      </c>
      <c r="AR413" s="129">
        <f t="shared" si="83"/>
        <v>0.14554807987197385</v>
      </c>
      <c r="AS413" s="129">
        <f t="shared" si="84"/>
        <v>0.16208632164124703</v>
      </c>
      <c r="AT413" s="129">
        <f t="shared" si="85"/>
        <v>9.3492809029496207E-2</v>
      </c>
      <c r="AU413" s="129">
        <f t="shared" si="86"/>
        <v>1.5904379891287186E-2</v>
      </c>
      <c r="AV413" s="129">
        <f t="shared" si="87"/>
        <v>0.16039003562496723</v>
      </c>
      <c r="AW413" s="129">
        <f t="shared" si="88"/>
        <v>0.16035608581464997</v>
      </c>
      <c r="AX413" s="129">
        <f t="shared" si="89"/>
        <v>1</v>
      </c>
      <c r="AY413" s="129">
        <f>SUMPRODUCT(AN413:AW413,幕後結果_最佳化!$Z$1005:$AI$1005)</f>
        <v>7.2613091231916088E-2</v>
      </c>
      <c r="AZ413" s="129">
        <f>(SUMPRODUCT(AN413:AW413,MMULT(AN413:AW413,幕後結果!$AB$9:$AK$18)))*252</f>
        <v>4.533642146797031E-2</v>
      </c>
      <c r="BA413" s="129">
        <f t="shared" si="90"/>
        <v>0.21292351083891678</v>
      </c>
      <c r="BB413" s="102">
        <f t="shared" si="91"/>
        <v>0.13954819322134399</v>
      </c>
      <c r="BC413" s="60"/>
      <c r="BD413" s="60"/>
    </row>
    <row r="414" spans="1:56" ht="16.5">
      <c r="A414" s="95">
        <v>413</v>
      </c>
      <c r="B414" s="129">
        <v>0.65110636453175763</v>
      </c>
      <c r="C414" s="129">
        <v>1.7988707635576251E-2</v>
      </c>
      <c r="D414" s="129">
        <v>0.20908107213143801</v>
      </c>
      <c r="E414" s="129">
        <v>0.29837364153087242</v>
      </c>
      <c r="F414" s="129">
        <v>0.11983137560263812</v>
      </c>
      <c r="G414" s="129">
        <v>0.7652585765128741</v>
      </c>
      <c r="H414" s="129">
        <v>0.66584996142837283</v>
      </c>
      <c r="I414" s="129">
        <v>0.51752517086858685</v>
      </c>
      <c r="J414" s="129">
        <v>0.65313435952115029</v>
      </c>
      <c r="K414" s="104">
        <v>0.57601512735156857</v>
      </c>
      <c r="L414" s="105"/>
      <c r="M414" s="106">
        <v>413</v>
      </c>
      <c r="N414" s="140">
        <v>0.38830914438031211</v>
      </c>
      <c r="O414" s="140">
        <v>-2.0971825877256123</v>
      </c>
      <c r="P414" s="140">
        <v>-0.80961385206318026</v>
      </c>
      <c r="Q414" s="140">
        <v>-0.52908385164833571</v>
      </c>
      <c r="R414" s="140">
        <v>-1.1758301612528403</v>
      </c>
      <c r="S414" s="140">
        <v>0.72332075080257363</v>
      </c>
      <c r="T414" s="140">
        <v>0.42848221786132074</v>
      </c>
      <c r="U414" s="129">
        <v>4.3943227169617849E-2</v>
      </c>
      <c r="V414" s="129">
        <v>0.39379651042931296</v>
      </c>
      <c r="W414" s="98">
        <v>0.1917095239976602</v>
      </c>
      <c r="X414" s="60"/>
      <c r="Y414" s="99">
        <v>413</v>
      </c>
      <c r="Z414" s="129">
        <f>(幕後結果!$AB$2+幕後結果!$AB$4*幕後結果_最佳化!$N1415)*12/3</f>
        <v>1.144633678897107</v>
      </c>
      <c r="AA414" s="129">
        <f>(幕後結果!$AC$2+幕後結果!$AC$4*幕後結果_最佳化!$O1415)*12/3</f>
        <v>-0.97674907298761438</v>
      </c>
      <c r="AB414" s="129">
        <f>(幕後結果!$AD$2+幕後結果!$AD$4*幕後結果_最佳化!$P1415)*12/3</f>
        <v>-2.3376841955678236</v>
      </c>
      <c r="AC414" s="129">
        <f>(幕後結果!$AE$2+幕後結果!$AE$4*幕後結果_最佳化!$Q1415)*12/3</f>
        <v>-1.2651276581756148</v>
      </c>
      <c r="AD414" s="129">
        <f>(幕後結果!$AF$2+幕後結果!$AF$4*幕後結果_最佳化!$R1415)*12/3</f>
        <v>-2.477264485759517</v>
      </c>
      <c r="AE414" s="129">
        <f>(幕後結果!$AG$2+幕後結果!$AG$4*幕後結果_最佳化!$S1415)*12/3</f>
        <v>1.3067544667056248</v>
      </c>
      <c r="AF414" s="129">
        <f>(幕後結果!$AH$2+幕後結果!$AH$4*幕後結果_最佳化!$T1415)*12/3</f>
        <v>0.49034847098292489</v>
      </c>
      <c r="AG414" s="129">
        <f>(幕後結果!$AI$2+幕後結果!$AI$4*幕後結果_最佳化!$U1415)*12/3</f>
        <v>-9.707127569891201E-2</v>
      </c>
      <c r="AH414" s="129">
        <f>(幕後結果!$AJ$2+幕後結果!$AJ$4*幕後結果_最佳化!$V1415)*12/3</f>
        <v>-0.51082015773973732</v>
      </c>
      <c r="AI414" s="100">
        <f>(幕後結果!$AK$2+幕後結果!$AK$4*幕後結果_最佳化!$W1415)*12/3</f>
        <v>-0.24993401730897533</v>
      </c>
      <c r="AJ414" s="60"/>
      <c r="AK414" s="60"/>
      <c r="AL414" s="60"/>
      <c r="AM414" s="108">
        <v>413</v>
      </c>
      <c r="AN414" s="129">
        <f t="shared" si="79"/>
        <v>0.14538035512303976</v>
      </c>
      <c r="AO414" s="129">
        <f t="shared" si="80"/>
        <v>0.11311365891067116</v>
      </c>
      <c r="AP414" s="129">
        <f t="shared" si="81"/>
        <v>8.6949916219187975E-2</v>
      </c>
      <c r="AQ414" s="129">
        <f t="shared" si="82"/>
        <v>8.1147560119461268E-2</v>
      </c>
      <c r="AR414" s="129">
        <f t="shared" si="83"/>
        <v>9.6143225408473809E-2</v>
      </c>
      <c r="AS414" s="129">
        <f t="shared" si="84"/>
        <v>3.6198478338754392E-2</v>
      </c>
      <c r="AT414" s="129">
        <f t="shared" si="85"/>
        <v>0.14658961562750353</v>
      </c>
      <c r="AU414" s="129">
        <f t="shared" si="86"/>
        <v>2.9612923289797824E-2</v>
      </c>
      <c r="AV414" s="129">
        <f t="shared" si="87"/>
        <v>0.14804571584569473</v>
      </c>
      <c r="AW414" s="129">
        <f t="shared" si="88"/>
        <v>0.11681855111741543</v>
      </c>
      <c r="AX414" s="129">
        <f t="shared" si="89"/>
        <v>0.99999999999999978</v>
      </c>
      <c r="AY414" s="129">
        <f>SUMPRODUCT(AN414:AW414,幕後結果_最佳化!$Z$1005:$AI$1005)</f>
        <v>2.4618696423452918E-2</v>
      </c>
      <c r="AZ414" s="129">
        <f>(SUMPRODUCT(AN414:AW414,MMULT(AN414:AW414,幕後結果!$AB$9:$AK$18)))*252</f>
        <v>4.7532013155007803E-2</v>
      </c>
      <c r="BA414" s="129">
        <f t="shared" si="90"/>
        <v>0.21801837802122967</v>
      </c>
      <c r="BB414" s="102">
        <f t="shared" si="91"/>
        <v>-8.3852121745291261E-2</v>
      </c>
      <c r="BC414" s="60"/>
      <c r="BD414" s="60"/>
    </row>
    <row r="415" spans="1:56" ht="16.5">
      <c r="A415" s="95">
        <v>414</v>
      </c>
      <c r="B415" s="129">
        <v>0.12972776630526472</v>
      </c>
      <c r="C415" s="129">
        <v>0.44730808961940638</v>
      </c>
      <c r="D415" s="129">
        <v>0.47591236897985034</v>
      </c>
      <c r="E415" s="129">
        <v>0.90652703538418811</v>
      </c>
      <c r="F415" s="129">
        <v>0.4821246733311384</v>
      </c>
      <c r="G415" s="129">
        <v>2.7104843467943729E-2</v>
      </c>
      <c r="H415" s="129">
        <v>0.88902524566144914</v>
      </c>
      <c r="I415" s="129">
        <v>0.96698465602194794</v>
      </c>
      <c r="J415" s="129">
        <v>0.61225803980165039</v>
      </c>
      <c r="K415" s="104">
        <v>0.37112663449043826</v>
      </c>
      <c r="L415" s="105"/>
      <c r="M415" s="106">
        <v>414</v>
      </c>
      <c r="N415" s="140">
        <v>-1.1276789454664251</v>
      </c>
      <c r="O415" s="140">
        <v>-0.13246541185855509</v>
      </c>
      <c r="P415" s="140">
        <v>-6.0415469906521094E-2</v>
      </c>
      <c r="Q415" s="140">
        <v>1.3196678779750317</v>
      </c>
      <c r="R415" s="140">
        <v>-4.4821802513506551E-2</v>
      </c>
      <c r="S415" s="140">
        <v>-1.9251572624892921</v>
      </c>
      <c r="T415" s="140">
        <v>1.2213606247923057</v>
      </c>
      <c r="U415" s="129">
        <v>1.8382152876780213</v>
      </c>
      <c r="V415" s="129">
        <v>0.28520913732034958</v>
      </c>
      <c r="W415" s="98">
        <v>-0.32887090186140649</v>
      </c>
      <c r="X415" s="60"/>
      <c r="Y415" s="99">
        <v>414</v>
      </c>
      <c r="Z415" s="129">
        <f>(幕後結果!$AB$2+幕後結果!$AB$4*幕後結果_最佳化!$N1416)*12/3</f>
        <v>0.14216994656359494</v>
      </c>
      <c r="AA415" s="129">
        <f>(幕後結果!$AC$2+幕後結果!$AC$4*幕後結果_最佳化!$O1416)*12/3</f>
        <v>7.4529231164626397E-2</v>
      </c>
      <c r="AB415" s="129">
        <f>(幕後結果!$AD$2+幕後結果!$AD$4*幕後結果_最佳化!$P1416)*12/3</f>
        <v>-1.7509023174745815</v>
      </c>
      <c r="AC415" s="129">
        <f>(幕後結果!$AE$2+幕後結果!$AE$4*幕後結果_最佳化!$Q1416)*12/3</f>
        <v>1.1204992169859795</v>
      </c>
      <c r="AD415" s="129">
        <f>(幕後結果!$AF$2+幕後結果!$AF$4*幕後結果_最佳化!$R1416)*12/3</f>
        <v>-0.37581485963552641</v>
      </c>
      <c r="AE415" s="129">
        <f>(幕後結果!$AG$2+幕後結果!$AG$4*幕後結果_最佳化!$S1416)*12/3</f>
        <v>-0.1331008453206719</v>
      </c>
      <c r="AF415" s="129">
        <f>(幕後結果!$AH$2+幕後結果!$AH$4*幕後結果_最佳化!$T1416)*12/3</f>
        <v>0.65233363402645717</v>
      </c>
      <c r="AG415" s="129">
        <f>(幕後結果!$AI$2+幕後結果!$AI$4*幕後結果_最佳化!$U1416)*12/3</f>
        <v>0.53374880130965019</v>
      </c>
      <c r="AH415" s="129">
        <f>(幕後結果!$AJ$2+幕後結果!$AJ$4*幕後結果_最佳化!$V1416)*12/3</f>
        <v>-4.9605780431263069E-2</v>
      </c>
      <c r="AI415" s="100">
        <f>(幕後結果!$AK$2+幕後結果!$AK$4*幕後結果_最佳化!$W1416)*12/3</f>
        <v>-0.38243688817580052</v>
      </c>
      <c r="AJ415" s="60"/>
      <c r="AK415" s="60"/>
      <c r="AL415" s="60"/>
      <c r="AM415" s="108">
        <v>414</v>
      </c>
      <c r="AN415" s="129">
        <f t="shared" si="79"/>
        <v>0.10714516874961907</v>
      </c>
      <c r="AO415" s="129">
        <f t="shared" si="80"/>
        <v>0.14515153197655095</v>
      </c>
      <c r="AP415" s="129">
        <f t="shared" si="81"/>
        <v>0.16800538516663491</v>
      </c>
      <c r="AQ415" s="129">
        <f t="shared" si="82"/>
        <v>3.7254003677763881E-2</v>
      </c>
      <c r="AR415" s="129">
        <f t="shared" si="83"/>
        <v>2.7199929632090902E-2</v>
      </c>
      <c r="AS415" s="129">
        <f t="shared" si="84"/>
        <v>8.1830380022866897E-2</v>
      </c>
      <c r="AT415" s="129">
        <f t="shared" si="85"/>
        <v>0.11988622167609782</v>
      </c>
      <c r="AU415" s="129">
        <f t="shared" si="86"/>
        <v>0.11490002888614186</v>
      </c>
      <c r="AV415" s="129">
        <f t="shared" si="87"/>
        <v>0.13009332034464652</v>
      </c>
      <c r="AW415" s="129">
        <f t="shared" si="88"/>
        <v>6.853402986758729E-2</v>
      </c>
      <c r="AX415" s="129">
        <f t="shared" si="89"/>
        <v>1</v>
      </c>
      <c r="AY415" s="129">
        <f>SUMPRODUCT(AN415:AW415,幕後結果_最佳化!$Z$1005:$AI$1005)</f>
        <v>-1.4470189952630287E-2</v>
      </c>
      <c r="AZ415" s="129">
        <f>(SUMPRODUCT(AN415:AW415,MMULT(AN415:AW415,幕後結果!$AB$9:$AK$18)))*252</f>
        <v>4.6955777224660697E-2</v>
      </c>
      <c r="BA415" s="129">
        <f t="shared" si="90"/>
        <v>0.21669281765822487</v>
      </c>
      <c r="BB415" s="102">
        <f t="shared" si="91"/>
        <v>-0.26475353716206906</v>
      </c>
      <c r="BC415" s="60"/>
      <c r="BD415" s="60"/>
    </row>
    <row r="416" spans="1:56" ht="16.5">
      <c r="A416" s="95">
        <v>415</v>
      </c>
      <c r="B416" s="129">
        <v>0.50799990212844714</v>
      </c>
      <c r="C416" s="129">
        <v>0.87382286378153862</v>
      </c>
      <c r="D416" s="129">
        <v>0.32989671257207109</v>
      </c>
      <c r="E416" s="129">
        <v>0.64569073473230465</v>
      </c>
      <c r="F416" s="129">
        <v>0.64679502002881262</v>
      </c>
      <c r="G416" s="129">
        <v>0.78046295416425426</v>
      </c>
      <c r="H416" s="129">
        <v>0.43398855115061807</v>
      </c>
      <c r="I416" s="129">
        <v>0.9626108034569314</v>
      </c>
      <c r="J416" s="129">
        <v>0.69717393791362303</v>
      </c>
      <c r="K416" s="104">
        <v>0.28528966905520048</v>
      </c>
      <c r="L416" s="105"/>
      <c r="M416" s="106">
        <v>415</v>
      </c>
      <c r="N416" s="140">
        <v>2.0054124976011941E-2</v>
      </c>
      <c r="O416" s="140">
        <v>1.1446497559123878</v>
      </c>
      <c r="P416" s="140">
        <v>-0.44019839078780543</v>
      </c>
      <c r="Q416" s="140">
        <v>0.37371208862864508</v>
      </c>
      <c r="R416" s="140">
        <v>0.37668197469470405</v>
      </c>
      <c r="S416" s="140">
        <v>0.77375769946910877</v>
      </c>
      <c r="T416" s="140">
        <v>-0.16622853735182225</v>
      </c>
      <c r="U416" s="129">
        <v>1.7818212052797469</v>
      </c>
      <c r="V416" s="129">
        <v>0.51628964960035328</v>
      </c>
      <c r="W416" s="98">
        <v>-0.56719848370662829</v>
      </c>
      <c r="X416" s="60"/>
      <c r="Y416" s="99">
        <v>415</v>
      </c>
      <c r="Z416" s="129">
        <f>(幕後結果!$AB$2+幕後結果!$AB$4*幕後結果_最佳化!$N1417)*12/3</f>
        <v>0.901121013016001</v>
      </c>
      <c r="AA416" s="129">
        <f>(幕後結果!$AC$2+幕後結果!$AC$4*幕後結果_最佳化!$O1417)*12/3</f>
        <v>1.3076345613944045</v>
      </c>
      <c r="AB416" s="129">
        <f>(幕後結果!$AD$2+幕後結果!$AD$4*幕後結果_最佳化!$P1417)*12/3</f>
        <v>-1.7922162567069284</v>
      </c>
      <c r="AC416" s="129">
        <f>(幕後結果!$AE$2+幕後結果!$AE$4*幕後結果_最佳化!$Q1417)*12/3</f>
        <v>0.69271736702412934</v>
      </c>
      <c r="AD416" s="129">
        <f>(幕後結果!$AF$2+幕後結果!$AF$4*幕後結果_最佳化!$R1417)*12/3</f>
        <v>-0.15552137754981643</v>
      </c>
      <c r="AE416" s="129">
        <f>(幕後結果!$AG$2+幕後結果!$AG$4*幕後結果_最佳化!$S1417)*12/3</f>
        <v>2.0324421591873465</v>
      </c>
      <c r="AF416" s="129">
        <f>(幕後結果!$AH$2+幕後結果!$AH$4*幕後結果_最佳化!$T1417)*12/3</f>
        <v>0.30613620522252816</v>
      </c>
      <c r="AG416" s="129">
        <f>(幕後結果!$AI$2+幕後結果!$AI$4*幕後結果_最佳化!$U1417)*12/3</f>
        <v>1.005336576552563</v>
      </c>
      <c r="AH416" s="129">
        <f>(幕後結果!$AJ$2+幕後結果!$AJ$4*幕後結果_最佳化!$V1417)*12/3</f>
        <v>0.12524956153960304</v>
      </c>
      <c r="AI416" s="100">
        <f>(幕後結果!$AK$2+幕後結果!$AK$4*幕後結果_最佳化!$W1417)*12/3</f>
        <v>0.12109107380739949</v>
      </c>
      <c r="AJ416" s="60"/>
      <c r="AK416" s="60"/>
      <c r="AL416" s="60"/>
      <c r="AM416" s="108">
        <v>415</v>
      </c>
      <c r="AN416" s="129">
        <f t="shared" si="79"/>
        <v>0.11555372130208127</v>
      </c>
      <c r="AO416" s="129">
        <f t="shared" si="80"/>
        <v>1.7930834181403465E-2</v>
      </c>
      <c r="AP416" s="129">
        <f t="shared" si="81"/>
        <v>0.203508787550197</v>
      </c>
      <c r="AQ416" s="129">
        <f t="shared" si="82"/>
        <v>6.3739417527116191E-2</v>
      </c>
      <c r="AR416" s="129">
        <f t="shared" si="83"/>
        <v>2.6104868301442513E-2</v>
      </c>
      <c r="AS416" s="129">
        <f t="shared" si="84"/>
        <v>0.1567760182780521</v>
      </c>
      <c r="AT416" s="129">
        <f t="shared" si="85"/>
        <v>4.6688623526035852E-2</v>
      </c>
      <c r="AU416" s="129">
        <f t="shared" si="86"/>
        <v>7.3233160780457662E-2</v>
      </c>
      <c r="AV416" s="129">
        <f t="shared" si="87"/>
        <v>0.18063872456531915</v>
      </c>
      <c r="AW416" s="129">
        <f t="shared" si="88"/>
        <v>0.11582584398789475</v>
      </c>
      <c r="AX416" s="129">
        <f t="shared" si="89"/>
        <v>1</v>
      </c>
      <c r="AY416" s="129">
        <f>SUMPRODUCT(AN416:AW416,幕後結果_最佳化!$Z$1005:$AI$1005)</f>
        <v>-6.5441970189836385E-2</v>
      </c>
      <c r="AZ416" s="129">
        <f>(SUMPRODUCT(AN416:AW416,MMULT(AN416:AW416,幕後結果!$AB$9:$AK$18)))*252</f>
        <v>4.9376807934870717E-2</v>
      </c>
      <c r="BA416" s="129">
        <f t="shared" si="90"/>
        <v>0.22220892856694738</v>
      </c>
      <c r="BB416" s="102">
        <f t="shared" si="91"/>
        <v>-0.48756803288034833</v>
      </c>
      <c r="BC416" s="60"/>
      <c r="BD416" s="60"/>
    </row>
    <row r="417" spans="1:56" ht="16.5">
      <c r="A417" s="95">
        <v>416</v>
      </c>
      <c r="B417" s="129">
        <v>0.87808627071913881</v>
      </c>
      <c r="C417" s="129">
        <v>0.74106418731905155</v>
      </c>
      <c r="D417" s="129">
        <v>0.93957377291616861</v>
      </c>
      <c r="E417" s="129">
        <v>0.68683179333061672</v>
      </c>
      <c r="F417" s="129">
        <v>0.79871103737504767</v>
      </c>
      <c r="G417" s="129">
        <v>0.12463504638771483</v>
      </c>
      <c r="H417" s="129">
        <v>0.91616088277062491</v>
      </c>
      <c r="I417" s="129">
        <v>0.68807089646261255</v>
      </c>
      <c r="J417" s="129">
        <v>0.6840205058168134</v>
      </c>
      <c r="K417" s="104">
        <v>0.4658876348833576</v>
      </c>
      <c r="L417" s="105"/>
      <c r="M417" s="106">
        <v>416</v>
      </c>
      <c r="N417" s="140">
        <v>1.1654733080106083</v>
      </c>
      <c r="O417" s="140">
        <v>0.64662970919595786</v>
      </c>
      <c r="P417" s="140">
        <v>1.5512054597552265</v>
      </c>
      <c r="Q417" s="140">
        <v>0.48688982019795912</v>
      </c>
      <c r="R417" s="140">
        <v>0.83702605044203382</v>
      </c>
      <c r="S417" s="140">
        <v>-1.1521240716311865</v>
      </c>
      <c r="T417" s="140">
        <v>1.3797025922209019</v>
      </c>
      <c r="U417" s="129">
        <v>0.49038963884358461</v>
      </c>
      <c r="V417" s="129">
        <v>0.47897138122211808</v>
      </c>
      <c r="W417" s="98">
        <v>-8.5611483120825879E-2</v>
      </c>
      <c r="X417" s="60"/>
      <c r="Y417" s="99">
        <v>416</v>
      </c>
      <c r="Z417" s="129">
        <f>(幕後結果!$AB$2+幕後結果!$AB$4*幕後結果_最佳化!$N1418)*12/3</f>
        <v>1.6585419960709196</v>
      </c>
      <c r="AA417" s="129">
        <f>(幕後結果!$AC$2+幕後結果!$AC$4*幕後結果_最佳化!$O1418)*12/3</f>
        <v>1.2373128429736902</v>
      </c>
      <c r="AB417" s="129">
        <f>(幕後結果!$AD$2+幕後結果!$AD$4*幕後結果_最佳化!$P1418)*12/3</f>
        <v>0.72867151621787285</v>
      </c>
      <c r="AC417" s="129">
        <f>(幕後結果!$AE$2+幕後結果!$AE$4*幕後結果_最佳化!$Q1418)*12/3</f>
        <v>0.7868594251036235</v>
      </c>
      <c r="AD417" s="129">
        <f>(幕後結果!$AF$2+幕後結果!$AF$4*幕後結果_最佳化!$R1418)*12/3</f>
        <v>0.23148294681219728</v>
      </c>
      <c r="AE417" s="129">
        <f>(幕後結果!$AG$2+幕後結果!$AG$4*幕後結果_最佳化!$S1418)*12/3</f>
        <v>0.40913174149018916</v>
      </c>
      <c r="AF417" s="129">
        <f>(幕後結果!$AH$2+幕後結果!$AH$4*幕後結果_最佳化!$T1418)*12/3</f>
        <v>2.1168543593990328</v>
      </c>
      <c r="AG417" s="129">
        <f>(幕後結果!$AI$2+幕後結果!$AI$4*幕後結果_最佳化!$U1418)*12/3</f>
        <v>0.42753091041210944</v>
      </c>
      <c r="AH417" s="129">
        <f>(幕後結果!$AJ$2+幕後結果!$AJ$4*幕後結果_最佳化!$V1418)*12/3</f>
        <v>0.25749463326362948</v>
      </c>
      <c r="AI417" s="100">
        <f>(幕後結果!$AK$2+幕後結果!$AK$4*幕後結果_最佳化!$W1418)*12/3</f>
        <v>0.67453838330341975</v>
      </c>
      <c r="AJ417" s="60"/>
      <c r="AK417" s="60"/>
      <c r="AL417" s="60"/>
      <c r="AM417" s="108">
        <v>416</v>
      </c>
      <c r="AN417" s="129">
        <f t="shared" si="79"/>
        <v>0.16846939207624617</v>
      </c>
      <c r="AO417" s="129">
        <f t="shared" si="80"/>
        <v>0.15941930105431476</v>
      </c>
      <c r="AP417" s="129">
        <f t="shared" si="81"/>
        <v>8.2701325345588758E-2</v>
      </c>
      <c r="AQ417" s="129">
        <f t="shared" si="82"/>
        <v>0.16283531646541838</v>
      </c>
      <c r="AR417" s="129">
        <f t="shared" si="83"/>
        <v>2.4676033438902231E-2</v>
      </c>
      <c r="AS417" s="129">
        <f t="shared" si="84"/>
        <v>0.11672215558162556</v>
      </c>
      <c r="AT417" s="129">
        <f t="shared" si="85"/>
        <v>8.5761224153415843E-3</v>
      </c>
      <c r="AU417" s="129">
        <f t="shared" si="86"/>
        <v>6.6238549102169753E-2</v>
      </c>
      <c r="AV417" s="129">
        <f t="shared" si="87"/>
        <v>0.12671417931277718</v>
      </c>
      <c r="AW417" s="129">
        <f t="shared" si="88"/>
        <v>8.3647625207615595E-2</v>
      </c>
      <c r="AX417" s="129">
        <f t="shared" si="89"/>
        <v>1</v>
      </c>
      <c r="AY417" s="129">
        <f>SUMPRODUCT(AN417:AW417,幕後結果_最佳化!$Z$1005:$AI$1005)</f>
        <v>0.17164298121068031</v>
      </c>
      <c r="AZ417" s="129">
        <f>(SUMPRODUCT(AN417:AW417,MMULT(AN417:AW417,幕後結果!$AB$9:$AK$18)))*252</f>
        <v>4.5556231665666649E-2</v>
      </c>
      <c r="BA417" s="129">
        <f t="shared" si="90"/>
        <v>0.21343905843511082</v>
      </c>
      <c r="BB417" s="102">
        <f t="shared" si="91"/>
        <v>0.60318379473089934</v>
      </c>
      <c r="BC417" s="60"/>
      <c r="BD417" s="60"/>
    </row>
    <row r="418" spans="1:56" ht="16.5">
      <c r="A418" s="95">
        <v>417</v>
      </c>
      <c r="B418" s="129">
        <v>0.81798654328428677</v>
      </c>
      <c r="C418" s="129">
        <v>0.86303425879930029</v>
      </c>
      <c r="D418" s="129">
        <v>0.37470170909322187</v>
      </c>
      <c r="E418" s="129">
        <v>0.31602589741914855</v>
      </c>
      <c r="F418" s="129">
        <v>0.17445005767666544</v>
      </c>
      <c r="G418" s="129">
        <v>0.70068453344254711</v>
      </c>
      <c r="H418" s="129">
        <v>1.137937483679563E-2</v>
      </c>
      <c r="I418" s="129">
        <v>0.98816191139090792</v>
      </c>
      <c r="J418" s="129">
        <v>0.25359832328902643</v>
      </c>
      <c r="K418" s="104">
        <v>0.6349105366349781</v>
      </c>
      <c r="L418" s="105"/>
      <c r="M418" s="106">
        <v>417</v>
      </c>
      <c r="N418" s="140">
        <v>0.90771860168481022</v>
      </c>
      <c r="O418" s="140">
        <v>1.0940535738321866</v>
      </c>
      <c r="P418" s="140">
        <v>-0.31942610465779381</v>
      </c>
      <c r="Q418" s="140">
        <v>-0.47884093209965589</v>
      </c>
      <c r="R418" s="140">
        <v>-0.93672484007272871</v>
      </c>
      <c r="S418" s="140">
        <v>0.52637032014374541</v>
      </c>
      <c r="T418" s="140">
        <v>-2.2774603517590717</v>
      </c>
      <c r="U418" s="129">
        <v>2.2623436874349347</v>
      </c>
      <c r="V418" s="129">
        <v>-0.66320909619965074</v>
      </c>
      <c r="W418" s="98">
        <v>0.3448875286557192</v>
      </c>
      <c r="X418" s="60"/>
      <c r="Y418" s="99">
        <v>417</v>
      </c>
      <c r="Z418" s="129">
        <f>(幕後結果!$AB$2+幕後結果!$AB$4*幕後結果_最佳化!$N1419)*12/3</f>
        <v>1.4880988727637898</v>
      </c>
      <c r="AA418" s="129">
        <f>(幕後結果!$AC$2+幕後結果!$AC$4*幕後結果_最佳化!$O1419)*12/3</f>
        <v>1.499264823009006</v>
      </c>
      <c r="AB418" s="129">
        <f>(幕後結果!$AD$2+幕後結果!$AD$4*幕後結果_最佳化!$P1419)*12/3</f>
        <v>-1.4263871202296075</v>
      </c>
      <c r="AC418" s="129">
        <f>(幕後結果!$AE$2+幕後結果!$AE$4*幕後結果_最佳化!$Q1419)*12/3</f>
        <v>-9.2871658862429041E-2</v>
      </c>
      <c r="AD418" s="129">
        <f>(幕後結果!$AF$2+幕後結果!$AF$4*幕後結果_最佳化!$R1419)*12/3</f>
        <v>-1.7986210960046602</v>
      </c>
      <c r="AE418" s="129">
        <f>(幕後結果!$AG$2+幕後結果!$AG$4*幕後結果_最佳化!$S1419)*12/3</f>
        <v>1.6114672941701909</v>
      </c>
      <c r="AF418" s="129">
        <f>(幕後結果!$AH$2+幕後結果!$AH$4*幕後結果_最佳化!$T1419)*12/3</f>
        <v>-0.66633463237191881</v>
      </c>
      <c r="AG418" s="129">
        <f>(幕後結果!$AI$2+幕後結果!$AI$4*幕後結果_最佳化!$U1419)*12/3</f>
        <v>1.1223097566514195</v>
      </c>
      <c r="AH418" s="129">
        <f>(幕後結果!$AJ$2+幕後結果!$AJ$4*幕後結果_最佳化!$V1419)*12/3</f>
        <v>-0.58517708225752818</v>
      </c>
      <c r="AI418" s="100">
        <f>(幕後結果!$AK$2+幕後結果!$AK$4*幕後結果_最佳化!$W1419)*12/3</f>
        <v>0.44125474385471453</v>
      </c>
      <c r="AJ418" s="60"/>
      <c r="AK418" s="60"/>
      <c r="AL418" s="60"/>
      <c r="AM418" s="108">
        <v>417</v>
      </c>
      <c r="AN418" s="129">
        <f t="shared" si="79"/>
        <v>5.3135617654886676E-2</v>
      </c>
      <c r="AO418" s="129">
        <f t="shared" si="80"/>
        <v>8.6650868138786433E-2</v>
      </c>
      <c r="AP418" s="129">
        <f t="shared" si="81"/>
        <v>5.2174437442245904E-2</v>
      </c>
      <c r="AQ418" s="129">
        <f t="shared" si="82"/>
        <v>0.12466851244194624</v>
      </c>
      <c r="AR418" s="129">
        <f t="shared" si="83"/>
        <v>8.735413795487168E-2</v>
      </c>
      <c r="AS418" s="129">
        <f t="shared" si="84"/>
        <v>0.1886750691736945</v>
      </c>
      <c r="AT418" s="129">
        <f t="shared" si="85"/>
        <v>8.6553684416207061E-2</v>
      </c>
      <c r="AU418" s="129">
        <f t="shared" si="86"/>
        <v>0.11618742963577371</v>
      </c>
      <c r="AV418" s="129">
        <f t="shared" si="87"/>
        <v>5.100174756169832E-2</v>
      </c>
      <c r="AW418" s="129">
        <f t="shared" si="88"/>
        <v>0.15359849557988947</v>
      </c>
      <c r="AX418" s="129">
        <f t="shared" si="89"/>
        <v>0.99999999999999989</v>
      </c>
      <c r="AY418" s="129">
        <f>SUMPRODUCT(AN418:AW418,幕後結果_最佳化!$Z$1005:$AI$1005)</f>
        <v>0.18674894233869138</v>
      </c>
      <c r="AZ418" s="129">
        <f>(SUMPRODUCT(AN418:AW418,MMULT(AN418:AW418,幕後結果!$AB$9:$AK$18)))*252</f>
        <v>4.6574806578980034E-2</v>
      </c>
      <c r="BA418" s="129">
        <f t="shared" si="90"/>
        <v>0.21581197042559996</v>
      </c>
      <c r="BB418" s="102">
        <f t="shared" si="91"/>
        <v>0.66654756015159289</v>
      </c>
      <c r="BC418" s="60"/>
      <c r="BD418" s="60"/>
    </row>
    <row r="419" spans="1:56" ht="16.5">
      <c r="A419" s="95">
        <v>418</v>
      </c>
      <c r="B419" s="129">
        <v>0.91807058368526451</v>
      </c>
      <c r="C419" s="129">
        <v>0.2372006837515992</v>
      </c>
      <c r="D419" s="129">
        <v>0.94679896327869195</v>
      </c>
      <c r="E419" s="129">
        <v>0.40779077866330304</v>
      </c>
      <c r="F419" s="129">
        <v>0.55932858886907644</v>
      </c>
      <c r="G419" s="129">
        <v>0.76218652537164044</v>
      </c>
      <c r="H419" s="129">
        <v>0.42740451632870857</v>
      </c>
      <c r="I419" s="129">
        <v>0.43428012294545559</v>
      </c>
      <c r="J419" s="129">
        <v>0.68270572421643627</v>
      </c>
      <c r="K419" s="104">
        <v>0.81021057689116938</v>
      </c>
      <c r="L419" s="105"/>
      <c r="M419" s="106">
        <v>418</v>
      </c>
      <c r="N419" s="140">
        <v>1.3922099433232986</v>
      </c>
      <c r="O419" s="140">
        <v>-0.71533613139254193</v>
      </c>
      <c r="P419" s="140">
        <v>1.6145781818738971</v>
      </c>
      <c r="Q419" s="140">
        <v>-0.233231615194466</v>
      </c>
      <c r="R419" s="140">
        <v>0.14926716657926031</v>
      </c>
      <c r="S419" s="140">
        <v>0.71335364586400996</v>
      </c>
      <c r="T419" s="140">
        <v>-0.18298596287796637</v>
      </c>
      <c r="U419" s="129">
        <v>-0.16548755317520492</v>
      </c>
      <c r="V419" s="129">
        <v>0.47527840158637935</v>
      </c>
      <c r="W419" s="98">
        <v>0.87867255012350798</v>
      </c>
      <c r="X419" s="60"/>
      <c r="Y419" s="99">
        <v>418</v>
      </c>
      <c r="Z419" s="129">
        <f>(幕後結果!$AB$2+幕後結果!$AB$4*幕後結果_最佳化!$N1420)*12/3</f>
        <v>1.8084740801120818</v>
      </c>
      <c r="AA419" s="129">
        <f>(幕後結果!$AC$2+幕後結果!$AC$4*幕後結果_最佳化!$O1420)*12/3</f>
        <v>0.29615429155923145</v>
      </c>
      <c r="AB419" s="129">
        <f>(幕後結果!$AD$2+幕後結果!$AD$4*幕後結果_最佳化!$P1420)*12/3</f>
        <v>0.76589907569853499</v>
      </c>
      <c r="AC419" s="129">
        <f>(幕後結果!$AE$2+幕後結果!$AE$4*幕後結果_最佳化!$Q1420)*12/3</f>
        <v>-0.36053722397967158</v>
      </c>
      <c r="AD419" s="129">
        <f>(幕後結果!$AF$2+幕後結果!$AF$4*幕後結果_最佳化!$R1420)*12/3</f>
        <v>-0.9233946376116694</v>
      </c>
      <c r="AE419" s="129">
        <f>(幕後結果!$AG$2+幕後結果!$AG$4*幕後結果_最佳化!$S1420)*12/3</f>
        <v>1.562263433592354</v>
      </c>
      <c r="AF419" s="129">
        <f>(幕後結果!$AH$2+幕後結果!$AH$4*幕後結果_最佳化!$T1420)*12/3</f>
        <v>1.0694008084328495</v>
      </c>
      <c r="AG419" s="129">
        <f>(幕後結果!$AI$2+幕後結果!$AI$4*幕後結果_最佳化!$U1420)*12/3</f>
        <v>0.16239825746833528</v>
      </c>
      <c r="AH419" s="129">
        <f>(幕後結果!$AJ$2+幕後結果!$AJ$4*幕後結果_最佳化!$V1420)*12/3</f>
        <v>-1.4676559490992891E-2</v>
      </c>
      <c r="AI419" s="100">
        <f>(幕後結果!$AK$2+幕後結果!$AK$4*幕後結果_最佳化!$W1420)*12/3</f>
        <v>1.2445334151598455</v>
      </c>
      <c r="AJ419" s="60"/>
      <c r="AK419" s="60"/>
      <c r="AL419" s="60"/>
      <c r="AM419" s="108">
        <v>418</v>
      </c>
      <c r="AN419" s="129">
        <f t="shared" si="79"/>
        <v>0.16370380367768705</v>
      </c>
      <c r="AO419" s="129">
        <f t="shared" si="80"/>
        <v>8.7330217040583288E-2</v>
      </c>
      <c r="AP419" s="129">
        <f t="shared" si="81"/>
        <v>0.11305348409087701</v>
      </c>
      <c r="AQ419" s="129">
        <f t="shared" si="82"/>
        <v>3.632329984557996E-3</v>
      </c>
      <c r="AR419" s="129">
        <f t="shared" si="83"/>
        <v>0.17985469875320037</v>
      </c>
      <c r="AS419" s="129">
        <f t="shared" si="84"/>
        <v>1.4257991923004686E-2</v>
      </c>
      <c r="AT419" s="129">
        <f t="shared" si="85"/>
        <v>0.17098655190795781</v>
      </c>
      <c r="AU419" s="129">
        <f t="shared" si="86"/>
        <v>5.1746357595355195E-2</v>
      </c>
      <c r="AV419" s="129">
        <f t="shared" si="87"/>
        <v>0.16797257812178445</v>
      </c>
      <c r="AW419" s="129">
        <f t="shared" si="88"/>
        <v>4.7461986904992051E-2</v>
      </c>
      <c r="AX419" s="129">
        <f t="shared" si="89"/>
        <v>0.99999999999999989</v>
      </c>
      <c r="AY419" s="129">
        <f>SUMPRODUCT(AN419:AW419,幕後結果_最佳化!$Z$1005:$AI$1005)</f>
        <v>-0.10773836120732624</v>
      </c>
      <c r="AZ419" s="129">
        <f>(SUMPRODUCT(AN419:AW419,MMULT(AN419:AW419,幕後結果!$AB$9:$AK$18)))*252</f>
        <v>5.0219933714266717E-2</v>
      </c>
      <c r="BA419" s="129">
        <f t="shared" si="90"/>
        <v>0.22409804486935336</v>
      </c>
      <c r="BB419" s="102">
        <f t="shared" si="91"/>
        <v>-0.67219846248612614</v>
      </c>
      <c r="BC419" s="60"/>
      <c r="BD419" s="60"/>
    </row>
    <row r="420" spans="1:56" ht="16.5">
      <c r="A420" s="95">
        <v>419</v>
      </c>
      <c r="B420" s="129">
        <v>0.95470053204461314</v>
      </c>
      <c r="C420" s="129">
        <v>7.8664263623617892E-4</v>
      </c>
      <c r="D420" s="129">
        <v>0.9913976165651921</v>
      </c>
      <c r="E420" s="129">
        <v>0.19518876741742242</v>
      </c>
      <c r="F420" s="129">
        <v>0.3485586514000365</v>
      </c>
      <c r="G420" s="129">
        <v>0.2854079499384703</v>
      </c>
      <c r="H420" s="129">
        <v>0.45221345611104269</v>
      </c>
      <c r="I420" s="129">
        <v>0.13362015464908894</v>
      </c>
      <c r="J420" s="129">
        <v>0.77729157318721787</v>
      </c>
      <c r="K420" s="104">
        <v>0.34832217970876855</v>
      </c>
      <c r="L420" s="105"/>
      <c r="M420" s="106">
        <v>419</v>
      </c>
      <c r="N420" s="140">
        <v>1.6922467515143149</v>
      </c>
      <c r="O420" s="140">
        <v>-3.160814742505559</v>
      </c>
      <c r="P420" s="140">
        <v>2.3823023105484666</v>
      </c>
      <c r="Q420" s="140">
        <v>-0.85893290364532182</v>
      </c>
      <c r="R420" s="140">
        <v>-0.38921473691014713</v>
      </c>
      <c r="S420" s="140">
        <v>-0.56685028997434306</v>
      </c>
      <c r="T420" s="140">
        <v>-0.12007099064110335</v>
      </c>
      <c r="U420" s="129">
        <v>-1.109440244284374</v>
      </c>
      <c r="V420" s="129">
        <v>0.7630780434560871</v>
      </c>
      <c r="W420" s="98">
        <v>-0.38985420428410023</v>
      </c>
      <c r="X420" s="60"/>
      <c r="Y420" s="99">
        <v>419</v>
      </c>
      <c r="Z420" s="129">
        <f>(幕後結果!$AB$2+幕後結果!$AB$4*幕後結果_最佳化!$N1421)*12/3</f>
        <v>2.0068767064856226</v>
      </c>
      <c r="AA420" s="129">
        <f>(幕後結果!$AC$2+幕後結果!$AC$4*幕後結果_最佳化!$O1421)*12/3</f>
        <v>-1.4213397327947872</v>
      </c>
      <c r="AB420" s="129">
        <f>(幕後結果!$AD$2+幕後結果!$AD$4*幕後結果_最佳化!$P1421)*12/3</f>
        <v>1.5452374725263585</v>
      </c>
      <c r="AC420" s="129">
        <f>(幕後結果!$AE$2+幕後結果!$AE$4*幕後結果_最佳化!$Q1421)*12/3</f>
        <v>-1.7506638892616551</v>
      </c>
      <c r="AD420" s="129">
        <f>(幕後結果!$AF$2+幕後結果!$AF$4*幕後結果_最佳化!$R1421)*12/3</f>
        <v>-2.0579507791413101</v>
      </c>
      <c r="AE420" s="129">
        <f>(幕後結果!$AG$2+幕後結果!$AG$4*幕後結果_最佳化!$S1421)*12/3</f>
        <v>5.2696366139211692E-2</v>
      </c>
      <c r="AF420" s="129">
        <f>(幕後結果!$AH$2+幕後結果!$AH$4*幕後結果_最佳化!$T1421)*12/3</f>
        <v>1.1358561678357466</v>
      </c>
      <c r="AG420" s="129">
        <f>(幕後結果!$AI$2+幕後結果!$AI$4*幕後結果_最佳化!$U1421)*12/3</f>
        <v>-0.54379956973612797</v>
      </c>
      <c r="AH420" s="129">
        <f>(幕後結果!$AJ$2+幕後結果!$AJ$4*幕後結果_最佳化!$V1421)*12/3</f>
        <v>-0.28641424775062918</v>
      </c>
      <c r="AI420" s="100">
        <f>(幕後結果!$AK$2+幕後結果!$AK$4*幕後結果_最佳化!$W1421)*12/3</f>
        <v>5.3502878997492918E-2</v>
      </c>
      <c r="AJ420" s="60"/>
      <c r="AK420" s="60"/>
      <c r="AL420" s="60"/>
      <c r="AM420" s="108">
        <v>419</v>
      </c>
      <c r="AN420" s="129">
        <f t="shared" si="79"/>
        <v>0.12652525954963381</v>
      </c>
      <c r="AO420" s="129">
        <f t="shared" si="80"/>
        <v>7.8246778058005589E-2</v>
      </c>
      <c r="AP420" s="129">
        <f t="shared" si="81"/>
        <v>3.6610969088184731E-2</v>
      </c>
      <c r="AQ420" s="129">
        <f t="shared" si="82"/>
        <v>7.1914843897752143E-2</v>
      </c>
      <c r="AR420" s="129">
        <f t="shared" si="83"/>
        <v>0.16025874651144348</v>
      </c>
      <c r="AS420" s="129">
        <f t="shared" si="84"/>
        <v>0.10498898115651549</v>
      </c>
      <c r="AT420" s="129">
        <f t="shared" si="85"/>
        <v>9.8842402409002633E-2</v>
      </c>
      <c r="AU420" s="129">
        <f t="shared" si="86"/>
        <v>0.16047042491171853</v>
      </c>
      <c r="AV420" s="129">
        <f t="shared" si="87"/>
        <v>0.10462565812053254</v>
      </c>
      <c r="AW420" s="129">
        <f t="shared" si="88"/>
        <v>5.7515936297210982E-2</v>
      </c>
      <c r="AX420" s="129">
        <f t="shared" si="89"/>
        <v>0.99999999999999989</v>
      </c>
      <c r="AY420" s="129">
        <f>SUMPRODUCT(AN420:AW420,幕後結果_最佳化!$Z$1005:$AI$1005)</f>
        <v>8.2466304442758931E-2</v>
      </c>
      <c r="AZ420" s="129">
        <f>(SUMPRODUCT(AN420:AW420,MMULT(AN420:AW420,幕後結果!$AB$9:$AK$18)))*252</f>
        <v>4.2002162567440895E-2</v>
      </c>
      <c r="BA420" s="129">
        <f t="shared" si="90"/>
        <v>0.20494429137558551</v>
      </c>
      <c r="BB420" s="102">
        <f t="shared" si="91"/>
        <v>0.19305882675330943</v>
      </c>
      <c r="BC420" s="60"/>
      <c r="BD420" s="60"/>
    </row>
    <row r="421" spans="1:56" ht="16.5">
      <c r="A421" s="95">
        <v>420</v>
      </c>
      <c r="B421" s="129">
        <v>0.49250762910330703</v>
      </c>
      <c r="C421" s="129">
        <v>0.72326023263543848</v>
      </c>
      <c r="D421" s="129">
        <v>0.23437627660781857</v>
      </c>
      <c r="E421" s="129">
        <v>0.8368759331690161</v>
      </c>
      <c r="F421" s="129">
        <v>0.3142346461669896</v>
      </c>
      <c r="G421" s="129">
        <v>0.12323689421965245</v>
      </c>
      <c r="H421" s="129">
        <v>0.31871030819192603</v>
      </c>
      <c r="I421" s="129">
        <v>0.77854830109217033</v>
      </c>
      <c r="J421" s="129">
        <v>0.37137599667394872</v>
      </c>
      <c r="K421" s="104">
        <v>6.4228618746432042E-2</v>
      </c>
      <c r="L421" s="105"/>
      <c r="M421" s="106">
        <v>420</v>
      </c>
      <c r="N421" s="140">
        <v>-1.8781692888498441E-2</v>
      </c>
      <c r="O421" s="140">
        <v>0.5925542047181328</v>
      </c>
      <c r="P421" s="140">
        <v>-0.72451022312245794</v>
      </c>
      <c r="Q421" s="140">
        <v>0.98169904982135536</v>
      </c>
      <c r="R421" s="140">
        <v>-0.48388245543842756</v>
      </c>
      <c r="S421" s="140">
        <v>-1.1589568147699225</v>
      </c>
      <c r="T421" s="140">
        <v>-0.47130826215988009</v>
      </c>
      <c r="U421" s="129">
        <v>0.76729961412480185</v>
      </c>
      <c r="V421" s="129">
        <v>-0.32821118249019987</v>
      </c>
      <c r="W421" s="98">
        <v>-1.5202138504559755</v>
      </c>
      <c r="X421" s="60"/>
      <c r="Y421" s="99">
        <v>420</v>
      </c>
      <c r="Z421" s="129">
        <f>(幕後結果!$AB$2+幕後結果!$AB$4*幕後結果_最佳化!$N1422)*12/3</f>
        <v>0.87544040299971959</v>
      </c>
      <c r="AA421" s="129">
        <f>(幕後結果!$AC$2+幕後結果!$AC$4*幕後結果_最佳化!$O1422)*12/3</f>
        <v>0.89242471504077459</v>
      </c>
      <c r="AB421" s="129">
        <f>(幕後結果!$AD$2+幕後結果!$AD$4*幕後結果_最佳化!$P1422)*12/3</f>
        <v>-2.1624385838175724</v>
      </c>
      <c r="AC421" s="129">
        <f>(幕後結果!$AE$2+幕後結果!$AE$4*幕後結果_最佳化!$Q1422)*12/3</f>
        <v>1.0977884387023622</v>
      </c>
      <c r="AD421" s="129">
        <f>(幕後結果!$AF$2+幕後結果!$AF$4*幕後結果_最佳化!$R1422)*12/3</f>
        <v>-0.82094815537641164</v>
      </c>
      <c r="AE421" s="129">
        <f>(幕後結果!$AG$2+幕後結果!$AG$4*幕後結果_最佳化!$S1422)*12/3</f>
        <v>0.46781074469760875</v>
      </c>
      <c r="AF421" s="129">
        <f>(幕後結果!$AH$2+幕後結果!$AH$4*幕後結果_最佳化!$T1422)*12/3</f>
        <v>0.10187654571410061</v>
      </c>
      <c r="AG421" s="129">
        <f>(幕後結果!$AI$2+幕後結果!$AI$4*幕後結果_最佳化!$U1422)*12/3</f>
        <v>2.4724131773538244E-2</v>
      </c>
      <c r="AH421" s="129">
        <f>(幕後結果!$AJ$2+幕後結果!$AJ$4*幕後結果_最佳化!$V1422)*12/3</f>
        <v>-0.49825263825691196</v>
      </c>
      <c r="AI421" s="100">
        <f>(幕後結果!$AK$2+幕後結果!$AK$4*幕後結果_最佳化!$W1422)*12/3</f>
        <v>-1.0048404100364585</v>
      </c>
      <c r="AJ421" s="60"/>
      <c r="AK421" s="60"/>
      <c r="AL421" s="60"/>
      <c r="AM421" s="108">
        <v>420</v>
      </c>
      <c r="AN421" s="129">
        <f t="shared" si="79"/>
        <v>0.11248277736048234</v>
      </c>
      <c r="AO421" s="129">
        <f t="shared" si="80"/>
        <v>2.0079146620409841E-2</v>
      </c>
      <c r="AP421" s="129">
        <f t="shared" si="81"/>
        <v>0.15139951672430341</v>
      </c>
      <c r="AQ421" s="129">
        <f t="shared" si="82"/>
        <v>7.3424407527902229E-3</v>
      </c>
      <c r="AR421" s="129">
        <f t="shared" si="83"/>
        <v>0.14091288063838447</v>
      </c>
      <c r="AS421" s="129">
        <f t="shared" si="84"/>
        <v>0.11524633546997667</v>
      </c>
      <c r="AT421" s="129">
        <f t="shared" si="85"/>
        <v>0.15774625654453492</v>
      </c>
      <c r="AU421" s="129">
        <f t="shared" si="86"/>
        <v>0.13444080353386698</v>
      </c>
      <c r="AV421" s="129">
        <f t="shared" si="87"/>
        <v>9.2299424977279013E-2</v>
      </c>
      <c r="AW421" s="129">
        <f t="shared" si="88"/>
        <v>6.8050417377972114E-2</v>
      </c>
      <c r="AX421" s="129">
        <f t="shared" si="89"/>
        <v>1</v>
      </c>
      <c r="AY421" s="129">
        <f>SUMPRODUCT(AN421:AW421,幕後結果_最佳化!$Z$1005:$AI$1005)</f>
        <v>-6.1913703089633461E-2</v>
      </c>
      <c r="AZ421" s="129">
        <f>(SUMPRODUCT(AN421:AW421,MMULT(AN421:AW421,幕後結果!$AB$9:$AK$18)))*252</f>
        <v>4.7053554966999339E-2</v>
      </c>
      <c r="BA421" s="129">
        <f t="shared" si="90"/>
        <v>0.21691831404240478</v>
      </c>
      <c r="BB421" s="102">
        <f t="shared" si="91"/>
        <v>-0.48319434692426988</v>
      </c>
      <c r="BC421" s="60"/>
      <c r="BD421" s="60"/>
    </row>
    <row r="422" spans="1:56" ht="16.5">
      <c r="A422" s="95">
        <v>421</v>
      </c>
      <c r="B422" s="129">
        <v>0.56635285659368817</v>
      </c>
      <c r="C422" s="129">
        <v>0.31245703553351145</v>
      </c>
      <c r="D422" s="129">
        <v>0.1722060524005451</v>
      </c>
      <c r="E422" s="129">
        <v>0.1867551655489641</v>
      </c>
      <c r="F422" s="129">
        <v>0.83865779264796236</v>
      </c>
      <c r="G422" s="129">
        <v>0.80368978156160975</v>
      </c>
      <c r="H422" s="129">
        <v>4.9585962145015428E-2</v>
      </c>
      <c r="I422" s="129">
        <v>0.73184901952550474</v>
      </c>
      <c r="J422" s="129">
        <v>0.20225750070580273</v>
      </c>
      <c r="K422" s="104">
        <v>6.099922740169883E-2</v>
      </c>
      <c r="L422" s="105"/>
      <c r="M422" s="106">
        <v>421</v>
      </c>
      <c r="N422" s="140">
        <v>0.16709628785765412</v>
      </c>
      <c r="O422" s="140">
        <v>-0.48889777493316766</v>
      </c>
      <c r="P422" s="140">
        <v>-0.94548347229629948</v>
      </c>
      <c r="Q422" s="140">
        <v>-0.88991723067501838</v>
      </c>
      <c r="R422" s="140">
        <v>0.98895652132016387</v>
      </c>
      <c r="S422" s="140">
        <v>0.85487484682862813</v>
      </c>
      <c r="T422" s="140">
        <v>-1.6488814492109682</v>
      </c>
      <c r="U422" s="129">
        <v>0.61841477482368401</v>
      </c>
      <c r="V422" s="129">
        <v>-0.83358478668210034</v>
      </c>
      <c r="W422" s="98">
        <v>-1.5464395246710683</v>
      </c>
      <c r="X422" s="60"/>
      <c r="Y422" s="99">
        <v>421</v>
      </c>
      <c r="Z422" s="129">
        <f>(幕後結果!$AB$2+幕後結果!$AB$4*幕後結果_最佳化!$N1423)*12/3</f>
        <v>0.99835425409484435</v>
      </c>
      <c r="AA422" s="129">
        <f>(幕後結果!$AC$2+幕後結果!$AC$4*幕後結果_最佳化!$O1423)*12/3</f>
        <v>0.14661471862193454</v>
      </c>
      <c r="AB422" s="129">
        <f>(幕後結果!$AD$2+幕後結果!$AD$4*幕後結果_最佳化!$P1423)*12/3</f>
        <v>-2.4385741432238124</v>
      </c>
      <c r="AC422" s="129">
        <f>(幕後結果!$AE$2+幕後結果!$AE$4*幕後結果_最佳化!$Q1423)*12/3</f>
        <v>-1.1055715803513602</v>
      </c>
      <c r="AD422" s="129">
        <f>(幕後結果!$AF$2+幕後結果!$AF$4*幕後結果_最佳化!$R1423)*12/3</f>
        <v>-0.27592892916529366</v>
      </c>
      <c r="AE422" s="129">
        <f>(幕後結果!$AG$2+幕後結果!$AG$4*幕後結果_最佳化!$S1423)*12/3</f>
        <v>1.669871192304907</v>
      </c>
      <c r="AF422" s="129">
        <f>(幕後結果!$AH$2+幕後結果!$AH$4*幕後結果_最佳化!$T1423)*12/3</f>
        <v>-0.81215554068511275</v>
      </c>
      <c r="AG422" s="129">
        <f>(幕後結果!$AI$2+幕後結果!$AI$4*幕後結果_最佳化!$U1423)*12/3</f>
        <v>0.31709103040556963</v>
      </c>
      <c r="AH422" s="129">
        <f>(幕後結果!$AJ$2+幕後結果!$AJ$4*幕後結果_最佳化!$V1423)*12/3</f>
        <v>-0.96202159998694781</v>
      </c>
      <c r="AI422" s="100">
        <f>(幕後結果!$AK$2+幕後結果!$AK$4*幕後結果_最佳化!$W1423)*12/3</f>
        <v>-0.93440611825149811</v>
      </c>
      <c r="AJ422" s="60"/>
      <c r="AK422" s="60"/>
      <c r="AL422" s="60"/>
      <c r="AM422" s="108">
        <v>421</v>
      </c>
      <c r="AN422" s="129">
        <f t="shared" si="79"/>
        <v>1.5179056546452449E-2</v>
      </c>
      <c r="AO422" s="129">
        <f t="shared" si="80"/>
        <v>2.2425992684972675E-2</v>
      </c>
      <c r="AP422" s="129">
        <f t="shared" si="81"/>
        <v>8.796499396926824E-2</v>
      </c>
      <c r="AQ422" s="129">
        <f t="shared" si="82"/>
        <v>0.19916068241675614</v>
      </c>
      <c r="AR422" s="129">
        <f t="shared" si="83"/>
        <v>0.16263874294839545</v>
      </c>
      <c r="AS422" s="129">
        <f t="shared" si="84"/>
        <v>7.7771244157428893E-2</v>
      </c>
      <c r="AT422" s="129">
        <f t="shared" si="85"/>
        <v>0.19515431832548757</v>
      </c>
      <c r="AU422" s="129">
        <f t="shared" si="86"/>
        <v>1.9907876396073183E-2</v>
      </c>
      <c r="AV422" s="129">
        <f t="shared" si="87"/>
        <v>6.5039781310176195E-2</v>
      </c>
      <c r="AW422" s="129">
        <f t="shared" si="88"/>
        <v>0.15475731124498915</v>
      </c>
      <c r="AX422" s="129">
        <f t="shared" si="89"/>
        <v>0.99999999999999989</v>
      </c>
      <c r="AY422" s="129">
        <f>SUMPRODUCT(AN422:AW422,幕後結果_最佳化!$Z$1005:$AI$1005)</f>
        <v>-8.3840744312917673E-2</v>
      </c>
      <c r="AZ422" s="129">
        <f>(SUMPRODUCT(AN422:AW422,MMULT(AN422:AW422,幕後結果!$AB$9:$AK$18)))*252</f>
        <v>6.4554993804785174E-2</v>
      </c>
      <c r="BA422" s="129">
        <f t="shared" si="90"/>
        <v>0.25407674786328871</v>
      </c>
      <c r="BB422" s="102">
        <f t="shared" si="91"/>
        <v>-0.49882858379906997</v>
      </c>
      <c r="BC422" s="60"/>
      <c r="BD422" s="60"/>
    </row>
    <row r="423" spans="1:56" ht="16.5">
      <c r="A423" s="95">
        <v>422</v>
      </c>
      <c r="B423" s="129">
        <v>0.21914754980328754</v>
      </c>
      <c r="C423" s="129">
        <v>0.63224935892738476</v>
      </c>
      <c r="D423" s="129">
        <v>0.66015508216314145</v>
      </c>
      <c r="E423" s="129">
        <v>5.5641234518501115E-2</v>
      </c>
      <c r="F423" s="129">
        <v>0.62817879756489092</v>
      </c>
      <c r="G423" s="129">
        <v>0.74563894210548254</v>
      </c>
      <c r="H423" s="129">
        <v>0.6520208700400465</v>
      </c>
      <c r="I423" s="129">
        <v>0.1202028942318909</v>
      </c>
      <c r="J423" s="129">
        <v>0.88691170672599973</v>
      </c>
      <c r="K423" s="104">
        <v>1.9536523408020257E-2</v>
      </c>
      <c r="L423" s="105"/>
      <c r="M423" s="106">
        <v>422</v>
      </c>
      <c r="N423" s="140">
        <v>-0.77507541221213117</v>
      </c>
      <c r="O423" s="140">
        <v>0.3378167558041531</v>
      </c>
      <c r="P423" s="140">
        <v>0.41288641364696432</v>
      </c>
      <c r="Q423" s="140">
        <v>-1.5924551671894478</v>
      </c>
      <c r="R423" s="140">
        <v>0.32703368890873497</v>
      </c>
      <c r="S423" s="140">
        <v>0.66082879253751758</v>
      </c>
      <c r="T423" s="140">
        <v>0.39078216387073639</v>
      </c>
      <c r="U423" s="129">
        <v>-1.1739731299351244</v>
      </c>
      <c r="V423" s="129">
        <v>1.2102666599722482</v>
      </c>
      <c r="W423" s="98">
        <v>-2.0634167823476659</v>
      </c>
      <c r="X423" s="60"/>
      <c r="Y423" s="99">
        <v>422</v>
      </c>
      <c r="Z423" s="129">
        <f>(幕後結果!$AB$2+幕後結果!$AB$4*幕後結果_最佳化!$N1424)*12/3</f>
        <v>0.37533289576316187</v>
      </c>
      <c r="AA423" s="129">
        <f>(幕後結果!$AC$2+幕後結果!$AC$4*幕後結果_最佳化!$O1424)*12/3</f>
        <v>0.51055617405837694</v>
      </c>
      <c r="AB423" s="129">
        <f>(幕後結果!$AD$2+幕後結果!$AD$4*幕後結果_最佳化!$P1424)*12/3</f>
        <v>-1.0901006244597891</v>
      </c>
      <c r="AC423" s="129">
        <f>(幕後結果!$AE$2+幕後結果!$AE$4*幕後結果_最佳化!$Q1424)*12/3</f>
        <v>-1.5591790309807116</v>
      </c>
      <c r="AD423" s="129">
        <f>(幕後結果!$AF$2+幕後結果!$AF$4*幕後結果_最佳化!$R1424)*12/3</f>
        <v>-1.1459004813154068</v>
      </c>
      <c r="AE423" s="129">
        <f>(幕後結果!$AG$2+幕後結果!$AG$4*幕後結果_最佳化!$S1424)*12/3</f>
        <v>1.5526846141079522</v>
      </c>
      <c r="AF423" s="129">
        <f>(幕後結果!$AH$2+幕後結果!$AH$4*幕後結果_最佳化!$T1424)*12/3</f>
        <v>2.3329353357281035E-2</v>
      </c>
      <c r="AG423" s="129">
        <f>(幕後結果!$AI$2+幕後結果!$AI$4*幕後結果_最佳化!$U1424)*12/3</f>
        <v>-0.51804754187186852</v>
      </c>
      <c r="AH423" s="129">
        <f>(幕後結果!$AJ$2+幕後結果!$AJ$4*幕後結果_最佳化!$V1424)*12/3</f>
        <v>-0.30625675293751553</v>
      </c>
      <c r="AI423" s="100">
        <f>(幕後結果!$AK$2+幕後結果!$AK$4*幕後結果_最佳化!$W1424)*12/3</f>
        <v>-0.98675203507981113</v>
      </c>
      <c r="AJ423" s="60"/>
      <c r="AK423" s="60"/>
      <c r="AL423" s="60"/>
      <c r="AM423" s="108">
        <v>422</v>
      </c>
      <c r="AN423" s="129">
        <f t="shared" si="79"/>
        <v>0.11246433008536025</v>
      </c>
      <c r="AO423" s="129">
        <f t="shared" si="80"/>
        <v>5.6769357641179949E-2</v>
      </c>
      <c r="AP423" s="129">
        <f t="shared" si="81"/>
        <v>6.5996698733250189E-2</v>
      </c>
      <c r="AQ423" s="129">
        <f t="shared" si="82"/>
        <v>5.4374663166980433E-2</v>
      </c>
      <c r="AR423" s="129">
        <f t="shared" si="83"/>
        <v>0.17114334569695847</v>
      </c>
      <c r="AS423" s="129">
        <f t="shared" si="84"/>
        <v>0.15456324964267143</v>
      </c>
      <c r="AT423" s="129">
        <f t="shared" si="85"/>
        <v>4.35219826307989E-2</v>
      </c>
      <c r="AU423" s="129">
        <f t="shared" si="86"/>
        <v>0.20543942635995263</v>
      </c>
      <c r="AV423" s="129">
        <f t="shared" si="87"/>
        <v>0.12134858786437465</v>
      </c>
      <c r="AW423" s="129">
        <f t="shared" si="88"/>
        <v>1.4378358178473168E-2</v>
      </c>
      <c r="AX423" s="129">
        <f t="shared" si="89"/>
        <v>1</v>
      </c>
      <c r="AY423" s="129">
        <f>SUMPRODUCT(AN423:AW423,幕後結果_最佳化!$Z$1005:$AI$1005)</f>
        <v>3.3253142382209888E-2</v>
      </c>
      <c r="AZ423" s="129">
        <f>(SUMPRODUCT(AN423:AW423,MMULT(AN423:AW423,幕後結果!$AB$9:$AK$18)))*252</f>
        <v>4.1002460888917659E-2</v>
      </c>
      <c r="BA423" s="129">
        <f t="shared" si="90"/>
        <v>0.2024906439540298</v>
      </c>
      <c r="BB423" s="102">
        <f t="shared" si="91"/>
        <v>-4.7641004193656369E-2</v>
      </c>
      <c r="BC423" s="60"/>
      <c r="BD423" s="60"/>
    </row>
    <row r="424" spans="1:56" ht="16.5">
      <c r="A424" s="95">
        <v>423</v>
      </c>
      <c r="B424" s="129">
        <v>0.85663774640642387</v>
      </c>
      <c r="C424" s="129">
        <v>0.75747179823402866</v>
      </c>
      <c r="D424" s="129">
        <v>4.4456253817545255E-2</v>
      </c>
      <c r="E424" s="129">
        <v>0.99369932952820061</v>
      </c>
      <c r="F424" s="129">
        <v>0.41893644348803249</v>
      </c>
      <c r="G424" s="129">
        <v>0.26566104751690189</v>
      </c>
      <c r="H424" s="129">
        <v>0.26244888765616969</v>
      </c>
      <c r="I424" s="129">
        <v>0.70030231887289252</v>
      </c>
      <c r="J424" s="129">
        <v>0.36573464619696439</v>
      </c>
      <c r="K424" s="104">
        <v>0.56010131145449704</v>
      </c>
      <c r="L424" s="105"/>
      <c r="M424" s="106">
        <v>423</v>
      </c>
      <c r="N424" s="140">
        <v>1.0653346738451228</v>
      </c>
      <c r="O424" s="140">
        <v>0.69819315996629927</v>
      </c>
      <c r="P424" s="140">
        <v>-1.7011623388693518</v>
      </c>
      <c r="Q424" s="140">
        <v>2.4948414853212943</v>
      </c>
      <c r="R424" s="140">
        <v>-0.20461506152660686</v>
      </c>
      <c r="S424" s="140">
        <v>-0.62598909352638166</v>
      </c>
      <c r="T424" s="140">
        <v>-0.63581382517857543</v>
      </c>
      <c r="U424" s="129">
        <v>0.52527021152607478</v>
      </c>
      <c r="V424" s="129">
        <v>-0.34317170147167053</v>
      </c>
      <c r="W424" s="98">
        <v>0.15122608116728881</v>
      </c>
      <c r="X424" s="60"/>
      <c r="Y424" s="99">
        <v>423</v>
      </c>
      <c r="Z424" s="129">
        <f>(幕後結果!$AB$2+幕後結果!$AB$4*幕後結果_最佳化!$N1425)*12/3</f>
        <v>1.5923242271922329</v>
      </c>
      <c r="AA424" s="129">
        <f>(幕後結果!$AC$2+幕後結果!$AC$4*幕後結果_最佳化!$O1425)*12/3</f>
        <v>1.2493497415093353</v>
      </c>
      <c r="AB424" s="129">
        <f>(幕後結果!$AD$2+幕後結果!$AD$4*幕後結果_最佳化!$P1425)*12/3</f>
        <v>-2.9771425206437576</v>
      </c>
      <c r="AC424" s="129">
        <f>(幕後結果!$AE$2+幕後結果!$AE$4*幕後結果_最佳化!$Q1425)*12/3</f>
        <v>2.6867999188948786</v>
      </c>
      <c r="AD424" s="129">
        <f>(幕後結果!$AF$2+幕後結果!$AF$4*幕後結果_最佳化!$R1425)*12/3</f>
        <v>0.12087311864313155</v>
      </c>
      <c r="AE424" s="129">
        <f>(幕後結果!$AG$2+幕後結果!$AG$4*幕後結果_最佳化!$S1425)*12/3</f>
        <v>1.1049229207533098</v>
      </c>
      <c r="AF424" s="129">
        <f>(幕後結果!$AH$2+幕後結果!$AH$4*幕後結果_最佳化!$T1425)*12/3</f>
        <v>0.67956107999399384</v>
      </c>
      <c r="AG424" s="129">
        <f>(幕後結果!$AI$2+幕後結果!$AI$4*幕後結果_最佳化!$U1425)*12/3</f>
        <v>-5.7302559497897872E-2</v>
      </c>
      <c r="AH424" s="129">
        <f>(幕後結果!$AJ$2+幕後結果!$AJ$4*幕後結果_最佳化!$V1425)*12/3</f>
        <v>-0.2214024463187014</v>
      </c>
      <c r="AI424" s="100">
        <f>(幕後結果!$AK$2+幕後結果!$AK$4*幕後結果_最佳化!$W1425)*12/3</f>
        <v>0.14657477334678645</v>
      </c>
      <c r="AJ424" s="60"/>
      <c r="AK424" s="60"/>
      <c r="AL424" s="60"/>
      <c r="AM424" s="108">
        <v>423</v>
      </c>
      <c r="AN424" s="129">
        <f t="shared" si="79"/>
        <v>3.7347431845339854E-2</v>
      </c>
      <c r="AO424" s="129">
        <f t="shared" si="80"/>
        <v>0.10664702969897681</v>
      </c>
      <c r="AP424" s="129">
        <f t="shared" si="81"/>
        <v>0.11809835480393713</v>
      </c>
      <c r="AQ424" s="129">
        <f t="shared" si="82"/>
        <v>1.0957982568125971E-3</v>
      </c>
      <c r="AR424" s="129">
        <f t="shared" si="83"/>
        <v>0.16850236035365809</v>
      </c>
      <c r="AS424" s="129">
        <f t="shared" si="84"/>
        <v>0.16287201455127753</v>
      </c>
      <c r="AT424" s="129">
        <f t="shared" si="85"/>
        <v>0.22566951754329498</v>
      </c>
      <c r="AU424" s="129">
        <f t="shared" si="86"/>
        <v>2.4399396499067104E-2</v>
      </c>
      <c r="AV424" s="129">
        <f t="shared" si="87"/>
        <v>4.5015747204836191E-2</v>
      </c>
      <c r="AW424" s="129">
        <f t="shared" si="88"/>
        <v>0.11035234924279969</v>
      </c>
      <c r="AX424" s="129">
        <f t="shared" si="89"/>
        <v>0.99999999999999989</v>
      </c>
      <c r="AY424" s="129">
        <f>SUMPRODUCT(AN424:AW424,幕後結果_最佳化!$Z$1005:$AI$1005)</f>
        <v>4.6495256754485625E-2</v>
      </c>
      <c r="AZ424" s="129">
        <f>(SUMPRODUCT(AN424:AW424,MMULT(AN424:AW424,幕後結果!$AB$9:$AK$18)))*252</f>
        <v>5.3003016547611512E-2</v>
      </c>
      <c r="BA424" s="129">
        <f t="shared" si="90"/>
        <v>0.23022384009396488</v>
      </c>
      <c r="BB424" s="102">
        <f t="shared" si="91"/>
        <v>1.5616352993757016E-2</v>
      </c>
      <c r="BC424" s="60"/>
      <c r="BD424" s="60"/>
    </row>
    <row r="425" spans="1:56" ht="16.5">
      <c r="A425" s="95">
        <v>424</v>
      </c>
      <c r="B425" s="129">
        <v>0.31768086022823128</v>
      </c>
      <c r="C425" s="129">
        <v>1.2793287575345591E-3</v>
      </c>
      <c r="D425" s="129">
        <v>0.11904701597681044</v>
      </c>
      <c r="E425" s="129">
        <v>0.64779322842524878</v>
      </c>
      <c r="F425" s="129">
        <v>0.78511271460221521</v>
      </c>
      <c r="G425" s="129">
        <v>0.67943760739600001</v>
      </c>
      <c r="H425" s="129">
        <v>0.11841197564795336</v>
      </c>
      <c r="I425" s="129">
        <v>0.36710307871707482</v>
      </c>
      <c r="J425" s="129">
        <v>0.7319430817708179</v>
      </c>
      <c r="K425" s="104">
        <v>0.19824674902928319</v>
      </c>
      <c r="L425" s="105"/>
      <c r="M425" s="106">
        <v>424</v>
      </c>
      <c r="N425" s="140">
        <v>-0.47419379123154226</v>
      </c>
      <c r="O425" s="140">
        <v>-3.0163168340147668</v>
      </c>
      <c r="P425" s="140">
        <v>-1.17976414935518</v>
      </c>
      <c r="Q425" s="140">
        <v>0.37936943681299773</v>
      </c>
      <c r="R425" s="140">
        <v>0.7895774690193037</v>
      </c>
      <c r="S425" s="140">
        <v>0.46612673843855257</v>
      </c>
      <c r="T425" s="140">
        <v>-1.18296264737871</v>
      </c>
      <c r="U425" s="129">
        <v>-0.33953576703403593</v>
      </c>
      <c r="V425" s="129">
        <v>0.6187002633912746</v>
      </c>
      <c r="W425" s="98">
        <v>-0.84790029893597396</v>
      </c>
      <c r="X425" s="60"/>
      <c r="Y425" s="99">
        <v>424</v>
      </c>
      <c r="Z425" s="129">
        <f>(幕後結果!$AB$2+幕後結果!$AB$4*幕後結果_最佳化!$N1426)*12/3</f>
        <v>0.57429416384888388</v>
      </c>
      <c r="AA425" s="129">
        <f>(幕後結果!$AC$2+幕後結果!$AC$4*幕後結果_最佳化!$O1426)*12/3</f>
        <v>-1.8736122145676599</v>
      </c>
      <c r="AB425" s="129">
        <f>(幕後結果!$AD$2+幕後結果!$AD$4*幕後結果_最佳化!$P1426)*12/3</f>
        <v>-3.0462145395025941</v>
      </c>
      <c r="AC425" s="129">
        <f>(幕後結果!$AE$2+幕後結果!$AE$4*幕後結果_最佳化!$Q1426)*12/3</f>
        <v>-0.75376138124452063</v>
      </c>
      <c r="AD425" s="129">
        <f>(幕後結果!$AF$2+幕後結果!$AF$4*幕後結果_最佳化!$R1426)*12/3</f>
        <v>-0.29447633180263633</v>
      </c>
      <c r="AE425" s="129">
        <f>(幕後結果!$AG$2+幕後結果!$AG$4*幕後結果_最佳化!$S1426)*12/3</f>
        <v>1.2081508250956801</v>
      </c>
      <c r="AF425" s="129">
        <f>(幕後結果!$AH$2+幕後結果!$AH$4*幕後結果_最佳化!$T1426)*12/3</f>
        <v>-0.87248954899780318</v>
      </c>
      <c r="AG425" s="129">
        <f>(幕後結果!$AI$2+幕後結果!$AI$4*幕後結果_最佳化!$U1426)*12/3</f>
        <v>-0.50434873252705736</v>
      </c>
      <c r="AH425" s="129">
        <f>(幕後結果!$AJ$2+幕後結果!$AJ$4*幕後結果_最佳化!$V1426)*12/3</f>
        <v>-0.53608525544969532</v>
      </c>
      <c r="AI425" s="100">
        <f>(幕後結果!$AK$2+幕後結果!$AK$4*幕後結果_最佳化!$W1426)*12/3</f>
        <v>-0.89978743845763309</v>
      </c>
      <c r="AJ425" s="60"/>
      <c r="AK425" s="60"/>
      <c r="AL425" s="60"/>
      <c r="AM425" s="108">
        <v>424</v>
      </c>
      <c r="AN425" s="129">
        <f t="shared" si="79"/>
        <v>0.18723130346391426</v>
      </c>
      <c r="AO425" s="129">
        <f t="shared" si="80"/>
        <v>0.16718328422821269</v>
      </c>
      <c r="AP425" s="129">
        <f t="shared" si="81"/>
        <v>4.5266145412934708E-2</v>
      </c>
      <c r="AQ425" s="129">
        <f t="shared" si="82"/>
        <v>0.14835677552836193</v>
      </c>
      <c r="AR425" s="129">
        <f t="shared" si="83"/>
        <v>6.2653401465643677E-3</v>
      </c>
      <c r="AS425" s="129">
        <f t="shared" si="84"/>
        <v>0.13325911101291976</v>
      </c>
      <c r="AT425" s="129">
        <f t="shared" si="85"/>
        <v>0.11052113910502852</v>
      </c>
      <c r="AU425" s="129">
        <f t="shared" si="86"/>
        <v>6.699819696419705E-3</v>
      </c>
      <c r="AV425" s="129">
        <f t="shared" si="87"/>
        <v>8.265652071379255E-2</v>
      </c>
      <c r="AW425" s="129">
        <f t="shared" si="88"/>
        <v>0.11256056069185141</v>
      </c>
      <c r="AX425" s="129">
        <f t="shared" si="89"/>
        <v>0.99999999999999989</v>
      </c>
      <c r="AY425" s="129">
        <f>SUMPRODUCT(AN425:AW425,幕後結果_最佳化!$Z$1005:$AI$1005)</f>
        <v>0.34147956326019308</v>
      </c>
      <c r="AZ425" s="129">
        <f>(SUMPRODUCT(AN425:AW425,MMULT(AN425:AW425,幕後結果!$AB$9:$AK$18)))*252</f>
        <v>4.9867802172786233E-2</v>
      </c>
      <c r="BA425" s="129">
        <f t="shared" si="90"/>
        <v>0.22331099877253299</v>
      </c>
      <c r="BB425" s="102">
        <f t="shared" si="91"/>
        <v>1.3370571306446462</v>
      </c>
      <c r="BC425" s="60"/>
      <c r="BD425" s="60"/>
    </row>
    <row r="426" spans="1:56" ht="16.5">
      <c r="A426" s="95">
        <v>425</v>
      </c>
      <c r="B426" s="129">
        <v>0.67999675562327933</v>
      </c>
      <c r="C426" s="129">
        <v>0.26177132527362867</v>
      </c>
      <c r="D426" s="129">
        <v>4.9197542104157499E-2</v>
      </c>
      <c r="E426" s="129">
        <v>0.77861804775711185</v>
      </c>
      <c r="F426" s="129">
        <v>0.70675928930742438</v>
      </c>
      <c r="G426" s="129">
        <v>0.20261175128162634</v>
      </c>
      <c r="H426" s="129">
        <v>0.92079751085149986</v>
      </c>
      <c r="I426" s="129">
        <v>0.64658208955861873</v>
      </c>
      <c r="J426" s="129">
        <v>5.2390986007425866E-2</v>
      </c>
      <c r="K426" s="104">
        <v>0.55960673409365991</v>
      </c>
      <c r="L426" s="105"/>
      <c r="M426" s="106">
        <v>425</v>
      </c>
      <c r="N426" s="140">
        <v>0.4676897267697116</v>
      </c>
      <c r="O426" s="140">
        <v>-0.63789405100183805</v>
      </c>
      <c r="P426" s="140">
        <v>-1.6526845312031377</v>
      </c>
      <c r="Q426" s="140">
        <v>0.76753430577704751</v>
      </c>
      <c r="R426" s="140">
        <v>0.54394194820527131</v>
      </c>
      <c r="S426" s="140">
        <v>-0.83232858051949965</v>
      </c>
      <c r="T426" s="140">
        <v>1.4104563442222999</v>
      </c>
      <c r="U426" s="129">
        <v>0.37610905760070473</v>
      </c>
      <c r="V426" s="129">
        <v>-1.6220998419763764</v>
      </c>
      <c r="W426" s="98">
        <v>0.14997222096851553</v>
      </c>
      <c r="X426" s="60"/>
      <c r="Y426" s="99">
        <v>425</v>
      </c>
      <c r="Z426" s="129">
        <f>(幕後結果!$AB$2+幕後結果!$AB$4*幕後結果_最佳化!$N1427)*12/3</f>
        <v>1.1971249586306638</v>
      </c>
      <c r="AA426" s="129">
        <f>(幕後結果!$AC$2+幕後結果!$AC$4*幕後結果_最佳化!$O1427)*12/3</f>
        <v>0.11472884859782828</v>
      </c>
      <c r="AB426" s="129">
        <f>(幕後結果!$AD$2+幕後結果!$AD$4*幕後結果_最佳化!$P1427)*12/3</f>
        <v>-3.1709694970459612</v>
      </c>
      <c r="AC426" s="129">
        <f>(幕後結果!$AE$2+幕後結果!$AE$4*幕後結果_最佳化!$Q1427)*12/3</f>
        <v>0.48644283239395153</v>
      </c>
      <c r="AD426" s="129">
        <f>(幕後結果!$AF$2+幕後結果!$AF$4*幕後結果_最佳化!$R1427)*12/3</f>
        <v>-3.5371044406714125E-2</v>
      </c>
      <c r="AE426" s="129">
        <f>(幕後結果!$AG$2+幕後結果!$AG$4*幕後結果_最佳化!$S1427)*12/3</f>
        <v>0.52255700110822345</v>
      </c>
      <c r="AF426" s="129">
        <f>(幕後結果!$AH$2+幕後結果!$AH$4*幕後結果_最佳化!$T1427)*12/3</f>
        <v>1.3715158189837655</v>
      </c>
      <c r="AG426" s="129">
        <f>(幕後結果!$AI$2+幕後結果!$AI$4*幕後結果_最佳化!$U1427)*12/3</f>
        <v>2.885114506658161E-2</v>
      </c>
      <c r="AH426" s="129">
        <f>(幕後結果!$AJ$2+幕後結果!$AJ$4*幕後結果_最佳化!$V1427)*12/3</f>
        <v>-0.95522381298056569</v>
      </c>
      <c r="AI426" s="100">
        <f>(幕後結果!$AK$2+幕後結果!$AK$4*幕後結果_最佳化!$W1427)*12/3</f>
        <v>-0.32223062724617524</v>
      </c>
      <c r="AJ426" s="60"/>
      <c r="AK426" s="60"/>
      <c r="AL426" s="60"/>
      <c r="AM426" s="108">
        <v>425</v>
      </c>
      <c r="AN426" s="129">
        <f t="shared" si="79"/>
        <v>0.16663881728604749</v>
      </c>
      <c r="AO426" s="129">
        <f t="shared" si="80"/>
        <v>6.3120169953967409E-2</v>
      </c>
      <c r="AP426" s="129">
        <f t="shared" si="81"/>
        <v>7.7838704646475049E-2</v>
      </c>
      <c r="AQ426" s="129">
        <f t="shared" si="82"/>
        <v>6.0671003259168937E-2</v>
      </c>
      <c r="AR426" s="129">
        <f t="shared" si="83"/>
        <v>0.13755420971364793</v>
      </c>
      <c r="AS426" s="129">
        <f t="shared" si="84"/>
        <v>0.14261848340888772</v>
      </c>
      <c r="AT426" s="129">
        <f t="shared" si="85"/>
        <v>5.8710813547597121E-2</v>
      </c>
      <c r="AU426" s="129">
        <f t="shared" si="86"/>
        <v>1.3856609700463332E-2</v>
      </c>
      <c r="AV426" s="129">
        <f t="shared" si="87"/>
        <v>0.1291613827950461</v>
      </c>
      <c r="AW426" s="129">
        <f t="shared" si="88"/>
        <v>0.14982980568869897</v>
      </c>
      <c r="AX426" s="129">
        <f t="shared" si="89"/>
        <v>1</v>
      </c>
      <c r="AY426" s="129">
        <f>SUMPRODUCT(AN426:AW426,幕後結果_最佳化!$Z$1005:$AI$1005)</f>
        <v>0.10998811162236641</v>
      </c>
      <c r="AZ426" s="129">
        <f>(SUMPRODUCT(AN426:AW426,MMULT(AN426:AW426,幕後結果!$AB$9:$AK$18)))*252</f>
        <v>4.4541538100481212E-2</v>
      </c>
      <c r="BA426" s="129">
        <f t="shared" si="90"/>
        <v>0.211048662873</v>
      </c>
      <c r="BB426" s="102">
        <f t="shared" si="91"/>
        <v>0.31787982311329377</v>
      </c>
      <c r="BC426" s="60"/>
      <c r="BD426" s="60"/>
    </row>
    <row r="427" spans="1:56" ht="16.5">
      <c r="A427" s="95">
        <v>426</v>
      </c>
      <c r="B427" s="129">
        <v>0.95952686927533914</v>
      </c>
      <c r="C427" s="129">
        <v>0.41874352209194998</v>
      </c>
      <c r="D427" s="129">
        <v>0.10928831447222231</v>
      </c>
      <c r="E427" s="129">
        <v>0.90610761307959642</v>
      </c>
      <c r="F427" s="129">
        <v>4.9790310218281286E-2</v>
      </c>
      <c r="G427" s="129">
        <v>0.7012153182599874</v>
      </c>
      <c r="H427" s="129">
        <v>0.88474906849012447</v>
      </c>
      <c r="I427" s="129">
        <v>0.99096285935819695</v>
      </c>
      <c r="J427" s="129">
        <v>0.66907488531355663</v>
      </c>
      <c r="K427" s="104">
        <v>0.30451166666203155</v>
      </c>
      <c r="L427" s="105"/>
      <c r="M427" s="106">
        <v>426</v>
      </c>
      <c r="N427" s="140">
        <v>1.7452218373229</v>
      </c>
      <c r="O427" s="140">
        <v>-0.20510889856952694</v>
      </c>
      <c r="P427" s="140">
        <v>-1.2303217867479674</v>
      </c>
      <c r="Q427" s="140">
        <v>1.317160670787145</v>
      </c>
      <c r="R427" s="140">
        <v>-1.6468901812896988</v>
      </c>
      <c r="S427" s="140">
        <v>0.5278991085448137</v>
      </c>
      <c r="T427" s="140">
        <v>1.1990670809387778</v>
      </c>
      <c r="U427" s="129">
        <v>2.3640928660746257</v>
      </c>
      <c r="V427" s="129">
        <v>0.43736008118239794</v>
      </c>
      <c r="W427" s="98">
        <v>-0.51146808110911079</v>
      </c>
      <c r="X427" s="60"/>
      <c r="Y427" s="99">
        <v>426</v>
      </c>
      <c r="Z427" s="129">
        <f>(幕後結果!$AB$2+幕後結果!$AB$4*幕後結果_最佳化!$N1428)*12/3</f>
        <v>2.0419070623281486</v>
      </c>
      <c r="AA427" s="129">
        <f>(幕後結果!$AC$2+幕後結果!$AC$4*幕後結果_最佳化!$O1428)*12/3</f>
        <v>0.76160348592913785</v>
      </c>
      <c r="AB427" s="129">
        <f>(幕後結果!$AD$2+幕後結果!$AD$4*幕後結果_最佳化!$P1428)*12/3</f>
        <v>-2.3281269089718251</v>
      </c>
      <c r="AC427" s="129">
        <f>(幕後結果!$AE$2+幕後結果!$AE$4*幕後結果_最佳化!$Q1428)*12/3</f>
        <v>1.2883087406669742</v>
      </c>
      <c r="AD427" s="129">
        <f>(幕後結果!$AF$2+幕後結果!$AF$4*幕後結果_最佳化!$R1428)*12/3</f>
        <v>-1.9082679591585503</v>
      </c>
      <c r="AE427" s="129">
        <f>(幕後結果!$AG$2+幕後結果!$AG$4*幕後結果_最佳化!$S1428)*12/3</f>
        <v>1.6401017570155689</v>
      </c>
      <c r="AF427" s="129">
        <f>(幕後結果!$AH$2+幕後結果!$AH$4*幕後結果_最佳化!$T1428)*12/3</f>
        <v>1.9713779856028097</v>
      </c>
      <c r="AG427" s="129">
        <f>(幕後結果!$AI$2+幕後結果!$AI$4*幕後結果_最佳化!$U1428)*12/3</f>
        <v>1.2384575053935649</v>
      </c>
      <c r="AH427" s="129">
        <f>(幕後結果!$AJ$2+幕後結果!$AJ$4*幕後結果_最佳化!$V1428)*12/3</f>
        <v>0.31832094288328433</v>
      </c>
      <c r="AI427" s="100">
        <f>(幕後結果!$AK$2+幕後結果!$AK$4*幕後結果_最佳化!$W1428)*12/3</f>
        <v>-0.17632183785862257</v>
      </c>
      <c r="AJ427" s="60"/>
      <c r="AK427" s="60"/>
      <c r="AL427" s="60"/>
      <c r="AM427" s="108">
        <v>426</v>
      </c>
      <c r="AN427" s="129">
        <f t="shared" si="79"/>
        <v>7.8686014878192184E-2</v>
      </c>
      <c r="AO427" s="129">
        <f t="shared" si="80"/>
        <v>0.13936864226835113</v>
      </c>
      <c r="AP427" s="129">
        <f t="shared" si="81"/>
        <v>0.15803961828033394</v>
      </c>
      <c r="AQ427" s="129">
        <f t="shared" si="82"/>
        <v>0.17923099489874439</v>
      </c>
      <c r="AR427" s="129">
        <f t="shared" si="83"/>
        <v>0.15216657083452592</v>
      </c>
      <c r="AS427" s="129">
        <f t="shared" si="84"/>
        <v>2.9885339760499306E-2</v>
      </c>
      <c r="AT427" s="129">
        <f t="shared" si="85"/>
        <v>5.6626344819725484E-3</v>
      </c>
      <c r="AU427" s="129">
        <f t="shared" si="86"/>
        <v>4.0581959674749458E-2</v>
      </c>
      <c r="AV427" s="129">
        <f t="shared" si="87"/>
        <v>8.3225177548040125E-2</v>
      </c>
      <c r="AW427" s="129">
        <f t="shared" si="88"/>
        <v>0.13315304737459097</v>
      </c>
      <c r="AX427" s="129">
        <f t="shared" si="89"/>
        <v>1</v>
      </c>
      <c r="AY427" s="129">
        <f>SUMPRODUCT(AN427:AW427,幕後結果_最佳化!$Z$1005:$AI$1005)</f>
        <v>-0.20199061014752609</v>
      </c>
      <c r="AZ427" s="129">
        <f>(SUMPRODUCT(AN427:AW427,MMULT(AN427:AW427,幕後結果!$AB$9:$AK$18)))*252</f>
        <v>5.9858625342082722E-2</v>
      </c>
      <c r="BA427" s="129">
        <f t="shared" si="90"/>
        <v>0.24466022427456965</v>
      </c>
      <c r="BB427" s="102">
        <f t="shared" si="91"/>
        <v>-1.0009416564283775</v>
      </c>
      <c r="BC427" s="60"/>
      <c r="BD427" s="60"/>
    </row>
    <row r="428" spans="1:56" ht="16.5">
      <c r="A428" s="95">
        <v>427</v>
      </c>
      <c r="B428" s="129">
        <v>0.4731209473963951</v>
      </c>
      <c r="C428" s="129">
        <v>0.84382741983524401</v>
      </c>
      <c r="D428" s="129">
        <v>0.65044263485812204</v>
      </c>
      <c r="E428" s="129">
        <v>8.5384667054841268E-2</v>
      </c>
      <c r="F428" s="129">
        <v>0.67089508785483765</v>
      </c>
      <c r="G428" s="129">
        <v>7.918253159332922E-3</v>
      </c>
      <c r="H428" s="129">
        <v>0.54042851757593691</v>
      </c>
      <c r="I428" s="129">
        <v>0.7633028840431777</v>
      </c>
      <c r="J428" s="129">
        <v>0.95426681034618643</v>
      </c>
      <c r="K428" s="104">
        <v>0.93339927948100354</v>
      </c>
      <c r="L428" s="105"/>
      <c r="M428" s="106">
        <v>427</v>
      </c>
      <c r="N428" s="140">
        <v>-6.7426849775912054E-2</v>
      </c>
      <c r="O428" s="140">
        <v>1.0103134059479635</v>
      </c>
      <c r="P428" s="140">
        <v>0.38651576363790668</v>
      </c>
      <c r="Q428" s="140">
        <v>-1.3697359760381731</v>
      </c>
      <c r="R428" s="140">
        <v>0.44238611584021975</v>
      </c>
      <c r="S428" s="140">
        <v>-2.4126618081255926</v>
      </c>
      <c r="T428" s="140">
        <v>0.10151334456719163</v>
      </c>
      <c r="U428" s="129">
        <v>0.7169673679030143</v>
      </c>
      <c r="V428" s="129">
        <v>1.6877127697021783</v>
      </c>
      <c r="W428" s="98">
        <v>1.5015961392286252</v>
      </c>
      <c r="X428" s="60"/>
      <c r="Y428" s="99">
        <v>427</v>
      </c>
      <c r="Z428" s="129">
        <f>(幕後結果!$AB$2+幕後結果!$AB$4*幕後結果_最佳化!$N1429)*12/3</f>
        <v>0.84327326009146886</v>
      </c>
      <c r="AA428" s="129">
        <f>(幕後結果!$AC$2+幕後結果!$AC$4*幕後結果_最佳化!$O1429)*12/3</f>
        <v>1.1864954874918019</v>
      </c>
      <c r="AB428" s="129">
        <f>(幕後結果!$AD$2+幕後結果!$AD$4*幕後結果_最佳化!$P1429)*12/3</f>
        <v>-0.88818969197759723</v>
      </c>
      <c r="AC428" s="129">
        <f>(幕後結果!$AE$2+幕後結果!$AE$4*幕後結果_最佳化!$Q1429)*12/3</f>
        <v>-1.0586353437050051</v>
      </c>
      <c r="AD428" s="129">
        <f>(幕後結果!$AF$2+幕後結果!$AF$4*幕後結果_最佳化!$R1429)*12/3</f>
        <v>-0.84415697640198761</v>
      </c>
      <c r="AE428" s="129">
        <f>(幕後結果!$AG$2+幕後結果!$AG$4*幕後結果_最佳化!$S1429)*12/3</f>
        <v>-0.80856927300869808</v>
      </c>
      <c r="AF428" s="129">
        <f>(幕後結果!$AH$2+幕後結果!$AH$4*幕後結果_最佳化!$T1429)*12/3</f>
        <v>0.32255439844821676</v>
      </c>
      <c r="AG428" s="129">
        <f>(幕後結果!$AI$2+幕後結果!$AI$4*幕後結果_最佳化!$U1429)*12/3</f>
        <v>0.17497043940299115</v>
      </c>
      <c r="AH428" s="129">
        <f>(幕後結果!$AJ$2+幕後結果!$AJ$4*幕後結果_最佳化!$V1429)*12/3</f>
        <v>-2.7532789688174242E-2</v>
      </c>
      <c r="AI428" s="100">
        <f>(幕後結果!$AK$2+幕後結果!$AK$4*幕後結果_最佳化!$W1429)*12/3</f>
        <v>0.80549512516949073</v>
      </c>
      <c r="AJ428" s="60"/>
      <c r="AK428" s="60"/>
      <c r="AL428" s="60"/>
      <c r="AM428" s="108">
        <v>427</v>
      </c>
      <c r="AN428" s="129">
        <f t="shared" si="79"/>
        <v>0.20347051225099769</v>
      </c>
      <c r="AO428" s="129">
        <f t="shared" si="80"/>
        <v>0.14277572407327621</v>
      </c>
      <c r="AP428" s="129">
        <f t="shared" si="81"/>
        <v>6.5395597750981568E-2</v>
      </c>
      <c r="AQ428" s="129">
        <f t="shared" si="82"/>
        <v>1.5966189548356449E-2</v>
      </c>
      <c r="AR428" s="129">
        <f t="shared" si="83"/>
        <v>0.13104439656595804</v>
      </c>
      <c r="AS428" s="129">
        <f t="shared" si="84"/>
        <v>4.2855811545580318E-2</v>
      </c>
      <c r="AT428" s="129">
        <f t="shared" si="85"/>
        <v>4.15495829797458E-2</v>
      </c>
      <c r="AU428" s="129">
        <f t="shared" si="86"/>
        <v>3.0588784995384477E-2</v>
      </c>
      <c r="AV428" s="129">
        <f t="shared" si="87"/>
        <v>0.17113145214907308</v>
      </c>
      <c r="AW428" s="129">
        <f t="shared" si="88"/>
        <v>0.15522194814064622</v>
      </c>
      <c r="AX428" s="129">
        <f t="shared" si="89"/>
        <v>0.99999999999999978</v>
      </c>
      <c r="AY428" s="129">
        <f>SUMPRODUCT(AN428:AW428,幕後結果_最佳化!$Z$1005:$AI$1005)</f>
        <v>6.3345344791084932E-2</v>
      </c>
      <c r="AZ428" s="129">
        <f>(SUMPRODUCT(AN428:AW428,MMULT(AN428:AW428,幕後結果!$AB$9:$AK$18)))*252</f>
        <v>4.228612082830592E-2</v>
      </c>
      <c r="BA428" s="129">
        <f t="shared" si="90"/>
        <v>0.20563589382280983</v>
      </c>
      <c r="BB428" s="102">
        <f t="shared" si="91"/>
        <v>9.9424980780359579E-2</v>
      </c>
      <c r="BC428" s="60"/>
      <c r="BD428" s="60"/>
    </row>
    <row r="429" spans="1:56" ht="16.5">
      <c r="A429" s="95">
        <v>428</v>
      </c>
      <c r="B429" s="129">
        <v>0.98022879383056005</v>
      </c>
      <c r="C429" s="129">
        <v>0.47088983767154957</v>
      </c>
      <c r="D429" s="129">
        <v>0.77008012330345377</v>
      </c>
      <c r="E429" s="129">
        <v>0.31859351815064585</v>
      </c>
      <c r="F429" s="129">
        <v>0.55812560595774507</v>
      </c>
      <c r="G429" s="129">
        <v>0.35291910720475661</v>
      </c>
      <c r="H429" s="129">
        <v>0.86908309086179636</v>
      </c>
      <c r="I429" s="129">
        <v>0.39465785997577019</v>
      </c>
      <c r="J429" s="129">
        <v>0.28978357701833746</v>
      </c>
      <c r="K429" s="104">
        <v>9.8269717070301965E-2</v>
      </c>
      <c r="L429" s="105"/>
      <c r="M429" s="106">
        <v>428</v>
      </c>
      <c r="N429" s="140">
        <v>2.0584973818284524</v>
      </c>
      <c r="O429" s="140">
        <v>-7.3033228804831679E-2</v>
      </c>
      <c r="P429" s="140">
        <v>0.73911074387115105</v>
      </c>
      <c r="Q429" s="140">
        <v>-0.47163542537989855</v>
      </c>
      <c r="R429" s="140">
        <v>0.14621864383589639</v>
      </c>
      <c r="S429" s="140">
        <v>-0.37745134702498062</v>
      </c>
      <c r="T429" s="140">
        <v>1.1220673184083942</v>
      </c>
      <c r="U429" s="129">
        <v>-0.26719929367642464</v>
      </c>
      <c r="V429" s="129">
        <v>-0.55401708384185766</v>
      </c>
      <c r="W429" s="98">
        <v>-1.2914738008208821</v>
      </c>
      <c r="X429" s="60"/>
      <c r="Y429" s="99">
        <v>428</v>
      </c>
      <c r="Z429" s="129">
        <f>(幕後結果!$AB$2+幕後結果!$AB$4*幕後結果_最佳化!$N1430)*12/3</f>
        <v>2.2490639481224153</v>
      </c>
      <c r="AA429" s="129">
        <f>(幕後結果!$AC$2+幕後結果!$AC$4*幕後結果_最佳化!$O1430)*12/3</f>
        <v>0.93927402679267402</v>
      </c>
      <c r="AB429" s="129">
        <f>(幕後結果!$AD$2+幕後結果!$AD$4*幕後結果_最佳化!$P1430)*12/3</f>
        <v>-6.6659948698633009E-3</v>
      </c>
      <c r="AC429" s="129">
        <f>(幕後結果!$AE$2+幕後結果!$AE$4*幕後結果_最佳化!$Q1430)*12/3</f>
        <v>-0.35380884770562931</v>
      </c>
      <c r="AD429" s="129">
        <f>(幕後結果!$AF$2+幕後結果!$AF$4*幕後結果_最佳化!$R1430)*12/3</f>
        <v>-0.90803463140360419</v>
      </c>
      <c r="AE429" s="129">
        <f>(幕後結果!$AG$2+幕後結果!$AG$4*幕後結果_最佳化!$S1430)*12/3</f>
        <v>0.70812583047186395</v>
      </c>
      <c r="AF429" s="129">
        <f>(幕後結果!$AH$2+幕後結果!$AH$4*幕後結果_最佳化!$T1430)*12/3</f>
        <v>2.1588901175858082</v>
      </c>
      <c r="AG429" s="129">
        <f>(幕後結果!$AI$2+幕後結果!$AI$4*幕後結果_最佳化!$U1430)*12/3</f>
        <v>0.11370366658104429</v>
      </c>
      <c r="AH429" s="129">
        <f>(幕後結果!$AJ$2+幕後結果!$AJ$4*幕後結果_最佳化!$V1430)*12/3</f>
        <v>-0.42947587804329573</v>
      </c>
      <c r="AI429" s="100">
        <f>(幕後結果!$AK$2+幕後結果!$AK$4*幕後結果_最佳化!$W1430)*12/3</f>
        <v>-0.33447418535987733</v>
      </c>
      <c r="AJ429" s="60"/>
      <c r="AK429" s="60"/>
      <c r="AL429" s="60"/>
      <c r="AM429" s="108">
        <v>428</v>
      </c>
      <c r="AN429" s="129">
        <f t="shared" si="79"/>
        <v>0.12966222030184879</v>
      </c>
      <c r="AO429" s="129">
        <f t="shared" si="80"/>
        <v>4.4058254880021512E-2</v>
      </c>
      <c r="AP429" s="129">
        <f t="shared" si="81"/>
        <v>0.10859511176868744</v>
      </c>
      <c r="AQ429" s="129">
        <f t="shared" si="82"/>
        <v>0.1441286339337936</v>
      </c>
      <c r="AR429" s="129">
        <f t="shared" si="83"/>
        <v>6.881665613679161E-2</v>
      </c>
      <c r="AS429" s="129">
        <f t="shared" si="84"/>
        <v>8.9045090384211975E-2</v>
      </c>
      <c r="AT429" s="129">
        <f t="shared" si="85"/>
        <v>7.351623529249228E-2</v>
      </c>
      <c r="AU429" s="129">
        <f t="shared" si="86"/>
        <v>0.16289087416802403</v>
      </c>
      <c r="AV429" s="129">
        <f t="shared" si="87"/>
        <v>0.12184731168125736</v>
      </c>
      <c r="AW429" s="129">
        <f t="shared" si="88"/>
        <v>5.7439611452871221E-2</v>
      </c>
      <c r="AX429" s="129">
        <f t="shared" si="89"/>
        <v>0.99999999999999989</v>
      </c>
      <c r="AY429" s="129">
        <f>SUMPRODUCT(AN429:AW429,幕後結果_最佳化!$Z$1005:$AI$1005)</f>
        <v>-3.5934851107775889E-7</v>
      </c>
      <c r="AZ429" s="129">
        <f>(SUMPRODUCT(AN429:AW429,MMULT(AN429:AW429,幕後結果!$AB$9:$AK$18)))*252</f>
        <v>4.3009516620805162E-2</v>
      </c>
      <c r="BA429" s="129">
        <f t="shared" si="90"/>
        <v>0.20738735887417334</v>
      </c>
      <c r="BB429" s="102">
        <f t="shared" si="91"/>
        <v>-0.20686101400490717</v>
      </c>
      <c r="BC429" s="60"/>
      <c r="BD429" s="60"/>
    </row>
    <row r="430" spans="1:56" ht="16.5">
      <c r="A430" s="95">
        <v>429</v>
      </c>
      <c r="B430" s="129">
        <v>4.5323231383594065E-2</v>
      </c>
      <c r="C430" s="129">
        <v>0.36360717690287792</v>
      </c>
      <c r="D430" s="129">
        <v>0.37155851702096077</v>
      </c>
      <c r="E430" s="129">
        <v>0.12556152239156093</v>
      </c>
      <c r="F430" s="129">
        <v>0.59597476303720587</v>
      </c>
      <c r="G430" s="129">
        <v>0.92858772658409561</v>
      </c>
      <c r="H430" s="129">
        <v>0.72712365594226269</v>
      </c>
      <c r="I430" s="129">
        <v>0.39234560568998544</v>
      </c>
      <c r="J430" s="129">
        <v>0.75284441154197768</v>
      </c>
      <c r="K430" s="104">
        <v>0.3849507387104576</v>
      </c>
      <c r="L430" s="105"/>
      <c r="M430" s="106">
        <v>429</v>
      </c>
      <c r="N430" s="140">
        <v>-1.6919974345873556</v>
      </c>
      <c r="O430" s="140">
        <v>-0.34883344420165818</v>
      </c>
      <c r="P430" s="140">
        <v>-0.32772839224234945</v>
      </c>
      <c r="Q430" s="140">
        <v>-1.1476258714669203</v>
      </c>
      <c r="R430" s="140">
        <v>0.24294181257539341</v>
      </c>
      <c r="S430" s="140">
        <v>1.4653533175370066</v>
      </c>
      <c r="T430" s="140">
        <v>0.60413681028334865</v>
      </c>
      <c r="U430" s="129">
        <v>-0.27321075721934357</v>
      </c>
      <c r="V430" s="129">
        <v>0.68346797967185624</v>
      </c>
      <c r="W430" s="98">
        <v>-0.29250377052366278</v>
      </c>
      <c r="X430" s="60"/>
      <c r="Y430" s="99">
        <v>429</v>
      </c>
      <c r="Z430" s="129">
        <f>(幕後結果!$AB$2+幕後結果!$AB$4*幕後結果_最佳化!$N1431)*12/3</f>
        <v>-0.2309918365782293</v>
      </c>
      <c r="AA430" s="129">
        <f>(幕後結果!$AC$2+幕後結果!$AC$4*幕後結果_最佳化!$O1431)*12/3</f>
        <v>-0.22970381687243191</v>
      </c>
      <c r="AB430" s="129">
        <f>(幕後結果!$AD$2+幕後結果!$AD$4*幕後結果_最佳化!$P1431)*12/3</f>
        <v>-2.2163841611696871</v>
      </c>
      <c r="AC430" s="129">
        <f>(幕後結果!$AE$2+幕後結果!$AE$4*幕後結果_最佳化!$Q1431)*12/3</f>
        <v>-1.4434372821489025</v>
      </c>
      <c r="AD430" s="129">
        <f>(幕後結果!$AF$2+幕後結果!$AF$4*幕後結果_最佳化!$R1431)*12/3</f>
        <v>-1.1271609466268351</v>
      </c>
      <c r="AE430" s="129">
        <f>(幕後結果!$AG$2+幕後結果!$AG$4*幕後結果_最佳化!$S1431)*12/3</f>
        <v>2.2007455709331518</v>
      </c>
      <c r="AF430" s="129">
        <f>(幕後結果!$AH$2+幕後結果!$AH$4*幕後結果_最佳化!$T1431)*12/3</f>
        <v>-0.40911102955556072</v>
      </c>
      <c r="AG430" s="129">
        <f>(幕後結果!$AI$2+幕後結果!$AI$4*幕後結果_最佳化!$U1431)*12/3</f>
        <v>-0.11940672797065573</v>
      </c>
      <c r="AH430" s="129">
        <f>(幕後結果!$AJ$2+幕後結果!$AJ$4*幕後結果_最佳化!$V1431)*12/3</f>
        <v>-0.43968076259019268</v>
      </c>
      <c r="AI430" s="100">
        <f>(幕後結果!$AK$2+幕後結果!$AK$4*幕後結果_最佳化!$W1431)*12/3</f>
        <v>-0.19269918238907016</v>
      </c>
      <c r="AJ430" s="60"/>
      <c r="AK430" s="60"/>
      <c r="AL430" s="60"/>
      <c r="AM430" s="108">
        <v>429</v>
      </c>
      <c r="AN430" s="129">
        <f t="shared" si="79"/>
        <v>4.0623791046538231E-2</v>
      </c>
      <c r="AO430" s="129">
        <f t="shared" si="80"/>
        <v>0.12127406890045052</v>
      </c>
      <c r="AP430" s="129">
        <f t="shared" si="81"/>
        <v>0.18810324883100663</v>
      </c>
      <c r="AQ430" s="129">
        <f t="shared" si="82"/>
        <v>2.4246039173224921E-2</v>
      </c>
      <c r="AR430" s="129">
        <f t="shared" si="83"/>
        <v>4.5042218216521823E-2</v>
      </c>
      <c r="AS430" s="129">
        <f t="shared" si="84"/>
        <v>0.17482112567198474</v>
      </c>
      <c r="AT430" s="129">
        <f t="shared" si="85"/>
        <v>0.1261870391174866</v>
      </c>
      <c r="AU430" s="129">
        <f t="shared" si="86"/>
        <v>7.9549285978597825E-2</v>
      </c>
      <c r="AV430" s="129">
        <f t="shared" si="87"/>
        <v>0.14378431083635648</v>
      </c>
      <c r="AW430" s="129">
        <f t="shared" si="88"/>
        <v>5.6368872227832316E-2</v>
      </c>
      <c r="AX430" s="129">
        <f t="shared" si="89"/>
        <v>1</v>
      </c>
      <c r="AY430" s="129">
        <f>SUMPRODUCT(AN430:AW430,幕後結果_最佳化!$Z$1005:$AI$1005)</f>
        <v>-2.2088425474361108E-2</v>
      </c>
      <c r="AZ430" s="129">
        <f>(SUMPRODUCT(AN430:AW430,MMULT(AN430:AW430,幕後結果!$AB$9:$AK$18)))*252</f>
        <v>4.8577754941018236E-2</v>
      </c>
      <c r="BA430" s="129">
        <f t="shared" si="90"/>
        <v>0.2204036182575464</v>
      </c>
      <c r="BB430" s="102">
        <f t="shared" si="91"/>
        <v>-0.29486097364527258</v>
      </c>
      <c r="BC430" s="60"/>
      <c r="BD430" s="60"/>
    </row>
    <row r="431" spans="1:56" ht="16.5">
      <c r="A431" s="95">
        <v>430</v>
      </c>
      <c r="B431" s="129">
        <v>0.90409620831293358</v>
      </c>
      <c r="C431" s="129">
        <v>0.33391123138154621</v>
      </c>
      <c r="D431" s="129">
        <v>0.84625274805603623</v>
      </c>
      <c r="E431" s="129">
        <v>0.33776510987196251</v>
      </c>
      <c r="F431" s="129">
        <v>0.72978215402175883</v>
      </c>
      <c r="G431" s="129">
        <v>0.92191725655205481</v>
      </c>
      <c r="H431" s="129">
        <v>0.403667318332537</v>
      </c>
      <c r="I431" s="129">
        <v>0.86826478620347181</v>
      </c>
      <c r="J431" s="129">
        <v>0.69689106489557795</v>
      </c>
      <c r="K431" s="104">
        <v>0.1203263310687992</v>
      </c>
      <c r="L431" s="105"/>
      <c r="M431" s="106">
        <v>430</v>
      </c>
      <c r="N431" s="140">
        <v>1.3052504412722148</v>
      </c>
      <c r="O431" s="140">
        <v>-0.42913846285955015</v>
      </c>
      <c r="P431" s="140">
        <v>1.0204934293860206</v>
      </c>
      <c r="Q431" s="140">
        <v>-0.41857027171216732</v>
      </c>
      <c r="R431" s="140">
        <v>0.61215427340277151</v>
      </c>
      <c r="S431" s="140">
        <v>1.4180865865320973</v>
      </c>
      <c r="T431" s="140">
        <v>-0.24386595570597355</v>
      </c>
      <c r="U431" s="129">
        <v>1.1182261286599144</v>
      </c>
      <c r="V431" s="129">
        <v>0.51547967317507104</v>
      </c>
      <c r="W431" s="98">
        <v>-1.1733570276672489</v>
      </c>
      <c r="X431" s="60"/>
      <c r="Y431" s="99">
        <v>430</v>
      </c>
      <c r="Z431" s="129">
        <f>(幕後結果!$AB$2+幕後結果!$AB$4*幕後結果_最佳化!$N1432)*12/3</f>
        <v>1.7509711567238073</v>
      </c>
      <c r="AA431" s="129">
        <f>(幕後結果!$AC$2+幕後結果!$AC$4*幕後結果_最佳化!$O1432)*12/3</f>
        <v>0.4837935003430654</v>
      </c>
      <c r="AB431" s="129">
        <f>(幕後結果!$AD$2+幕後結果!$AD$4*幕後結果_最佳化!$P1432)*12/3</f>
        <v>9.0087525691379788E-2</v>
      </c>
      <c r="AC431" s="129">
        <f>(幕後結果!$AE$2+幕後結果!$AE$4*幕後結果_最佳化!$Q1432)*12/3</f>
        <v>-0.47217806208234975</v>
      </c>
      <c r="AD431" s="129">
        <f>(幕後結果!$AF$2+幕後結果!$AF$4*幕後結果_最佳化!$R1432)*12/3</f>
        <v>-0.48981128876425645</v>
      </c>
      <c r="AE431" s="129">
        <f>(幕後結果!$AG$2+幕後結果!$AG$4*幕後結果_最佳化!$S1432)*12/3</f>
        <v>2.1556938796322904</v>
      </c>
      <c r="AF431" s="129">
        <f>(幕後結果!$AH$2+幕後結果!$AH$4*幕後結果_最佳化!$T1432)*12/3</f>
        <v>0.92301078667352721</v>
      </c>
      <c r="AG431" s="129">
        <f>(幕後結果!$AI$2+幕後結果!$AI$4*幕後結果_最佳化!$U1432)*12/3</f>
        <v>0.95848176402395868</v>
      </c>
      <c r="AH431" s="129">
        <f>(幕後結果!$AJ$2+幕後結果!$AJ$4*幕後結果_最佳化!$V1432)*12/3</f>
        <v>0.14388830767197452</v>
      </c>
      <c r="AI431" s="100">
        <f>(幕後結果!$AK$2+幕後結果!$AK$4*幕後結果_最佳化!$W1432)*12/3</f>
        <v>0.11291398702312798</v>
      </c>
      <c r="AJ431" s="60"/>
      <c r="AK431" s="60"/>
      <c r="AL431" s="60"/>
      <c r="AM431" s="108">
        <v>430</v>
      </c>
      <c r="AN431" s="129">
        <f t="shared" si="79"/>
        <v>0.21819726935379027</v>
      </c>
      <c r="AO431" s="129">
        <f t="shared" si="80"/>
        <v>0.1133421366501948</v>
      </c>
      <c r="AP431" s="129">
        <f t="shared" si="81"/>
        <v>4.8726207660873475E-2</v>
      </c>
      <c r="AQ431" s="129">
        <f t="shared" si="82"/>
        <v>4.655877660144455E-2</v>
      </c>
      <c r="AR431" s="129">
        <f t="shared" si="83"/>
        <v>5.9281635002054286E-2</v>
      </c>
      <c r="AS431" s="129">
        <f t="shared" si="84"/>
        <v>0.20319284235143864</v>
      </c>
      <c r="AT431" s="129">
        <f t="shared" si="85"/>
        <v>0.21304227251372493</v>
      </c>
      <c r="AU431" s="129">
        <f t="shared" si="86"/>
        <v>2.5862979769503948E-2</v>
      </c>
      <c r="AV431" s="129">
        <f t="shared" si="87"/>
        <v>3.852044407702078E-2</v>
      </c>
      <c r="AW431" s="129">
        <f t="shared" si="88"/>
        <v>3.3275436019954384E-2</v>
      </c>
      <c r="AX431" s="129">
        <f t="shared" si="89"/>
        <v>1</v>
      </c>
      <c r="AY431" s="129">
        <f>SUMPRODUCT(AN431:AW431,幕後結果_最佳化!$Z$1005:$AI$1005)</f>
        <v>0.4263152420323067</v>
      </c>
      <c r="AZ431" s="129">
        <f>(SUMPRODUCT(AN431:AW431,MMULT(AN431:AW431,幕後結果!$AB$9:$AK$18)))*252</f>
        <v>4.9196764440078783E-2</v>
      </c>
      <c r="BA431" s="129">
        <f t="shared" si="90"/>
        <v>0.22180343649294251</v>
      </c>
      <c r="BB431" s="102">
        <f t="shared" si="91"/>
        <v>1.7286262471614431</v>
      </c>
      <c r="BC431" s="60"/>
      <c r="BD431" s="60"/>
    </row>
    <row r="432" spans="1:56" ht="16.5">
      <c r="A432" s="95">
        <v>431</v>
      </c>
      <c r="B432" s="129">
        <v>0.86095367745917439</v>
      </c>
      <c r="C432" s="129">
        <v>0.54509409977098411</v>
      </c>
      <c r="D432" s="129">
        <v>0.2795048133312128</v>
      </c>
      <c r="E432" s="129">
        <v>0.72400837818536901</v>
      </c>
      <c r="F432" s="129">
        <v>0.99365630269171668</v>
      </c>
      <c r="G432" s="129">
        <v>0.45043500543702275</v>
      </c>
      <c r="H432" s="129">
        <v>3.0891595637567937E-2</v>
      </c>
      <c r="I432" s="129">
        <v>0.4919260081398904</v>
      </c>
      <c r="J432" s="129">
        <v>0.58581855001448413</v>
      </c>
      <c r="K432" s="104">
        <v>0.77745251033349483</v>
      </c>
      <c r="L432" s="105"/>
      <c r="M432" s="106">
        <v>431</v>
      </c>
      <c r="N432" s="140">
        <v>1.0846140150188404</v>
      </c>
      <c r="O432" s="140">
        <v>0.11327592876205911</v>
      </c>
      <c r="P432" s="140">
        <v>-0.58431317956902418</v>
      </c>
      <c r="Q432" s="140">
        <v>0.59479091125252403</v>
      </c>
      <c r="R432" s="140">
        <v>2.492425493246309</v>
      </c>
      <c r="S432" s="140">
        <v>-0.12456238240980354</v>
      </c>
      <c r="T432" s="140">
        <v>-1.8678484980171075</v>
      </c>
      <c r="U432" s="129">
        <v>-2.0239878087447653E-2</v>
      </c>
      <c r="V432" s="129">
        <v>0.21680168343499609</v>
      </c>
      <c r="W432" s="98">
        <v>0.76361789948668668</v>
      </c>
      <c r="X432" s="60"/>
      <c r="Y432" s="99">
        <v>431</v>
      </c>
      <c r="Z432" s="129">
        <f>(幕後結果!$AB$2+幕後結果!$AB$4*幕後結果_最佳化!$N1433)*12/3</f>
        <v>1.6050729027520056</v>
      </c>
      <c r="AA432" s="129">
        <f>(幕後結果!$AC$2+幕後結果!$AC$4*幕後結果_最佳化!$O1433)*12/3</f>
        <v>0.82502812367290623</v>
      </c>
      <c r="AB432" s="129">
        <f>(幕後結果!$AD$2+幕後結果!$AD$4*幕後結果_最佳化!$P1433)*12/3</f>
        <v>-1.7476622029353368</v>
      </c>
      <c r="AC432" s="129">
        <f>(幕後結果!$AE$2+幕後結果!$AE$4*幕後結果_最佳化!$Q1433)*12/3</f>
        <v>0.64687508858451381</v>
      </c>
      <c r="AD432" s="129">
        <f>(幕後結果!$AF$2+幕後結果!$AF$4*幕後結果_最佳化!$R1433)*12/3</f>
        <v>1.8882206852646934</v>
      </c>
      <c r="AE432" s="129">
        <f>(幕後結果!$AG$2+幕後結果!$AG$4*幕後結果_最佳化!$S1433)*12/3</f>
        <v>1.216655689651913</v>
      </c>
      <c r="AF432" s="129">
        <f>(幕後結果!$AH$2+幕後結果!$AH$4*幕後結果_最佳化!$T1433)*12/3</f>
        <v>-0.13192316834331663</v>
      </c>
      <c r="AG432" s="129">
        <f>(幕後結果!$AI$2+幕後結果!$AI$4*幕後結果_最佳化!$U1433)*12/3</f>
        <v>1.0206615115583212E-2</v>
      </c>
      <c r="AH432" s="129">
        <f>(幕後結果!$AJ$2+幕後結果!$AJ$4*幕後結果_最佳化!$V1433)*12/3</f>
        <v>-0.24735058479707614</v>
      </c>
      <c r="AI432" s="100">
        <f>(幕後結果!$AK$2+幕後結果!$AK$4*幕後結果_最佳化!$W1433)*12/3</f>
        <v>0.89152956560087737</v>
      </c>
      <c r="AJ432" s="60"/>
      <c r="AK432" s="60"/>
      <c r="AL432" s="60"/>
      <c r="AM432" s="108">
        <v>431</v>
      </c>
      <c r="AN432" s="129">
        <f t="shared" si="79"/>
        <v>4.2673314859512708E-2</v>
      </c>
      <c r="AO432" s="129">
        <f t="shared" si="80"/>
        <v>0.16356563596123164</v>
      </c>
      <c r="AP432" s="129">
        <f t="shared" si="81"/>
        <v>5.9560341298898867E-2</v>
      </c>
      <c r="AQ432" s="129">
        <f t="shared" si="82"/>
        <v>3.9094469841903859E-2</v>
      </c>
      <c r="AR432" s="129">
        <f t="shared" si="83"/>
        <v>0.18810228037097901</v>
      </c>
      <c r="AS432" s="129">
        <f t="shared" si="84"/>
        <v>0.1169303656797583</v>
      </c>
      <c r="AT432" s="129">
        <f t="shared" si="85"/>
        <v>0.1875440274389617</v>
      </c>
      <c r="AU432" s="129">
        <f t="shared" si="86"/>
        <v>0.13012148730727841</v>
      </c>
      <c r="AV432" s="129">
        <f t="shared" si="87"/>
        <v>3.5412697686867486E-2</v>
      </c>
      <c r="AW432" s="129">
        <f t="shared" si="88"/>
        <v>3.6995379554607959E-2</v>
      </c>
      <c r="AX432" s="129">
        <f t="shared" si="89"/>
        <v>1</v>
      </c>
      <c r="AY432" s="129">
        <f>SUMPRODUCT(AN432:AW432,幕後結果_最佳化!$Z$1005:$AI$1005)</f>
        <v>6.4669357534296951E-2</v>
      </c>
      <c r="AZ432" s="129">
        <f>(SUMPRODUCT(AN432:AW432,MMULT(AN432:AW432,幕後結果!$AB$9:$AK$18)))*252</f>
        <v>4.9162313236249859E-2</v>
      </c>
      <c r="BA432" s="129">
        <f t="shared" si="90"/>
        <v>0.22172576132747826</v>
      </c>
      <c r="BB432" s="102">
        <f t="shared" si="91"/>
        <v>9.8181453539558081E-2</v>
      </c>
      <c r="BC432" s="60"/>
      <c r="BD432" s="60"/>
    </row>
    <row r="433" spans="1:56" ht="16.5">
      <c r="A433" s="95">
        <v>432</v>
      </c>
      <c r="B433" s="129">
        <v>8.2846117000978658E-2</v>
      </c>
      <c r="C433" s="129">
        <v>0.83542418204067026</v>
      </c>
      <c r="D433" s="129">
        <v>0.26863156286292189</v>
      </c>
      <c r="E433" s="129">
        <v>0.82138693277728292</v>
      </c>
      <c r="F433" s="129">
        <v>4.813046755371353E-2</v>
      </c>
      <c r="G433" s="129">
        <v>0.33159955081548897</v>
      </c>
      <c r="H433" s="129">
        <v>0.19322836035532176</v>
      </c>
      <c r="I433" s="129">
        <v>0.2108394551944206</v>
      </c>
      <c r="J433" s="129">
        <v>0.14304706744007101</v>
      </c>
      <c r="K433" s="104">
        <v>0.76917197903152412</v>
      </c>
      <c r="L433" s="105"/>
      <c r="M433" s="106">
        <v>432</v>
      </c>
      <c r="N433" s="140">
        <v>-1.3861790596864294</v>
      </c>
      <c r="O433" s="140">
        <v>0.97582410768900474</v>
      </c>
      <c r="P433" s="140">
        <v>-0.61695694355790531</v>
      </c>
      <c r="Q433" s="140">
        <v>0.92066350706548405</v>
      </c>
      <c r="R433" s="140">
        <v>-1.6632573351027291</v>
      </c>
      <c r="S433" s="140">
        <v>-0.43550060268640101</v>
      </c>
      <c r="T433" s="140">
        <v>-0.86606098212419436</v>
      </c>
      <c r="U433" s="129">
        <v>-0.80351191914920861</v>
      </c>
      <c r="V433" s="129">
        <v>-1.0667292056277238</v>
      </c>
      <c r="W433" s="98">
        <v>0.7361226792730895</v>
      </c>
      <c r="X433" s="60"/>
      <c r="Y433" s="99">
        <v>432</v>
      </c>
      <c r="Z433" s="129">
        <f>(幕後結果!$AB$2+幕後結果!$AB$4*幕後結果_最佳化!$N1434)*12/3</f>
        <v>-2.8766085879656456E-2</v>
      </c>
      <c r="AA433" s="129">
        <f>(幕後結果!$AC$2+幕後結果!$AC$4*幕後結果_最佳化!$O1434)*12/3</f>
        <v>0.82132037435818539</v>
      </c>
      <c r="AB433" s="129">
        <f>(幕後結果!$AD$2+幕後結果!$AD$4*幕後結果_最佳化!$P1434)*12/3</f>
        <v>-2.372435955482231</v>
      </c>
      <c r="AC433" s="129">
        <f>(幕後結果!$AE$2+幕後結果!$AE$4*幕後結果_最佳化!$Q1434)*12/3</f>
        <v>1.0599812170383205</v>
      </c>
      <c r="AD433" s="129">
        <f>(幕後結果!$AF$2+幕後結果!$AF$4*幕後結果_最佳化!$R1434)*12/3</f>
        <v>-1.9675425907055024</v>
      </c>
      <c r="AE433" s="129">
        <f>(幕後結果!$AG$2+幕後結果!$AG$4*幕後結果_最佳化!$S1434)*12/3</f>
        <v>1.1170848337971697</v>
      </c>
      <c r="AF433" s="129">
        <f>(幕後結果!$AH$2+幕後結果!$AH$4*幕後結果_最佳化!$T1434)*12/3</f>
        <v>-0.90444155442280005</v>
      </c>
      <c r="AG433" s="129">
        <f>(幕後結果!$AI$2+幕後結果!$AI$4*幕後結果_最佳化!$U1434)*12/3</f>
        <v>-0.97365837723612669</v>
      </c>
      <c r="AH433" s="129">
        <f>(幕後結果!$AJ$2+幕後結果!$AJ$4*幕後結果_最佳化!$V1434)*12/3</f>
        <v>-1.1020648974803571</v>
      </c>
      <c r="AI433" s="100">
        <f>(幕後結果!$AK$2+幕後結果!$AK$4*幕後結果_最佳化!$W1434)*12/3</f>
        <v>0.13921713791692789</v>
      </c>
      <c r="AJ433" s="60"/>
      <c r="AK433" s="60"/>
      <c r="AL433" s="60"/>
      <c r="AM433" s="108">
        <v>432</v>
      </c>
      <c r="AN433" s="129">
        <f t="shared" si="79"/>
        <v>9.823018441390742E-2</v>
      </c>
      <c r="AO433" s="129">
        <f t="shared" si="80"/>
        <v>0.12660285351047687</v>
      </c>
      <c r="AP433" s="129">
        <f t="shared" si="81"/>
        <v>6.2464447801024559E-2</v>
      </c>
      <c r="AQ433" s="129">
        <f t="shared" si="82"/>
        <v>0.11113265369191758</v>
      </c>
      <c r="AR433" s="129">
        <f t="shared" si="83"/>
        <v>5.0419988978565589E-2</v>
      </c>
      <c r="AS433" s="129">
        <f t="shared" si="84"/>
        <v>0.12009912196075065</v>
      </c>
      <c r="AT433" s="129">
        <f t="shared" si="85"/>
        <v>0.17502221761407097</v>
      </c>
      <c r="AU433" s="129">
        <f t="shared" si="86"/>
        <v>0.13400486204502698</v>
      </c>
      <c r="AV433" s="129">
        <f t="shared" si="87"/>
        <v>5.2928741335935392E-2</v>
      </c>
      <c r="AW433" s="129">
        <f t="shared" si="88"/>
        <v>6.9094928648324228E-2</v>
      </c>
      <c r="AX433" s="129">
        <f t="shared" si="89"/>
        <v>1.0000000000000002</v>
      </c>
      <c r="AY433" s="129">
        <f>SUMPRODUCT(AN433:AW433,幕後結果_最佳化!$Z$1005:$AI$1005)</f>
        <v>0.19535103135082338</v>
      </c>
      <c r="AZ433" s="129">
        <f>(SUMPRODUCT(AN433:AW433,MMULT(AN433:AW433,幕後結果!$AB$9:$AK$18)))*252</f>
        <v>4.521105155168291E-2</v>
      </c>
      <c r="BA433" s="129">
        <f t="shared" si="90"/>
        <v>0.21262890572940196</v>
      </c>
      <c r="BB433" s="102">
        <f t="shared" si="91"/>
        <v>0.71698168613460878</v>
      </c>
      <c r="BC433" s="60"/>
      <c r="BD433" s="60"/>
    </row>
    <row r="434" spans="1:56" ht="16.5">
      <c r="A434" s="95">
        <v>433</v>
      </c>
      <c r="B434" s="129">
        <v>0.39569070633693748</v>
      </c>
      <c r="C434" s="129">
        <v>0.53389006815253959</v>
      </c>
      <c r="D434" s="129">
        <v>0.23908158070475305</v>
      </c>
      <c r="E434" s="129">
        <v>0.53374291202686441</v>
      </c>
      <c r="F434" s="129">
        <v>0.7314712434390247</v>
      </c>
      <c r="G434" s="129">
        <v>0.74306821846281768</v>
      </c>
      <c r="H434" s="129">
        <v>0.8607494830610134</v>
      </c>
      <c r="I434" s="129">
        <v>0.81651544892747108</v>
      </c>
      <c r="J434" s="129">
        <v>0.39818292565016122</v>
      </c>
      <c r="K434" s="104">
        <v>7.8128600155687788E-2</v>
      </c>
      <c r="L434" s="105"/>
      <c r="M434" s="106">
        <v>433</v>
      </c>
      <c r="N434" s="140">
        <v>-0.26451720039749799</v>
      </c>
      <c r="O434" s="140">
        <v>8.5052234869614482E-2</v>
      </c>
      <c r="P434" s="140">
        <v>-0.70925997505253346</v>
      </c>
      <c r="Q434" s="140">
        <v>8.4682038402501686E-2</v>
      </c>
      <c r="R434" s="140">
        <v>0.61726869284726282</v>
      </c>
      <c r="S434" s="140">
        <v>0.65283359472238145</v>
      </c>
      <c r="T434" s="140">
        <v>1.08369278910428</v>
      </c>
      <c r="U434" s="129">
        <v>0.90216522982507319</v>
      </c>
      <c r="V434" s="129">
        <v>-0.25805319771049257</v>
      </c>
      <c r="W434" s="98">
        <v>-1.4177724831740481</v>
      </c>
      <c r="X434" s="60"/>
      <c r="Y434" s="99">
        <v>433</v>
      </c>
      <c r="Z434" s="129">
        <f>(幕後結果!$AB$2+幕後結果!$AB$4*幕後結果_最佳化!$N1435)*12/3</f>
        <v>0.71294510658268384</v>
      </c>
      <c r="AA434" s="129">
        <f>(幕後結果!$AC$2+幕後結果!$AC$4*幕後結果_最佳化!$O1435)*12/3</f>
        <v>0.45662241935639569</v>
      </c>
      <c r="AB434" s="129">
        <f>(幕後結果!$AD$2+幕後結果!$AD$4*幕後結果_最佳化!$P1435)*12/3</f>
        <v>-2.2445504278181607</v>
      </c>
      <c r="AC434" s="129">
        <f>(幕後結果!$AE$2+幕後結果!$AE$4*幕後結果_最佳化!$Q1435)*12/3</f>
        <v>2.2272636948992314E-2</v>
      </c>
      <c r="AD434" s="129">
        <f>(幕後結果!$AF$2+幕後結果!$AF$4*幕後結果_最佳化!$R1435)*12/3</f>
        <v>-0.17542492744528937</v>
      </c>
      <c r="AE434" s="129">
        <f>(幕後結果!$AG$2+幕後結果!$AG$4*幕後結果_最佳化!$S1435)*12/3</f>
        <v>1.7534073335167217</v>
      </c>
      <c r="AF434" s="129">
        <f>(幕後結果!$AH$2+幕後結果!$AH$4*幕後結果_最佳化!$T1435)*12/3</f>
        <v>0.81561901040626916</v>
      </c>
      <c r="AG434" s="129">
        <f>(幕後結果!$AI$2+幕後結果!$AI$4*幕後結果_最佳化!$U1435)*12/3</f>
        <v>0.54756855284428541</v>
      </c>
      <c r="AH434" s="129">
        <f>(幕後結果!$AJ$2+幕後結果!$AJ$4*幕後結果_最佳化!$V1435)*12/3</f>
        <v>-0.32903351328873498</v>
      </c>
      <c r="AI434" s="100">
        <f>(幕後結果!$AK$2+幕後結果!$AK$4*幕後結果_最佳化!$W1435)*12/3</f>
        <v>-0.70424903623648583</v>
      </c>
      <c r="AJ434" s="60"/>
      <c r="AK434" s="60"/>
      <c r="AL434" s="60"/>
      <c r="AM434" s="108">
        <v>433</v>
      </c>
      <c r="AN434" s="129">
        <f t="shared" si="79"/>
        <v>0.10760935669073154</v>
      </c>
      <c r="AO434" s="129">
        <f t="shared" si="80"/>
        <v>0.17888558882613875</v>
      </c>
      <c r="AP434" s="129">
        <f t="shared" si="81"/>
        <v>0.14286643422269771</v>
      </c>
      <c r="AQ434" s="129">
        <f t="shared" si="82"/>
        <v>6.1984664081101558E-2</v>
      </c>
      <c r="AR434" s="129">
        <f t="shared" si="83"/>
        <v>1.5170544417573656E-2</v>
      </c>
      <c r="AS434" s="129">
        <f t="shared" si="84"/>
        <v>0.1032856699050046</v>
      </c>
      <c r="AT434" s="129">
        <f t="shared" si="85"/>
        <v>0.15604648297880655</v>
      </c>
      <c r="AU434" s="129">
        <f t="shared" si="86"/>
        <v>0.14066066411247929</v>
      </c>
      <c r="AV434" s="129">
        <f t="shared" si="87"/>
        <v>1.1869691744948944E-2</v>
      </c>
      <c r="AW434" s="129">
        <f t="shared" si="88"/>
        <v>8.1620903020517471E-2</v>
      </c>
      <c r="AX434" s="129">
        <f t="shared" si="89"/>
        <v>1</v>
      </c>
      <c r="AY434" s="129">
        <f>SUMPRODUCT(AN434:AW434,幕後結果_最佳化!$Z$1005:$AI$1005)</f>
        <v>0.13418613950505931</v>
      </c>
      <c r="AZ434" s="129">
        <f>(SUMPRODUCT(AN434:AW434,MMULT(AN434:AW434,幕後結果!$AB$9:$AK$18)))*252</f>
        <v>4.9375758357880252E-2</v>
      </c>
      <c r="BA434" s="129">
        <f t="shared" si="90"/>
        <v>0.22220656686488871</v>
      </c>
      <c r="BB434" s="102">
        <f t="shared" si="91"/>
        <v>0.41081656943363548</v>
      </c>
      <c r="BC434" s="60"/>
      <c r="BD434" s="60"/>
    </row>
    <row r="435" spans="1:56" ht="16.5">
      <c r="A435" s="95">
        <v>434</v>
      </c>
      <c r="B435" s="129">
        <v>0.34297535707725668</v>
      </c>
      <c r="C435" s="129">
        <v>0.1256363998489225</v>
      </c>
      <c r="D435" s="129">
        <v>0.8575894423263577</v>
      </c>
      <c r="E435" s="129">
        <v>0.50130980272732972</v>
      </c>
      <c r="F435" s="129">
        <v>0.75290898812976947</v>
      </c>
      <c r="G435" s="129">
        <v>0.31487303279746537</v>
      </c>
      <c r="H435" s="129">
        <v>0.70237934846874794</v>
      </c>
      <c r="I435" s="129">
        <v>0.14292647021231564</v>
      </c>
      <c r="J435" s="129">
        <v>0.60915805924869648</v>
      </c>
      <c r="K435" s="104">
        <v>0.5851841398210027</v>
      </c>
      <c r="L435" s="105"/>
      <c r="M435" s="106">
        <v>434</v>
      </c>
      <c r="N435" s="140">
        <v>-0.40435632207276928</v>
      </c>
      <c r="O435" s="140">
        <v>-1.1472633419236669</v>
      </c>
      <c r="P435" s="140">
        <v>1.0695517677287081</v>
      </c>
      <c r="Q435" s="140">
        <v>3.2831944489629329E-3</v>
      </c>
      <c r="R435" s="140">
        <v>0.68367245034969937</v>
      </c>
      <c r="S435" s="140">
        <v>-0.48208429541718462</v>
      </c>
      <c r="T435" s="140">
        <v>0.53125612761727303</v>
      </c>
      <c r="U435" s="129">
        <v>-1.0672633335409423</v>
      </c>
      <c r="V435" s="129">
        <v>0.27712531852518019</v>
      </c>
      <c r="W435" s="98">
        <v>0.21517392404265628</v>
      </c>
      <c r="X435" s="60"/>
      <c r="Y435" s="99">
        <v>434</v>
      </c>
      <c r="Z435" s="129">
        <f>(幕後結果!$AB$2+幕後結果!$AB$4*幕後結果_最佳化!$N1436)*12/3</f>
        <v>0.6204749554121658</v>
      </c>
      <c r="AA435" s="129">
        <f>(幕後結果!$AC$2+幕後結果!$AC$4*幕後結果_最佳化!$O1436)*12/3</f>
        <v>-0.48385357871211393</v>
      </c>
      <c r="AB435" s="129">
        <f>(幕後結果!$AD$2+幕後結果!$AD$4*幕後結果_最佳化!$P1436)*12/3</f>
        <v>-0.35177125816522703</v>
      </c>
      <c r="AC435" s="129">
        <f>(幕後結果!$AE$2+幕後結果!$AE$4*幕後結果_最佳化!$Q1436)*12/3</f>
        <v>-0.42983329468982889</v>
      </c>
      <c r="AD435" s="129">
        <f>(幕後結果!$AF$2+幕後結果!$AF$4*幕後結果_最佳化!$R1436)*12/3</f>
        <v>-0.35914056890132579</v>
      </c>
      <c r="AE435" s="129">
        <f>(幕後結果!$AG$2+幕後結果!$AG$4*幕後結果_最佳化!$S1436)*12/3</f>
        <v>0.66899346174804408</v>
      </c>
      <c r="AF435" s="129">
        <f>(幕後結果!$AH$2+幕後結果!$AH$4*幕後結果_最佳化!$T1436)*12/3</f>
        <v>0.52578359398222418</v>
      </c>
      <c r="AG435" s="129">
        <f>(幕後結果!$AI$2+幕後結果!$AI$4*幕後結果_最佳化!$U1436)*12/3</f>
        <v>-0.64901327819854748</v>
      </c>
      <c r="AH435" s="129">
        <f>(幕後結果!$AJ$2+幕後結果!$AJ$4*幕後結果_最佳化!$V1436)*12/3</f>
        <v>-0.40934655044265505</v>
      </c>
      <c r="AI435" s="100">
        <f>(幕後結果!$AK$2+幕後結果!$AK$4*幕後結果_最佳化!$W1436)*12/3</f>
        <v>0.29897174771288326</v>
      </c>
      <c r="AJ435" s="60"/>
      <c r="AK435" s="60"/>
      <c r="AL435" s="60"/>
      <c r="AM435" s="108">
        <v>434</v>
      </c>
      <c r="AN435" s="129">
        <f t="shared" si="79"/>
        <v>0.14663341340997452</v>
      </c>
      <c r="AO435" s="129">
        <f t="shared" si="80"/>
        <v>0.19113896529714355</v>
      </c>
      <c r="AP435" s="129">
        <f t="shared" si="81"/>
        <v>1.9384029301817991E-2</v>
      </c>
      <c r="AQ435" s="129">
        <f t="shared" si="82"/>
        <v>0.13594742079687092</v>
      </c>
      <c r="AR435" s="129">
        <f t="shared" si="83"/>
        <v>0.21187734420775428</v>
      </c>
      <c r="AS435" s="129">
        <f t="shared" si="84"/>
        <v>7.6295849018100548E-2</v>
      </c>
      <c r="AT435" s="129">
        <f t="shared" si="85"/>
        <v>9.9903696869515606E-3</v>
      </c>
      <c r="AU435" s="129">
        <f t="shared" si="86"/>
        <v>6.4219136746521188E-2</v>
      </c>
      <c r="AV435" s="129">
        <f t="shared" si="87"/>
        <v>0.10574135243822573</v>
      </c>
      <c r="AW435" s="129">
        <f t="shared" si="88"/>
        <v>3.8772119096639572E-2</v>
      </c>
      <c r="AX435" s="129">
        <f t="shared" si="89"/>
        <v>0.99999999999999978</v>
      </c>
      <c r="AY435" s="129">
        <f>SUMPRODUCT(AN435:AW435,幕後結果_最佳化!$Z$1005:$AI$1005)</f>
        <v>6.5990732105688732E-2</v>
      </c>
      <c r="AZ435" s="129">
        <f>(SUMPRODUCT(AN435:AW435,MMULT(AN435:AW435,幕後結果!$AB$9:$AK$18)))*252</f>
        <v>5.3987821147586643E-2</v>
      </c>
      <c r="BA435" s="129">
        <f t="shared" si="90"/>
        <v>0.23235279457666663</v>
      </c>
      <c r="BB435" s="102">
        <f t="shared" si="91"/>
        <v>9.9377897079992991E-2</v>
      </c>
      <c r="BC435" s="60"/>
      <c r="BD435" s="60"/>
    </row>
    <row r="436" spans="1:56" ht="16.5">
      <c r="A436" s="95">
        <v>435</v>
      </c>
      <c r="B436" s="129">
        <v>0.17602944201983206</v>
      </c>
      <c r="C436" s="129">
        <v>0.48651646269477644</v>
      </c>
      <c r="D436" s="129">
        <v>0.46414783310416974</v>
      </c>
      <c r="E436" s="129">
        <v>0.19509878134686987</v>
      </c>
      <c r="F436" s="129">
        <v>0.40285254048504093</v>
      </c>
      <c r="G436" s="129">
        <v>0.2742715139122609</v>
      </c>
      <c r="H436" s="129">
        <v>0.19462459296082435</v>
      </c>
      <c r="I436" s="129">
        <v>0.71992214485303729</v>
      </c>
      <c r="J436" s="129">
        <v>0.50280984175018673</v>
      </c>
      <c r="K436" s="104">
        <v>0.93757189026539356</v>
      </c>
      <c r="L436" s="105"/>
      <c r="M436" s="106">
        <v>435</v>
      </c>
      <c r="N436" s="140">
        <v>-0.93060315084168344</v>
      </c>
      <c r="O436" s="140">
        <v>-3.3804653151510572E-2</v>
      </c>
      <c r="P436" s="140">
        <v>-8.9989364787177492E-2</v>
      </c>
      <c r="Q436" s="140">
        <v>-0.85925913813217691</v>
      </c>
      <c r="R436" s="140">
        <v>-0.24597048407905492</v>
      </c>
      <c r="S436" s="140">
        <v>-0.5999447944198375</v>
      </c>
      <c r="T436" s="140">
        <v>-0.86097976847994639</v>
      </c>
      <c r="U436" s="129">
        <v>0.58261024018348129</v>
      </c>
      <c r="V436" s="129">
        <v>7.0432870115935261E-3</v>
      </c>
      <c r="W436" s="98">
        <v>1.5347053566460187</v>
      </c>
      <c r="X436" s="60"/>
      <c r="Y436" s="99">
        <v>435</v>
      </c>
      <c r="Z436" s="129">
        <f>(幕後結果!$AB$2+幕後結果!$AB$4*幕後結果_最佳化!$N1437)*12/3</f>
        <v>0.27248847476000326</v>
      </c>
      <c r="AA436" s="129">
        <f>(幕後結果!$AC$2+幕後結果!$AC$4*幕後結果_最佳化!$O1437)*12/3</f>
        <v>0.19772903583615531</v>
      </c>
      <c r="AB436" s="129">
        <f>(幕後結果!$AD$2+幕後結果!$AD$4*幕後結果_最佳化!$P1437)*12/3</f>
        <v>-1.7259582652497254</v>
      </c>
      <c r="AC436" s="129">
        <f>(幕後結果!$AE$2+幕後結果!$AE$4*幕後結果_最佳化!$Q1437)*12/3</f>
        <v>-0.98560279013100427</v>
      </c>
      <c r="AD436" s="129">
        <f>(幕後結果!$AF$2+幕後結果!$AF$4*幕後結果_最佳化!$R1437)*12/3</f>
        <v>-1.4479731548761847</v>
      </c>
      <c r="AE436" s="129">
        <f>(幕後結果!$AG$2+幕後結果!$AG$4*幕後結果_最佳化!$S1437)*12/3</f>
        <v>0.58663026895556469</v>
      </c>
      <c r="AF436" s="129">
        <f>(幕後結果!$AH$2+幕後結果!$AH$4*幕後結果_最佳化!$T1437)*12/3</f>
        <v>-0.82472007471965192</v>
      </c>
      <c r="AG436" s="129">
        <f>(幕後結果!$AI$2+幕後結果!$AI$4*幕後結果_最佳化!$U1437)*12/3</f>
        <v>1.6320287805303715E-2</v>
      </c>
      <c r="AH436" s="129">
        <f>(幕後結果!$AJ$2+幕後結果!$AJ$4*幕後結果_最佳化!$V1437)*12/3</f>
        <v>-0.74422407619410658</v>
      </c>
      <c r="AI436" s="100">
        <f>(幕後結果!$AK$2+幕後結果!$AK$4*幕後結果_最佳化!$W1437)*12/3</f>
        <v>0.65551347480754052</v>
      </c>
      <c r="AJ436" s="60"/>
      <c r="AK436" s="60"/>
      <c r="AL436" s="60"/>
      <c r="AM436" s="108">
        <v>435</v>
      </c>
      <c r="AN436" s="129">
        <f t="shared" si="79"/>
        <v>8.5145964308572381E-2</v>
      </c>
      <c r="AO436" s="129">
        <f t="shared" si="80"/>
        <v>9.0946996992892964E-2</v>
      </c>
      <c r="AP436" s="129">
        <f t="shared" si="81"/>
        <v>0.13665648741635297</v>
      </c>
      <c r="AQ436" s="129">
        <f t="shared" si="82"/>
        <v>7.5208592699076801E-2</v>
      </c>
      <c r="AR436" s="129">
        <f t="shared" si="83"/>
        <v>2.7754615947428014E-2</v>
      </c>
      <c r="AS436" s="129">
        <f t="shared" si="84"/>
        <v>0.13298180642368446</v>
      </c>
      <c r="AT436" s="129">
        <f t="shared" si="85"/>
        <v>4.770332085737744E-2</v>
      </c>
      <c r="AU436" s="129">
        <f t="shared" si="86"/>
        <v>0.12036152311486932</v>
      </c>
      <c r="AV436" s="129">
        <f t="shared" si="87"/>
        <v>0.21321018850273207</v>
      </c>
      <c r="AW436" s="129">
        <f t="shared" si="88"/>
        <v>7.0030503737013597E-2</v>
      </c>
      <c r="AX436" s="129">
        <f t="shared" si="89"/>
        <v>1</v>
      </c>
      <c r="AY436" s="129">
        <f>SUMPRODUCT(AN436:AW436,幕後結果_最佳化!$Z$1005:$AI$1005)</f>
        <v>-1.5902254396034172E-2</v>
      </c>
      <c r="AZ436" s="129">
        <f>(SUMPRODUCT(AN436:AW436,MMULT(AN436:AW436,幕後結果!$AB$9:$AK$18)))*252</f>
        <v>4.1354392806190306E-2</v>
      </c>
      <c r="BA436" s="129">
        <f t="shared" si="90"/>
        <v>0.20335779504653936</v>
      </c>
      <c r="BB436" s="102">
        <f t="shared" si="91"/>
        <v>-0.28915662850581664</v>
      </c>
      <c r="BC436" s="60"/>
      <c r="BD436" s="60"/>
    </row>
    <row r="437" spans="1:56" ht="16.5">
      <c r="A437" s="95">
        <v>436</v>
      </c>
      <c r="B437" s="129">
        <v>0.72675966004782278</v>
      </c>
      <c r="C437" s="129">
        <v>0.73418558659887889</v>
      </c>
      <c r="D437" s="129">
        <v>0.35114689879617189</v>
      </c>
      <c r="E437" s="129">
        <v>0.90230124822186575</v>
      </c>
      <c r="F437" s="129">
        <v>0.22098883852267415</v>
      </c>
      <c r="G437" s="129">
        <v>7.5150281448946421E-2</v>
      </c>
      <c r="H437" s="129">
        <v>0.41662206197236928</v>
      </c>
      <c r="I437" s="129">
        <v>0.62890271157578947</v>
      </c>
      <c r="J437" s="129">
        <v>3.2635274923959345E-2</v>
      </c>
      <c r="K437" s="104">
        <v>0.81320931719455603</v>
      </c>
      <c r="L437" s="105"/>
      <c r="M437" s="106">
        <v>436</v>
      </c>
      <c r="N437" s="140">
        <v>0.60304210411161285</v>
      </c>
      <c r="O437" s="140">
        <v>0.62552152315782539</v>
      </c>
      <c r="P437" s="140">
        <v>-0.38222591979206488</v>
      </c>
      <c r="Q437" s="140">
        <v>1.294776028830203</v>
      </c>
      <c r="R437" s="140">
        <v>-0.76885789193841825</v>
      </c>
      <c r="S437" s="140">
        <v>-1.4384706372652403</v>
      </c>
      <c r="T437" s="140">
        <v>-0.21054270603893513</v>
      </c>
      <c r="U437" s="129">
        <v>0.32894855002075951</v>
      </c>
      <c r="V437" s="129">
        <v>-1.8434005499999813</v>
      </c>
      <c r="W437" s="98">
        <v>0.88978495678539915</v>
      </c>
      <c r="X437" s="60"/>
      <c r="Y437" s="99">
        <v>436</v>
      </c>
      <c r="Z437" s="129">
        <f>(幕後結果!$AB$2+幕後結果!$AB$4*幕後結果_最佳化!$N1438)*12/3</f>
        <v>1.2866282009576491</v>
      </c>
      <c r="AA437" s="129">
        <f>(幕後結果!$AC$2+幕後結果!$AC$4*幕後結果_最佳化!$O1438)*12/3</f>
        <v>1.0768738667766784</v>
      </c>
      <c r="AB437" s="129">
        <f>(幕後結果!$AD$2+幕後結果!$AD$4*幕後結果_最佳化!$P1438)*12/3</f>
        <v>-1.6096400693001254</v>
      </c>
      <c r="AC437" s="129">
        <f>(幕後結果!$AE$2+幕後結果!$AE$4*幕後結果_最佳化!$Q1438)*12/3</f>
        <v>1.4776635867363579</v>
      </c>
      <c r="AD437" s="129">
        <f>(幕後結果!$AF$2+幕後結果!$AF$4*幕後結果_最佳化!$R1438)*12/3</f>
        <v>-0.97319154420178855</v>
      </c>
      <c r="AE437" s="129">
        <f>(幕後結果!$AG$2+幕後結果!$AG$4*幕後結果_最佳化!$S1438)*12/3</f>
        <v>0.26334196056274883</v>
      </c>
      <c r="AF437" s="129">
        <f>(幕後結果!$AH$2+幕後結果!$AH$4*幕後結果_最佳化!$T1438)*12/3</f>
        <v>0.66817608634873304</v>
      </c>
      <c r="AG437" s="129">
        <f>(幕後結果!$AI$2+幕後結果!$AI$4*幕後結果_最佳化!$U1438)*12/3</f>
        <v>-0.18173816357189843</v>
      </c>
      <c r="AH437" s="129">
        <f>(幕後結果!$AJ$2+幕後結果!$AJ$4*幕後結果_最佳化!$V1438)*12/3</f>
        <v>-0.98791873692389265</v>
      </c>
      <c r="AI437" s="100">
        <f>(幕後結果!$AK$2+幕後結果!$AK$4*幕後結果_最佳化!$W1438)*12/3</f>
        <v>0.41600024539259484</v>
      </c>
      <c r="AJ437" s="60"/>
      <c r="AK437" s="60"/>
      <c r="AL437" s="60"/>
      <c r="AM437" s="108">
        <v>436</v>
      </c>
      <c r="AN437" s="129">
        <f t="shared" si="79"/>
        <v>0.11585809947301083</v>
      </c>
      <c r="AO437" s="129">
        <f t="shared" si="80"/>
        <v>0.14135279913127027</v>
      </c>
      <c r="AP437" s="129">
        <f t="shared" si="81"/>
        <v>1.6264022836825164E-2</v>
      </c>
      <c r="AQ437" s="129">
        <f t="shared" si="82"/>
        <v>1.5578631676698403E-2</v>
      </c>
      <c r="AR437" s="129">
        <f t="shared" si="83"/>
        <v>5.956355244899119E-2</v>
      </c>
      <c r="AS437" s="129">
        <f t="shared" si="84"/>
        <v>0.24766820930554295</v>
      </c>
      <c r="AT437" s="129">
        <f t="shared" si="85"/>
        <v>0.17491529752452309</v>
      </c>
      <c r="AU437" s="129">
        <f t="shared" si="86"/>
        <v>6.7348802402369512E-2</v>
      </c>
      <c r="AV437" s="129">
        <f t="shared" si="87"/>
        <v>0.12860083157925409</v>
      </c>
      <c r="AW437" s="129">
        <f t="shared" si="88"/>
        <v>3.2849753621514634E-2</v>
      </c>
      <c r="AX437" s="129">
        <f t="shared" si="89"/>
        <v>1</v>
      </c>
      <c r="AY437" s="129">
        <f>SUMPRODUCT(AN437:AW437,幕後結果_最佳化!$Z$1005:$AI$1005)</f>
        <v>0.39519286376656948</v>
      </c>
      <c r="AZ437" s="129">
        <f>(SUMPRODUCT(AN437:AW437,MMULT(AN437:AW437,幕後結果!$AB$9:$AK$18)))*252</f>
        <v>4.3551923832280993E-2</v>
      </c>
      <c r="BA437" s="129">
        <f t="shared" si="90"/>
        <v>0.20869097688276078</v>
      </c>
      <c r="BB437" s="102">
        <f t="shared" si="91"/>
        <v>1.6881077899428394</v>
      </c>
      <c r="BC437" s="60"/>
      <c r="BD437" s="60"/>
    </row>
    <row r="438" spans="1:56" ht="16.5">
      <c r="A438" s="95">
        <v>437</v>
      </c>
      <c r="B438" s="129">
        <v>0.98596965865792785</v>
      </c>
      <c r="C438" s="129">
        <v>0.39904974482878397</v>
      </c>
      <c r="D438" s="129">
        <v>0.22758515395287704</v>
      </c>
      <c r="E438" s="129">
        <v>0.95112529545266233</v>
      </c>
      <c r="F438" s="129">
        <v>0.53112914277971091</v>
      </c>
      <c r="G438" s="129">
        <v>4.8826534337998106E-2</v>
      </c>
      <c r="H438" s="129">
        <v>0.47606126391234804</v>
      </c>
      <c r="I438" s="129">
        <v>0.26113323237554775</v>
      </c>
      <c r="J438" s="129">
        <v>0.36853711016954627</v>
      </c>
      <c r="K438" s="104">
        <v>0.27931165916491718</v>
      </c>
      <c r="L438" s="105"/>
      <c r="M438" s="106">
        <v>437</v>
      </c>
      <c r="N438" s="140">
        <v>2.1964369596510638</v>
      </c>
      <c r="O438" s="140">
        <v>-0.25580749059172836</v>
      </c>
      <c r="P438" s="140">
        <v>-0.7468231694333668</v>
      </c>
      <c r="Q438" s="140">
        <v>1.6558637747370977</v>
      </c>
      <c r="R438" s="140">
        <v>7.8108539463161111E-2</v>
      </c>
      <c r="S438" s="140">
        <v>-1.6563395833353727</v>
      </c>
      <c r="T438" s="140">
        <v>-6.0041568111623297E-2</v>
      </c>
      <c r="U438" s="129">
        <v>-0.63985562607600399</v>
      </c>
      <c r="V438" s="129">
        <v>-0.33573034544656927</v>
      </c>
      <c r="W438" s="98">
        <v>-0.58488756807091136</v>
      </c>
      <c r="X438" s="60"/>
      <c r="Y438" s="99">
        <v>437</v>
      </c>
      <c r="Z438" s="129">
        <f>(幕後結果!$AB$2+幕後結果!$AB$4*幕後結果_最佳化!$N1439)*12/3</f>
        <v>2.340278005110517</v>
      </c>
      <c r="AA438" s="129">
        <f>(幕後結果!$AC$2+幕後結果!$AC$4*幕後結果_最佳化!$O1439)*12/3</f>
        <v>0.84067902515450499</v>
      </c>
      <c r="AB438" s="129">
        <f>(幕後結果!$AD$2+幕後結果!$AD$4*幕後結果_最佳化!$P1439)*12/3</f>
        <v>-1.6658774104540408</v>
      </c>
      <c r="AC438" s="129">
        <f>(幕後結果!$AE$2+幕後結果!$AE$4*幕後結果_最佳化!$Q1439)*12/3</f>
        <v>1.6560631179748067</v>
      </c>
      <c r="AD438" s="129">
        <f>(幕後結果!$AF$2+幕後結果!$AF$4*幕後結果_最佳化!$R1439)*12/3</f>
        <v>-8.9701332220974206E-2</v>
      </c>
      <c r="AE438" s="129">
        <f>(幕後結果!$AG$2+幕後結果!$AG$4*幕後結果_最佳化!$S1439)*12/3</f>
        <v>-2.7950536197033804E-2</v>
      </c>
      <c r="AF438" s="129">
        <f>(幕後結果!$AH$2+幕後結果!$AH$4*幕後結果_最佳化!$T1439)*12/3</f>
        <v>1.6110290622085095</v>
      </c>
      <c r="AG438" s="129">
        <f>(幕後結果!$AI$2+幕後結果!$AI$4*幕後結果_最佳化!$U1439)*12/3</f>
        <v>-0.56586783079122149</v>
      </c>
      <c r="AH438" s="129">
        <f>(幕後結果!$AJ$2+幕後結果!$AJ$4*幕後結果_最佳化!$V1439)*12/3</f>
        <v>-0.37753213966628829</v>
      </c>
      <c r="AI438" s="100">
        <f>(幕後結果!$AK$2+幕後結果!$AK$4*幕後結果_最佳化!$W1439)*12/3</f>
        <v>-0.29374565970201255</v>
      </c>
      <c r="AJ438" s="60"/>
      <c r="AK438" s="60"/>
      <c r="AL438" s="60"/>
      <c r="AM438" s="108">
        <v>437</v>
      </c>
      <c r="AN438" s="129">
        <f t="shared" si="79"/>
        <v>0.10601279836710098</v>
      </c>
      <c r="AO438" s="129">
        <f t="shared" si="80"/>
        <v>8.6992138998408866E-2</v>
      </c>
      <c r="AP438" s="129">
        <f t="shared" si="81"/>
        <v>6.4919692575649363E-2</v>
      </c>
      <c r="AQ438" s="129">
        <f t="shared" si="82"/>
        <v>6.7091688895918364E-2</v>
      </c>
      <c r="AR438" s="129">
        <f t="shared" si="83"/>
        <v>0.12058871623812123</v>
      </c>
      <c r="AS438" s="129">
        <f t="shared" si="84"/>
        <v>0.17901939463875671</v>
      </c>
      <c r="AT438" s="129">
        <f t="shared" si="85"/>
        <v>1.2362471409500975E-2</v>
      </c>
      <c r="AU438" s="129">
        <f t="shared" si="86"/>
        <v>5.953173214621843E-2</v>
      </c>
      <c r="AV438" s="129">
        <f t="shared" si="87"/>
        <v>0.16305248588205901</v>
      </c>
      <c r="AW438" s="129">
        <f t="shared" si="88"/>
        <v>0.14042888084826607</v>
      </c>
      <c r="AX438" s="129">
        <f t="shared" si="89"/>
        <v>1</v>
      </c>
      <c r="AY438" s="129">
        <f>SUMPRODUCT(AN438:AW438,幕後結果_最佳化!$Z$1005:$AI$1005)</f>
        <v>0.10728985809202075</v>
      </c>
      <c r="AZ438" s="129">
        <f>(SUMPRODUCT(AN438:AW438,MMULT(AN438:AW438,幕後結果!$AB$9:$AK$18)))*252</f>
        <v>4.2740566481666117E-2</v>
      </c>
      <c r="BA438" s="129">
        <f t="shared" si="90"/>
        <v>0.20673791737769373</v>
      </c>
      <c r="BB438" s="102">
        <f t="shared" si="91"/>
        <v>0.31145645128264304</v>
      </c>
      <c r="BC438" s="60"/>
      <c r="BD438" s="60"/>
    </row>
    <row r="439" spans="1:56" ht="16.5">
      <c r="A439" s="95">
        <v>438</v>
      </c>
      <c r="B439" s="129">
        <v>0.76237110996978807</v>
      </c>
      <c r="C439" s="129">
        <v>9.7132687079062308E-3</v>
      </c>
      <c r="D439" s="129">
        <v>0.12752252657092078</v>
      </c>
      <c r="E439" s="129">
        <v>0.34573846208906911</v>
      </c>
      <c r="F439" s="129">
        <v>0.28461736907003199</v>
      </c>
      <c r="G439" s="129">
        <v>0.25761901957792577</v>
      </c>
      <c r="H439" s="129">
        <v>0.55041573712924863</v>
      </c>
      <c r="I439" s="129">
        <v>0.6549040194743343</v>
      </c>
      <c r="J439" s="129">
        <v>6.2064376822258849E-2</v>
      </c>
      <c r="K439" s="104">
        <v>7.8275112313847428E-2</v>
      </c>
      <c r="L439" s="105"/>
      <c r="M439" s="106">
        <v>438</v>
      </c>
      <c r="N439" s="140">
        <v>0.71395051391627862</v>
      </c>
      <c r="O439" s="140">
        <v>-2.3372432898995723</v>
      </c>
      <c r="P439" s="140">
        <v>-1.1381806588653327</v>
      </c>
      <c r="Q439" s="140">
        <v>-0.39685156335945965</v>
      </c>
      <c r="R439" s="140">
        <v>-0.56917890026807683</v>
      </c>
      <c r="S439" s="140">
        <v>-0.6507032897703835</v>
      </c>
      <c r="T439" s="140">
        <v>0.12671177515242357</v>
      </c>
      <c r="U439" s="129">
        <v>0.39859457300698392</v>
      </c>
      <c r="V439" s="129">
        <v>-1.5376723249956499</v>
      </c>
      <c r="W439" s="98">
        <v>-1.4167698593234974</v>
      </c>
      <c r="X439" s="60"/>
      <c r="Y439" s="99">
        <v>438</v>
      </c>
      <c r="Z439" s="129">
        <f>(幕後結果!$AB$2+幕後結果!$AB$4*幕後結果_最佳化!$N1440)*12/3</f>
        <v>1.3599676019625739</v>
      </c>
      <c r="AA439" s="129">
        <f>(幕後結果!$AC$2+幕後結果!$AC$4*幕後結果_最佳化!$O1440)*12/3</f>
        <v>-1.0690149232772366</v>
      </c>
      <c r="AB439" s="129">
        <f>(幕後結果!$AD$2+幕後結果!$AD$4*幕後結果_最佳化!$P1440)*12/3</f>
        <v>-2.6410150384161377</v>
      </c>
      <c r="AC439" s="129">
        <f>(幕後結果!$AE$2+幕後結果!$AE$4*幕後結果_最佳化!$Q1440)*12/3</f>
        <v>-1.1983071072334055</v>
      </c>
      <c r="AD439" s="129">
        <f>(幕後結果!$AF$2+幕後結果!$AF$4*幕後結果_最佳化!$R1440)*12/3</f>
        <v>-1.8477171651450817</v>
      </c>
      <c r="AE439" s="129">
        <f>(幕後結果!$AG$2+幕後結果!$AG$4*幕後結果_最佳化!$S1440)*12/3</f>
        <v>0.19281941077574183</v>
      </c>
      <c r="AF439" s="129">
        <f>(幕後結果!$AH$2+幕後結果!$AH$4*幕後結果_最佳化!$T1440)*12/3</f>
        <v>0.48379596509319861</v>
      </c>
      <c r="AG439" s="129">
        <f>(幕後結果!$AI$2+幕後結果!$AI$4*幕後結果_最佳化!$U1440)*12/3</f>
        <v>-6.4375039789430655E-2</v>
      </c>
      <c r="AH439" s="129">
        <f>(幕後結果!$AJ$2+幕後結果!$AJ$4*幕後結果_最佳化!$V1440)*12/3</f>
        <v>-1.2956458372294586</v>
      </c>
      <c r="AI439" s="100">
        <f>(幕後結果!$AK$2+幕後結果!$AK$4*幕後結果_最佳化!$W1440)*12/3</f>
        <v>-1.5164297187290412</v>
      </c>
      <c r="AJ439" s="60"/>
      <c r="AK439" s="60"/>
      <c r="AL439" s="60"/>
      <c r="AM439" s="108">
        <v>438</v>
      </c>
      <c r="AN439" s="129">
        <f t="shared" si="79"/>
        <v>0.12854759696300616</v>
      </c>
      <c r="AO439" s="129">
        <f t="shared" si="80"/>
        <v>0.11847963525311876</v>
      </c>
      <c r="AP439" s="129">
        <f t="shared" si="81"/>
        <v>0.12446703013517377</v>
      </c>
      <c r="AQ439" s="129">
        <f t="shared" si="82"/>
        <v>0.14581742208387063</v>
      </c>
      <c r="AR439" s="129">
        <f t="shared" si="83"/>
        <v>7.1657143315326868E-2</v>
      </c>
      <c r="AS439" s="129">
        <f t="shared" si="84"/>
        <v>0.10883603412083201</v>
      </c>
      <c r="AT439" s="129">
        <f t="shared" si="85"/>
        <v>9.5776315161866687E-2</v>
      </c>
      <c r="AU439" s="129">
        <f t="shared" si="86"/>
        <v>5.0107263761435497E-2</v>
      </c>
      <c r="AV439" s="129">
        <f t="shared" si="87"/>
        <v>0.11296888412989933</v>
      </c>
      <c r="AW439" s="129">
        <f t="shared" si="88"/>
        <v>4.3342675075470259E-2</v>
      </c>
      <c r="AX439" s="129">
        <f t="shared" si="89"/>
        <v>1</v>
      </c>
      <c r="AY439" s="129">
        <f>SUMPRODUCT(AN439:AW439,幕後結果_最佳化!$Z$1005:$AI$1005)</f>
        <v>4.305768202693197E-2</v>
      </c>
      <c r="AZ439" s="129">
        <f>(SUMPRODUCT(AN439:AW439,MMULT(AN439:AW439,幕後結果!$AB$9:$AK$18)))*252</f>
        <v>4.8608049931645914E-2</v>
      </c>
      <c r="BA439" s="129">
        <f t="shared" si="90"/>
        <v>0.22047233371025471</v>
      </c>
      <c r="BB439" s="102">
        <f t="shared" si="91"/>
        <v>7.1520097001919489E-4</v>
      </c>
      <c r="BC439" s="60"/>
      <c r="BD439" s="60"/>
    </row>
    <row r="440" spans="1:56" ht="16.5">
      <c r="A440" s="95">
        <v>439</v>
      </c>
      <c r="B440" s="129">
        <v>0.51108901441242205</v>
      </c>
      <c r="C440" s="129">
        <v>0.80868438304372137</v>
      </c>
      <c r="D440" s="129">
        <v>0.93175459709416297</v>
      </c>
      <c r="E440" s="129">
        <v>6.6219661361496707E-2</v>
      </c>
      <c r="F440" s="129">
        <v>0.31021690338243868</v>
      </c>
      <c r="G440" s="129">
        <v>0.3581088682977851</v>
      </c>
      <c r="H440" s="129">
        <v>0.76224097306965999</v>
      </c>
      <c r="I440" s="129">
        <v>0.45925729073336474</v>
      </c>
      <c r="J440" s="129">
        <v>0.33242105172496395</v>
      </c>
      <c r="K440" s="104">
        <v>0.62252069322805981</v>
      </c>
      <c r="L440" s="105"/>
      <c r="M440" s="106">
        <v>439</v>
      </c>
      <c r="N440" s="140">
        <v>2.7799617326386413E-2</v>
      </c>
      <c r="O440" s="140">
        <v>0.87305842385593257</v>
      </c>
      <c r="P440" s="140">
        <v>1.4889869477105608</v>
      </c>
      <c r="Q440" s="140">
        <v>-1.5045518914453473</v>
      </c>
      <c r="R440" s="140">
        <v>-0.49523562421049661</v>
      </c>
      <c r="S440" s="140">
        <v>-0.36351831145639324</v>
      </c>
      <c r="T440" s="140">
        <v>0.7135296801193316</v>
      </c>
      <c r="U440" s="129">
        <v>-0.10230500660329715</v>
      </c>
      <c r="V440" s="129">
        <v>-0.43323768555157849</v>
      </c>
      <c r="W440" s="98">
        <v>0.31210778070844758</v>
      </c>
      <c r="X440" s="60"/>
      <c r="Y440" s="99">
        <v>439</v>
      </c>
      <c r="Z440" s="129">
        <f>(幕後結果!$AB$2+幕後結果!$AB$4*幕後結果_最佳化!$N1441)*12/3</f>
        <v>0.90624280468594887</v>
      </c>
      <c r="AA440" s="129">
        <f>(幕後結果!$AC$2+幕後結果!$AC$4*幕後結果_最佳化!$O1441)*12/3</f>
        <v>1.1103007871212522</v>
      </c>
      <c r="AB440" s="129">
        <f>(幕後結果!$AD$2+幕後結果!$AD$4*幕後結果_最佳化!$P1441)*12/3</f>
        <v>0.37578171412028016</v>
      </c>
      <c r="AC440" s="129">
        <f>(幕後結果!$AE$2+幕後結果!$AE$4*幕後結果_最佳化!$Q1441)*12/3</f>
        <v>-1.1982824751415855</v>
      </c>
      <c r="AD440" s="129">
        <f>(幕後結果!$AF$2+幕後結果!$AF$4*幕後結果_最佳化!$R1441)*12/3</f>
        <v>-1.8688561407679949</v>
      </c>
      <c r="AE440" s="129">
        <f>(幕後結果!$AG$2+幕後結果!$AG$4*幕後結果_最佳化!$S1441)*12/3</f>
        <v>0.76760105700229653</v>
      </c>
      <c r="AF440" s="129">
        <f>(幕後結果!$AH$2+幕後結果!$AH$4*幕後結果_最佳化!$T1441)*12/3</f>
        <v>0.79057392699429541</v>
      </c>
      <c r="AG440" s="129">
        <f>(幕後結果!$AI$2+幕後結果!$AI$4*幕後結果_最佳化!$U1441)*12/3</f>
        <v>5.5647487845732008E-2</v>
      </c>
      <c r="AH440" s="129">
        <f>(幕後結果!$AJ$2+幕後結果!$AJ$4*幕後結果_最佳化!$V1441)*12/3</f>
        <v>-0.66402587202793217</v>
      </c>
      <c r="AI440" s="100">
        <f>(幕後結果!$AK$2+幕後結果!$AK$4*幕後結果_最佳化!$W1441)*12/3</f>
        <v>0.49437899302149974</v>
      </c>
      <c r="AJ440" s="60"/>
      <c r="AK440" s="60"/>
      <c r="AL440" s="60"/>
      <c r="AM440" s="108">
        <v>439</v>
      </c>
      <c r="AN440" s="129">
        <f t="shared" si="79"/>
        <v>0.15553178054760614</v>
      </c>
      <c r="AO440" s="129">
        <f t="shared" si="80"/>
        <v>0.1231994762711566</v>
      </c>
      <c r="AP440" s="129">
        <f t="shared" si="81"/>
        <v>0.10042607467818</v>
      </c>
      <c r="AQ440" s="129">
        <f t="shared" si="82"/>
        <v>0.11907029158746663</v>
      </c>
      <c r="AR440" s="129">
        <f t="shared" si="83"/>
        <v>0.13458318545856204</v>
      </c>
      <c r="AS440" s="129">
        <f t="shared" si="84"/>
        <v>6.6821104448318694E-2</v>
      </c>
      <c r="AT440" s="129">
        <f t="shared" si="85"/>
        <v>9.9259160431282731E-2</v>
      </c>
      <c r="AU440" s="129">
        <f t="shared" si="86"/>
        <v>0.12441309844963083</v>
      </c>
      <c r="AV440" s="129">
        <f t="shared" si="87"/>
        <v>7.1679652763037019E-2</v>
      </c>
      <c r="AW440" s="129">
        <f t="shared" si="88"/>
        <v>5.0161753647591616E-3</v>
      </c>
      <c r="AX440" s="129">
        <f t="shared" si="89"/>
        <v>0.99999999999999989</v>
      </c>
      <c r="AY440" s="129">
        <f>SUMPRODUCT(AN440:AW440,幕後結果_最佳化!$Z$1005:$AI$1005)</f>
        <v>1.615075548924098E-2</v>
      </c>
      <c r="AZ440" s="129">
        <f>(SUMPRODUCT(AN440:AW440,MMULT(AN440:AW440,幕後結果!$AB$9:$AK$18)))*252</f>
        <v>4.6818325032552059E-2</v>
      </c>
      <c r="BA440" s="129">
        <f t="shared" si="90"/>
        <v>0.21637542612910565</v>
      </c>
      <c r="BB440" s="102">
        <f t="shared" si="91"/>
        <v>-0.12362422567708051</v>
      </c>
      <c r="BC440" s="60"/>
      <c r="BD440" s="60"/>
    </row>
    <row r="441" spans="1:56" ht="16.5">
      <c r="A441" s="95">
        <v>440</v>
      </c>
      <c r="B441" s="129">
        <v>6.1524217385963142E-2</v>
      </c>
      <c r="C441" s="129">
        <v>0.95921582519808846</v>
      </c>
      <c r="D441" s="129">
        <v>0.44094608107738598</v>
      </c>
      <c r="E441" s="129">
        <v>0.34300707466854718</v>
      </c>
      <c r="F441" s="129">
        <v>0.58441940484555954</v>
      </c>
      <c r="G441" s="129">
        <v>0.8286740214748034</v>
      </c>
      <c r="H441" s="129">
        <v>0.44124683153910826</v>
      </c>
      <c r="I441" s="129">
        <v>0.54619039569944738</v>
      </c>
      <c r="J441" s="129">
        <v>0.35170329800445899</v>
      </c>
      <c r="K441" s="104">
        <v>0.96544799413950222</v>
      </c>
      <c r="L441" s="105"/>
      <c r="M441" s="106">
        <v>440</v>
      </c>
      <c r="N441" s="140">
        <v>-1.5421035403967664</v>
      </c>
      <c r="O441" s="140">
        <v>1.7416577501750847</v>
      </c>
      <c r="P441" s="140">
        <v>-0.14857099428328793</v>
      </c>
      <c r="Q441" s="140">
        <v>-0.40427004666751104</v>
      </c>
      <c r="R441" s="140">
        <v>0.21321253657671727</v>
      </c>
      <c r="S441" s="140">
        <v>0.94893837198821074</v>
      </c>
      <c r="T441" s="140">
        <v>-0.14780880146207698</v>
      </c>
      <c r="U441" s="129">
        <v>0.11604205909027744</v>
      </c>
      <c r="V441" s="129">
        <v>-0.38072597047365642</v>
      </c>
      <c r="W441" s="98">
        <v>1.8177391450129239</v>
      </c>
      <c r="X441" s="60"/>
      <c r="Y441" s="99">
        <v>440</v>
      </c>
      <c r="Z441" s="129">
        <f>(幕後結果!$AB$2+幕後結果!$AB$4*幕後結果_最佳化!$N1442)*12/3</f>
        <v>-0.13187285693011486</v>
      </c>
      <c r="AA441" s="129">
        <f>(幕後結果!$AC$2+幕後結果!$AC$4*幕後結果_最佳化!$O1442)*12/3</f>
        <v>1.3432070518144272</v>
      </c>
      <c r="AB441" s="129">
        <f>(幕後結果!$AD$2+幕後結果!$AD$4*幕後結果_最佳化!$P1442)*12/3</f>
        <v>-1.8300404796762511</v>
      </c>
      <c r="AC441" s="129">
        <f>(幕後結果!$AE$2+幕後結果!$AE$4*幕後結果_最佳化!$Q1442)*12/3</f>
        <v>7.509554346523957E-3</v>
      </c>
      <c r="AD441" s="129">
        <f>(幕後結果!$AF$2+幕後結果!$AF$4*幕後結果_最佳化!$R1442)*12/3</f>
        <v>-0.57336878651103207</v>
      </c>
      <c r="AE441" s="129">
        <f>(幕後結果!$AG$2+幕後結果!$AG$4*幕後結果_最佳化!$S1442)*12/3</f>
        <v>2.2026058559371764</v>
      </c>
      <c r="AF441" s="129">
        <f>(幕後結果!$AH$2+幕後結果!$AH$4*幕後結果_最佳化!$T1442)*12/3</f>
        <v>-0.56542586667941996</v>
      </c>
      <c r="AG441" s="129">
        <f>(幕後結果!$AI$2+幕後結果!$AI$4*幕後結果_最佳化!$U1442)*12/3</f>
        <v>3.9829871385282101E-2</v>
      </c>
      <c r="AH441" s="129">
        <f>(幕後結果!$AJ$2+幕後結果!$AJ$4*幕後結果_最佳化!$V1442)*12/3</f>
        <v>-0.61881669944934226</v>
      </c>
      <c r="AI441" s="100">
        <f>(幕後結果!$AK$2+幕後結果!$AK$4*幕後結果_最佳化!$W1442)*12/3</f>
        <v>1.3161162937991753</v>
      </c>
      <c r="AJ441" s="60"/>
      <c r="AK441" s="60"/>
      <c r="AL441" s="60"/>
      <c r="AM441" s="108">
        <v>440</v>
      </c>
      <c r="AN441" s="129">
        <f t="shared" si="79"/>
        <v>0.101257845276416</v>
      </c>
      <c r="AO441" s="129">
        <f t="shared" si="80"/>
        <v>1.2343173587673287E-2</v>
      </c>
      <c r="AP441" s="129">
        <f t="shared" si="81"/>
        <v>0.14445619950311045</v>
      </c>
      <c r="AQ441" s="129">
        <f t="shared" si="82"/>
        <v>6.0696197184439804E-2</v>
      </c>
      <c r="AR441" s="129">
        <f t="shared" si="83"/>
        <v>0.15327974579144343</v>
      </c>
      <c r="AS441" s="129">
        <f t="shared" si="84"/>
        <v>9.4017505561942702E-2</v>
      </c>
      <c r="AT441" s="129">
        <f t="shared" si="85"/>
        <v>0.13228336817768674</v>
      </c>
      <c r="AU441" s="129">
        <f t="shared" si="86"/>
        <v>9.6568946927600277E-2</v>
      </c>
      <c r="AV441" s="129">
        <f t="shared" si="87"/>
        <v>5.3743558718796797E-2</v>
      </c>
      <c r="AW441" s="129">
        <f t="shared" si="88"/>
        <v>0.15135345927089044</v>
      </c>
      <c r="AX441" s="129">
        <f t="shared" si="89"/>
        <v>1</v>
      </c>
      <c r="AY441" s="129">
        <f>SUMPRODUCT(AN441:AW441,幕後結果_最佳化!$Z$1005:$AI$1005)</f>
        <v>-8.0446756431622829E-2</v>
      </c>
      <c r="AZ441" s="129">
        <f>(SUMPRODUCT(AN441:AW441,MMULT(AN441:AW441,幕後結果!$AB$9:$AK$18)))*252</f>
        <v>5.0512494454140341E-2</v>
      </c>
      <c r="BA441" s="129">
        <f t="shared" si="90"/>
        <v>0.22474984861872618</v>
      </c>
      <c r="BB441" s="102">
        <f t="shared" si="91"/>
        <v>-0.54881797335878413</v>
      </c>
      <c r="BC441" s="60"/>
      <c r="BD441" s="60"/>
    </row>
    <row r="442" spans="1:56" ht="16.5">
      <c r="A442" s="95">
        <v>441</v>
      </c>
      <c r="B442" s="129">
        <v>0.87584156859528295</v>
      </c>
      <c r="C442" s="129">
        <v>0.8025681665651947</v>
      </c>
      <c r="D442" s="129">
        <v>0.9816305768391167</v>
      </c>
      <c r="E442" s="129">
        <v>0.38778521830907375</v>
      </c>
      <c r="F442" s="129">
        <v>0.87616538899754959</v>
      </c>
      <c r="G442" s="129">
        <v>0.39341131437085086</v>
      </c>
      <c r="H442" s="129">
        <v>0.58976325320938283</v>
      </c>
      <c r="I442" s="129">
        <v>0.16954288978007481</v>
      </c>
      <c r="J442" s="129">
        <v>0.93512757469054719</v>
      </c>
      <c r="K442" s="104">
        <v>0.93511533903290101</v>
      </c>
      <c r="L442" s="105"/>
      <c r="M442" s="106">
        <v>441</v>
      </c>
      <c r="N442" s="140">
        <v>1.1544472263986707</v>
      </c>
      <c r="O442" s="140">
        <v>0.85083022905483841</v>
      </c>
      <c r="P442" s="140">
        <v>2.0886543789953578</v>
      </c>
      <c r="Q442" s="140">
        <v>-0.28509620606162095</v>
      </c>
      <c r="R442" s="140">
        <v>1.1560291790194297</v>
      </c>
      <c r="S442" s="140">
        <v>-0.27043888439338215</v>
      </c>
      <c r="T442" s="140">
        <v>0.22693601891765641</v>
      </c>
      <c r="U442" s="129">
        <v>-0.95597319015034643</v>
      </c>
      <c r="V442" s="129">
        <v>1.5151088113615223</v>
      </c>
      <c r="W442" s="98">
        <v>1.5150121709371651</v>
      </c>
      <c r="X442" s="60"/>
      <c r="Y442" s="99">
        <v>441</v>
      </c>
      <c r="Z442" s="129">
        <f>(幕後結果!$AB$2+幕後結果!$AB$4*幕後結果_最佳化!$N1443)*12/3</f>
        <v>1.6512508788123172</v>
      </c>
      <c r="AA442" s="129">
        <f>(幕後結果!$AC$2+幕後結果!$AC$4*幕後結果_最佳化!$O1443)*12/3</f>
        <v>1.3843408034743954</v>
      </c>
      <c r="AB442" s="129">
        <f>(幕後結果!$AD$2+幕後結果!$AD$4*幕後結果_最佳化!$P1443)*12/3</f>
        <v>1.3485000333365218</v>
      </c>
      <c r="AC442" s="129">
        <f>(幕後結果!$AE$2+幕後結果!$AE$4*幕後結果_最佳化!$Q1443)*12/3</f>
        <v>0.10671276262573542</v>
      </c>
      <c r="AD442" s="129">
        <f>(幕後結果!$AF$2+幕後結果!$AF$4*幕後結果_最佳化!$R1443)*12/3</f>
        <v>0.24299538407897403</v>
      </c>
      <c r="AE442" s="129">
        <f>(幕後結果!$AG$2+幕後結果!$AG$4*幕後結果_最佳化!$S1443)*12/3</f>
        <v>1.0395043531731032</v>
      </c>
      <c r="AF442" s="129">
        <f>(幕後結果!$AH$2+幕後結果!$AH$4*幕後結果_最佳化!$T1443)*12/3</f>
        <v>1.3702260339938148</v>
      </c>
      <c r="AG442" s="129">
        <f>(幕後結果!$AI$2+幕後結果!$AI$4*幕後結果_最佳化!$U1443)*12/3</f>
        <v>-0.20572445245517249</v>
      </c>
      <c r="AH442" s="129">
        <f>(幕後結果!$AJ$2+幕後結果!$AJ$4*幕後結果_最佳化!$V1443)*12/3</f>
        <v>0.39674152059987849</v>
      </c>
      <c r="AI442" s="100">
        <f>(幕後結果!$AK$2+幕後結果!$AK$4*幕後結果_最佳化!$W1443)*12/3</f>
        <v>1.8987863529348941</v>
      </c>
      <c r="AJ442" s="60"/>
      <c r="AK442" s="60"/>
      <c r="AL442" s="60"/>
      <c r="AM442" s="108">
        <v>441</v>
      </c>
      <c r="AN442" s="129">
        <f t="shared" si="79"/>
        <v>0.15591006016276412</v>
      </c>
      <c r="AO442" s="129">
        <f t="shared" si="80"/>
        <v>0.1509492565415432</v>
      </c>
      <c r="AP442" s="129">
        <f t="shared" si="81"/>
        <v>8.59014023129515E-2</v>
      </c>
      <c r="AQ442" s="129">
        <f t="shared" si="82"/>
        <v>9.8694246124580429E-2</v>
      </c>
      <c r="AR442" s="129">
        <f t="shared" si="83"/>
        <v>5.5984316028251005E-2</v>
      </c>
      <c r="AS442" s="129">
        <f t="shared" si="84"/>
        <v>1.9073105166418747E-2</v>
      </c>
      <c r="AT442" s="129">
        <f t="shared" si="85"/>
        <v>0.19697271878045125</v>
      </c>
      <c r="AU442" s="129">
        <f t="shared" si="86"/>
        <v>0.13794926629615825</v>
      </c>
      <c r="AV442" s="129">
        <f t="shared" si="87"/>
        <v>1.1969322738950953E-2</v>
      </c>
      <c r="AW442" s="129">
        <f t="shared" si="88"/>
        <v>8.6596305847930308E-2</v>
      </c>
      <c r="AX442" s="129">
        <f t="shared" si="89"/>
        <v>0.99999999999999989</v>
      </c>
      <c r="AY442" s="129">
        <f>SUMPRODUCT(AN442:AW442,幕後結果_最佳化!$Z$1005:$AI$1005)</f>
        <v>0.12948534846083279</v>
      </c>
      <c r="AZ442" s="129">
        <f>(SUMPRODUCT(AN442:AW442,MMULT(AN442:AW442,幕後結果!$AB$9:$AK$18)))*252</f>
        <v>5.0870048810467E-2</v>
      </c>
      <c r="BA442" s="129">
        <f t="shared" si="90"/>
        <v>0.22554389552915635</v>
      </c>
      <c r="BB442" s="102">
        <f t="shared" si="91"/>
        <v>0.38389577451294749</v>
      </c>
      <c r="BC442" s="60"/>
      <c r="BD442" s="60"/>
    </row>
    <row r="443" spans="1:56" ht="16.5">
      <c r="A443" s="95">
        <v>442</v>
      </c>
      <c r="B443" s="129">
        <v>0.79816926328187399</v>
      </c>
      <c r="C443" s="129">
        <v>0.70217828494988144</v>
      </c>
      <c r="D443" s="129">
        <v>0.89905621124676571</v>
      </c>
      <c r="E443" s="129">
        <v>4.9930289994180921E-2</v>
      </c>
      <c r="F443" s="129">
        <v>0.89023217873611604</v>
      </c>
      <c r="G443" s="129">
        <v>0.32224208013341293</v>
      </c>
      <c r="H443" s="129">
        <v>0.28694054879025543</v>
      </c>
      <c r="I443" s="129">
        <v>0.98728926788137406</v>
      </c>
      <c r="J443" s="129">
        <v>0.82755544296149508</v>
      </c>
      <c r="K443" s="104">
        <v>0.51740269581084219</v>
      </c>
      <c r="L443" s="105"/>
      <c r="M443" s="106">
        <v>442</v>
      </c>
      <c r="N443" s="140">
        <v>0.83509988144510783</v>
      </c>
      <c r="O443" s="140">
        <v>0.53067584117131339</v>
      </c>
      <c r="P443" s="140">
        <v>1.2761922218814858</v>
      </c>
      <c r="Q443" s="140">
        <v>-1.6455299090810551</v>
      </c>
      <c r="R443" s="140">
        <v>1.2277638159756725</v>
      </c>
      <c r="S443" s="140">
        <v>-0.46143832540760615</v>
      </c>
      <c r="T443" s="140">
        <v>-0.56234483354040343</v>
      </c>
      <c r="U443" s="129">
        <v>2.2349373168714255</v>
      </c>
      <c r="V443" s="129">
        <v>0.94454911847245449</v>
      </c>
      <c r="W443" s="98">
        <v>4.3635933244673436E-2</v>
      </c>
      <c r="X443" s="60"/>
      <c r="Y443" s="99">
        <v>442</v>
      </c>
      <c r="Z443" s="129">
        <f>(幕後結果!$AB$2+幕後結果!$AB$4*幕後結果_最佳化!$N1444)*12/3</f>
        <v>1.440078948454137</v>
      </c>
      <c r="AA443" s="129">
        <f>(幕後結果!$AC$2+幕後結果!$AC$4*幕後結果_最佳化!$O1444)*12/3</f>
        <v>1.0670682469043862</v>
      </c>
      <c r="AB443" s="129">
        <f>(幕後結果!$AD$2+幕後結果!$AD$4*幕後結果_最佳化!$P1444)*12/3</f>
        <v>0.32268436886604412</v>
      </c>
      <c r="AC443" s="129">
        <f>(幕後結果!$AE$2+幕後結果!$AE$4*幕後結果_最佳化!$Q1444)*12/3</f>
        <v>-1.3940898484332915</v>
      </c>
      <c r="AD443" s="129">
        <f>(幕後結果!$AF$2+幕後結果!$AF$4*幕後結果_最佳化!$R1444)*12/3</f>
        <v>-0.26616068427399087</v>
      </c>
      <c r="AE443" s="129">
        <f>(幕後結果!$AG$2+幕後結果!$AG$4*幕後結果_最佳化!$S1444)*12/3</f>
        <v>0.6361106464695524</v>
      </c>
      <c r="AF443" s="129">
        <f>(幕後結果!$AH$2+幕後結果!$AH$4*幕後結果_最佳化!$T1444)*12/3</f>
        <v>0.43928126031338649</v>
      </c>
      <c r="AG443" s="129">
        <f>(幕後結果!$AI$2+幕後結果!$AI$4*幕後結果_最佳化!$U1444)*12/3</f>
        <v>1.4213083298876754</v>
      </c>
      <c r="AH443" s="129">
        <f>(幕後結果!$AJ$2+幕後結果!$AJ$4*幕後結果_最佳化!$V1444)*12/3</f>
        <v>0.11606255897028012</v>
      </c>
      <c r="AI443" s="100">
        <f>(幕後結果!$AK$2+幕後結果!$AK$4*幕後結果_最佳化!$W1444)*12/3</f>
        <v>0.60275443776212823</v>
      </c>
      <c r="AJ443" s="60"/>
      <c r="AK443" s="60"/>
      <c r="AL443" s="60"/>
      <c r="AM443" s="108">
        <v>442</v>
      </c>
      <c r="AN443" s="129">
        <f t="shared" si="79"/>
        <v>6.1898492609375182E-2</v>
      </c>
      <c r="AO443" s="129">
        <f t="shared" si="80"/>
        <v>7.42435173222179E-2</v>
      </c>
      <c r="AP443" s="129">
        <f t="shared" si="81"/>
        <v>8.9661998973624875E-3</v>
      </c>
      <c r="AQ443" s="129">
        <f t="shared" si="82"/>
        <v>4.0813303837740636E-2</v>
      </c>
      <c r="AR443" s="129">
        <f t="shared" si="83"/>
        <v>0.16669893786731116</v>
      </c>
      <c r="AS443" s="129">
        <f t="shared" si="84"/>
        <v>0.16570714074941995</v>
      </c>
      <c r="AT443" s="129">
        <f t="shared" si="85"/>
        <v>0.15759982124613078</v>
      </c>
      <c r="AU443" s="129">
        <f t="shared" si="86"/>
        <v>0.17974432020708761</v>
      </c>
      <c r="AV443" s="129">
        <f t="shared" si="87"/>
        <v>0.13560637656299093</v>
      </c>
      <c r="AW443" s="129">
        <f t="shared" si="88"/>
        <v>8.7218897003633142E-3</v>
      </c>
      <c r="AX443" s="129">
        <f t="shared" si="89"/>
        <v>1</v>
      </c>
      <c r="AY443" s="129">
        <f>SUMPRODUCT(AN443:AW443,幕後結果_最佳化!$Z$1005:$AI$1005)</f>
        <v>0.12969638778315459</v>
      </c>
      <c r="AZ443" s="129">
        <f>(SUMPRODUCT(AN443:AW443,MMULT(AN443:AW443,幕後結果!$AB$9:$AK$18)))*252</f>
        <v>4.3595728109308167E-2</v>
      </c>
      <c r="BA443" s="129">
        <f t="shared" si="90"/>
        <v>0.20879590060465308</v>
      </c>
      <c r="BB443" s="102">
        <f t="shared" si="91"/>
        <v>0.41569967385279361</v>
      </c>
      <c r="BC443" s="60"/>
      <c r="BD443" s="60"/>
    </row>
    <row r="444" spans="1:56" ht="16.5">
      <c r="A444" s="95">
        <v>443</v>
      </c>
      <c r="B444" s="129">
        <v>0.94206426463713266</v>
      </c>
      <c r="C444" s="129">
        <v>0.52048913431083688</v>
      </c>
      <c r="D444" s="129">
        <v>0.19122754061679137</v>
      </c>
      <c r="E444" s="129">
        <v>2.5077313137733315E-2</v>
      </c>
      <c r="F444" s="129">
        <v>0.41609256282901197</v>
      </c>
      <c r="G444" s="129">
        <v>0.26866240146698339</v>
      </c>
      <c r="H444" s="129">
        <v>0.66620197254318669</v>
      </c>
      <c r="I444" s="129">
        <v>0.52754492515201967</v>
      </c>
      <c r="J444" s="129">
        <v>0.20036432768865953</v>
      </c>
      <c r="K444" s="104">
        <v>0.62728788396051782</v>
      </c>
      <c r="L444" s="105"/>
      <c r="M444" s="106">
        <v>443</v>
      </c>
      <c r="N444" s="140">
        <v>1.5723410802043598</v>
      </c>
      <c r="O444" s="140">
        <v>5.1381242457553288E-2</v>
      </c>
      <c r="P444" s="140">
        <v>-0.87338166515165261</v>
      </c>
      <c r="Q444" s="140">
        <v>-1.9586428618488689</v>
      </c>
      <c r="R444" s="140">
        <v>-0.2118999037868691</v>
      </c>
      <c r="S444" s="140">
        <v>-0.61686344042808949</v>
      </c>
      <c r="T444" s="140">
        <v>0.42944961315419922</v>
      </c>
      <c r="U444" s="129">
        <v>6.9099838355796805E-2</v>
      </c>
      <c r="V444" s="129">
        <v>-0.84032059803320913</v>
      </c>
      <c r="W444" s="98">
        <v>0.32467873288473653</v>
      </c>
      <c r="X444" s="60"/>
      <c r="Y444" s="99">
        <v>443</v>
      </c>
      <c r="Z444" s="129">
        <f>(幕後結果!$AB$2+幕後結果!$AB$4*幕後結果_最佳化!$N1445)*12/3</f>
        <v>1.9275877677437061</v>
      </c>
      <c r="AA444" s="129">
        <f>(幕後結果!$AC$2+幕後結果!$AC$4*幕後結果_最佳化!$O1445)*12/3</f>
        <v>0.90529615384212514</v>
      </c>
      <c r="AB444" s="129">
        <f>(幕後結果!$AD$2+幕後結果!$AD$4*幕後結果_最佳化!$P1445)*12/3</f>
        <v>-1.9515113049401023</v>
      </c>
      <c r="AC444" s="129">
        <f>(幕後結果!$AE$2+幕後結果!$AE$4*幕後結果_最佳化!$Q1445)*12/3</f>
        <v>-1.867523496046011</v>
      </c>
      <c r="AD444" s="129">
        <f>(幕後結果!$AF$2+幕後結果!$AF$4*幕後結果_最佳化!$R1445)*12/3</f>
        <v>-1.8112608317042465</v>
      </c>
      <c r="AE444" s="129">
        <f>(幕後結果!$AG$2+幕後結果!$AG$4*幕後結果_最佳化!$S1445)*12/3</f>
        <v>0.29910223510714573</v>
      </c>
      <c r="AF444" s="129">
        <f>(幕後結果!$AH$2+幕後結果!$AH$4*幕後結果_最佳化!$T1445)*12/3</f>
        <v>1.1056433837742667</v>
      </c>
      <c r="AG444" s="129">
        <f>(幕後結果!$AI$2+幕後結果!$AI$4*幕後結果_最佳化!$U1445)*12/3</f>
        <v>0.11988092750056051</v>
      </c>
      <c r="AH444" s="129">
        <f>(幕後結果!$AJ$2+幕後結果!$AJ$4*幕後結果_最佳化!$V1445)*12/3</f>
        <v>-1.0586848530659094</v>
      </c>
      <c r="AI444" s="100">
        <f>(幕後結果!$AK$2+幕後結果!$AK$4*幕後結果_最佳化!$W1445)*12/3</f>
        <v>-0.10342256344811712</v>
      </c>
      <c r="AJ444" s="60"/>
      <c r="AK444" s="60"/>
      <c r="AL444" s="60"/>
      <c r="AM444" s="108">
        <v>443</v>
      </c>
      <c r="AN444" s="129">
        <f t="shared" si="79"/>
        <v>0.1779294792275975</v>
      </c>
      <c r="AO444" s="129">
        <f t="shared" si="80"/>
        <v>7.3468404362168713E-2</v>
      </c>
      <c r="AP444" s="129">
        <f t="shared" si="81"/>
        <v>4.5766598430440883E-2</v>
      </c>
      <c r="AQ444" s="129">
        <f t="shared" si="82"/>
        <v>9.9350660285953241E-2</v>
      </c>
      <c r="AR444" s="129">
        <f t="shared" si="83"/>
        <v>0.12864073753454505</v>
      </c>
      <c r="AS444" s="129">
        <f t="shared" si="84"/>
        <v>1.0525155178885873E-2</v>
      </c>
      <c r="AT444" s="129">
        <f t="shared" si="85"/>
        <v>0.11484460593387222</v>
      </c>
      <c r="AU444" s="129">
        <f t="shared" si="86"/>
        <v>0.15354087623400819</v>
      </c>
      <c r="AV444" s="129">
        <f t="shared" si="87"/>
        <v>0.11498695871565941</v>
      </c>
      <c r="AW444" s="129">
        <f t="shared" si="88"/>
        <v>8.0946524096868908E-2</v>
      </c>
      <c r="AX444" s="129">
        <f t="shared" si="89"/>
        <v>1</v>
      </c>
      <c r="AY444" s="129">
        <f>SUMPRODUCT(AN444:AW444,幕後結果_最佳化!$Z$1005:$AI$1005)</f>
        <v>3.1284029572958325E-2</v>
      </c>
      <c r="AZ444" s="129">
        <f>(SUMPRODUCT(AN444:AW444,MMULT(AN444:AW444,幕後結果!$AB$9:$AK$18)))*252</f>
        <v>4.3868895756625927E-2</v>
      </c>
      <c r="BA444" s="129">
        <f t="shared" si="90"/>
        <v>0.20944902901810247</v>
      </c>
      <c r="BB444" s="102">
        <f t="shared" si="91"/>
        <v>-5.5459652792363714E-2</v>
      </c>
      <c r="BC444" s="60"/>
      <c r="BD444" s="60"/>
    </row>
    <row r="445" spans="1:56" ht="16.5">
      <c r="A445" s="95">
        <v>444</v>
      </c>
      <c r="B445" s="129">
        <v>0.90880508508886337</v>
      </c>
      <c r="C445" s="129">
        <v>0.12288143975932986</v>
      </c>
      <c r="D445" s="129">
        <v>0.56858046410643781</v>
      </c>
      <c r="E445" s="129">
        <v>0.73024043112012516</v>
      </c>
      <c r="F445" s="129">
        <v>0.5086120971192194</v>
      </c>
      <c r="G445" s="129">
        <v>0.5774472991589803</v>
      </c>
      <c r="H445" s="129">
        <v>0.24268582972660413</v>
      </c>
      <c r="I445" s="129">
        <v>0.55042883947239063</v>
      </c>
      <c r="J445" s="129">
        <v>0.88615976161037091</v>
      </c>
      <c r="K445" s="104">
        <v>0.82545719290084341</v>
      </c>
      <c r="L445" s="105"/>
      <c r="M445" s="106">
        <v>444</v>
      </c>
      <c r="N445" s="140">
        <v>1.3334327534177279</v>
      </c>
      <c r="O445" s="140">
        <v>-1.1607025622237164</v>
      </c>
      <c r="P445" s="140">
        <v>0.17276128207124788</v>
      </c>
      <c r="Q445" s="140">
        <v>0.6135403098887412</v>
      </c>
      <c r="R445" s="140">
        <v>2.15890030776065E-2</v>
      </c>
      <c r="S445" s="140">
        <v>0.19536731593074672</v>
      </c>
      <c r="T445" s="140">
        <v>-0.69768907894151211</v>
      </c>
      <c r="U445" s="129">
        <v>0.1267448826459715</v>
      </c>
      <c r="V445" s="129">
        <v>1.2063554214427439</v>
      </c>
      <c r="W445" s="98">
        <v>0.93636437397523276</v>
      </c>
      <c r="X445" s="60"/>
      <c r="Y445" s="99">
        <v>444</v>
      </c>
      <c r="Z445" s="129">
        <f>(幕後結果!$AB$2+幕後結果!$AB$4*幕後結果_最佳化!$N1446)*12/3</f>
        <v>1.7696070193723294</v>
      </c>
      <c r="AA445" s="129">
        <f>(幕後結果!$AC$2+幕後結果!$AC$4*幕後結果_最佳化!$O1446)*12/3</f>
        <v>-4.5862697924822449E-2</v>
      </c>
      <c r="AB445" s="129">
        <f>(幕後結果!$AD$2+幕後結果!$AD$4*幕後結果_最佳化!$P1446)*12/3</f>
        <v>-0.91299990305853862</v>
      </c>
      <c r="AC445" s="129">
        <f>(幕後結果!$AE$2+幕後結果!$AE$4*幕後結果_最佳化!$Q1446)*12/3</f>
        <v>0.28114175350754983</v>
      </c>
      <c r="AD445" s="129">
        <f>(幕後結果!$AF$2+幕後結果!$AF$4*幕後結果_最佳化!$R1446)*12/3</f>
        <v>-0.72507228681363722</v>
      </c>
      <c r="AE445" s="129">
        <f>(幕後結果!$AG$2+幕後結果!$AG$4*幕後結果_最佳化!$S1446)*12/3</f>
        <v>1.2038270503588802</v>
      </c>
      <c r="AF445" s="129">
        <f>(幕後結果!$AH$2+幕後結果!$AH$4*幕後結果_最佳化!$T1446)*12/3</f>
        <v>0.64865048586700569</v>
      </c>
      <c r="AG445" s="129">
        <f>(幕後結果!$AI$2+幕後結果!$AI$4*幕後結果_最佳化!$U1446)*12/3</f>
        <v>3.3165539487735415E-2</v>
      </c>
      <c r="AH445" s="129">
        <f>(幕後結果!$AJ$2+幕後結果!$AJ$4*幕後結果_最佳化!$V1446)*12/3</f>
        <v>0.171634857092788</v>
      </c>
      <c r="AI445" s="100">
        <f>(幕後結果!$AK$2+幕後結果!$AK$4*幕後結果_最佳化!$W1446)*12/3</f>
        <v>0.88320434537510828</v>
      </c>
      <c r="AJ445" s="60"/>
      <c r="AK445" s="60"/>
      <c r="AL445" s="60"/>
      <c r="AM445" s="108">
        <v>444</v>
      </c>
      <c r="AN445" s="129">
        <f t="shared" si="79"/>
        <v>0.15582856183887631</v>
      </c>
      <c r="AO445" s="129">
        <f t="shared" si="80"/>
        <v>9.9030784585441803E-2</v>
      </c>
      <c r="AP445" s="129">
        <f t="shared" si="81"/>
        <v>8.5920678824019284E-2</v>
      </c>
      <c r="AQ445" s="129">
        <f t="shared" si="82"/>
        <v>2.2822089778533023E-2</v>
      </c>
      <c r="AR445" s="129">
        <f t="shared" si="83"/>
        <v>0.11595904297135574</v>
      </c>
      <c r="AS445" s="129">
        <f t="shared" si="84"/>
        <v>6.6219627904742284E-2</v>
      </c>
      <c r="AT445" s="129">
        <f t="shared" si="85"/>
        <v>3.9849034399207152E-2</v>
      </c>
      <c r="AU445" s="129">
        <f t="shared" si="86"/>
        <v>9.667004883412636E-2</v>
      </c>
      <c r="AV445" s="129">
        <f t="shared" si="87"/>
        <v>0.16229544804789092</v>
      </c>
      <c r="AW445" s="129">
        <f t="shared" si="88"/>
        <v>0.15540468281580697</v>
      </c>
      <c r="AX445" s="129">
        <f t="shared" si="89"/>
        <v>0.99999999999999989</v>
      </c>
      <c r="AY445" s="129">
        <f>SUMPRODUCT(AN445:AW445,幕後結果_最佳化!$Z$1005:$AI$1005)</f>
        <v>1.1911238462693922E-2</v>
      </c>
      <c r="AZ445" s="129">
        <f>(SUMPRODUCT(AN445:AW445,MMULT(AN445:AW445,幕後結果!$AB$9:$AK$18)))*252</f>
        <v>3.9977445104589705E-2</v>
      </c>
      <c r="BA445" s="129">
        <f t="shared" si="90"/>
        <v>0.19994360481043075</v>
      </c>
      <c r="BB445" s="102">
        <f t="shared" si="91"/>
        <v>-0.1549875104366901</v>
      </c>
      <c r="BC445" s="60"/>
      <c r="BD445" s="60"/>
    </row>
    <row r="446" spans="1:56" ht="16.5">
      <c r="A446" s="95">
        <v>445</v>
      </c>
      <c r="B446" s="129">
        <v>7.0582938834586217E-2</v>
      </c>
      <c r="C446" s="129">
        <v>0.20184481442534019</v>
      </c>
      <c r="D446" s="129">
        <v>0.15720325785396838</v>
      </c>
      <c r="E446" s="129">
        <v>0.35160780064646158</v>
      </c>
      <c r="F446" s="129">
        <v>0.86701950648924431</v>
      </c>
      <c r="G446" s="129">
        <v>0.49975823694443844</v>
      </c>
      <c r="H446" s="129">
        <v>0.21273767984978953</v>
      </c>
      <c r="I446" s="129">
        <v>0.52496112540344297</v>
      </c>
      <c r="J446" s="129">
        <v>0.11970536950211841</v>
      </c>
      <c r="K446" s="104">
        <v>0.12158325334466125</v>
      </c>
      <c r="L446" s="105"/>
      <c r="M446" s="106">
        <v>445</v>
      </c>
      <c r="N446" s="140">
        <v>-1.4714632552172604</v>
      </c>
      <c r="O446" s="140">
        <v>-0.83504987229175187</v>
      </c>
      <c r="P446" s="140">
        <v>-1.0060188227197358</v>
      </c>
      <c r="Q446" s="140">
        <v>-0.38098335270316397</v>
      </c>
      <c r="R446" s="140">
        <v>1.1124121405886342</v>
      </c>
      <c r="S446" s="140">
        <v>-6.0601014792449246E-4</v>
      </c>
      <c r="T446" s="140">
        <v>-0.79695811102345437</v>
      </c>
      <c r="U446" s="129">
        <v>6.2609142308546861E-2</v>
      </c>
      <c r="V446" s="129">
        <v>-1.1764609228776648</v>
      </c>
      <c r="W446" s="98">
        <v>-1.1671086212463995</v>
      </c>
      <c r="X446" s="60"/>
      <c r="Y446" s="99">
        <v>445</v>
      </c>
      <c r="Z446" s="129">
        <f>(幕後結果!$AB$2+幕後結果!$AB$4*幕後結果_最佳化!$N1447)*12/3</f>
        <v>-8.5161194478129199E-2</v>
      </c>
      <c r="AA446" s="129">
        <f>(幕後結果!$AC$2+幕後結果!$AC$4*幕後結果_最佳化!$O1447)*12/3</f>
        <v>-0.52971923775884866</v>
      </c>
      <c r="AB446" s="129">
        <f>(幕後結果!$AD$2+幕後結果!$AD$4*幕後結果_最佳化!$P1447)*12/3</f>
        <v>-2.9602728778908998</v>
      </c>
      <c r="AC446" s="129">
        <f>(幕後結果!$AE$2+幕後結果!$AE$4*幕後結果_最佳化!$Q1447)*12/3</f>
        <v>-0.85029179146762246</v>
      </c>
      <c r="AD446" s="129">
        <f>(幕後結果!$AF$2+幕後結果!$AF$4*幕後結果_最佳化!$R1447)*12/3</f>
        <v>-4.7412613886771426E-3</v>
      </c>
      <c r="AE446" s="129">
        <f>(幕後結果!$AG$2+幕後結果!$AG$4*幕後結果_最佳化!$S1447)*12/3</f>
        <v>1.087826129713207</v>
      </c>
      <c r="AF446" s="129">
        <f>(幕後結果!$AH$2+幕後結果!$AH$4*幕後結果_最佳化!$T1447)*12/3</f>
        <v>-1.1134774147658366</v>
      </c>
      <c r="AG446" s="129">
        <f>(幕後結果!$AI$2+幕後結果!$AI$4*幕後結果_最佳化!$U1447)*12/3</f>
        <v>-0.24994625845533072</v>
      </c>
      <c r="AH446" s="129">
        <f>(幕後結果!$AJ$2+幕後結果!$AJ$4*幕後結果_最佳化!$V1447)*12/3</f>
        <v>-1.2345232386619318</v>
      </c>
      <c r="AI446" s="100">
        <f>(幕後結果!$AK$2+幕後結果!$AK$4*幕後結果_最佳化!$W1447)*12/3</f>
        <v>-1.0831084423474628</v>
      </c>
      <c r="AJ446" s="60"/>
      <c r="AK446" s="60"/>
      <c r="AL446" s="60"/>
      <c r="AM446" s="108">
        <v>445</v>
      </c>
      <c r="AN446" s="129">
        <f t="shared" si="79"/>
        <v>0.19365394036438383</v>
      </c>
      <c r="AO446" s="129">
        <f t="shared" si="80"/>
        <v>0.14641293506700831</v>
      </c>
      <c r="AP446" s="129">
        <f t="shared" si="81"/>
        <v>9.0322914845642102E-2</v>
      </c>
      <c r="AQ446" s="129">
        <f t="shared" si="82"/>
        <v>0.13934315797379518</v>
      </c>
      <c r="AR446" s="129">
        <f t="shared" si="83"/>
        <v>3.6007253114223731E-2</v>
      </c>
      <c r="AS446" s="129">
        <f t="shared" si="84"/>
        <v>0.1523076959250631</v>
      </c>
      <c r="AT446" s="129">
        <f t="shared" si="85"/>
        <v>5.5644646872637413E-2</v>
      </c>
      <c r="AU446" s="129">
        <f t="shared" si="86"/>
        <v>1.941298732098018E-2</v>
      </c>
      <c r="AV446" s="129">
        <f t="shared" si="87"/>
        <v>4.1042595056664133E-2</v>
      </c>
      <c r="AW446" s="129">
        <f t="shared" si="88"/>
        <v>0.12585187345960189</v>
      </c>
      <c r="AX446" s="129">
        <f t="shared" si="89"/>
        <v>0.99999999999999978</v>
      </c>
      <c r="AY446" s="129">
        <f>SUMPRODUCT(AN446:AW446,幕後結果_最佳化!$Z$1005:$AI$1005)</f>
        <v>0.27223338347703652</v>
      </c>
      <c r="AZ446" s="129">
        <f>(SUMPRODUCT(AN446:AW446,MMULT(AN446:AW446,幕後結果!$AB$9:$AK$18)))*252</f>
        <v>4.8875039446145276E-2</v>
      </c>
      <c r="BA446" s="129">
        <f t="shared" si="90"/>
        <v>0.22107699890794899</v>
      </c>
      <c r="BB446" s="102">
        <f t="shared" si="91"/>
        <v>1.0373461943570408</v>
      </c>
      <c r="BC446" s="60"/>
      <c r="BD446" s="60"/>
    </row>
    <row r="447" spans="1:56" ht="16.5">
      <c r="A447" s="95">
        <v>446</v>
      </c>
      <c r="B447" s="129">
        <v>0.91937901142384182</v>
      </c>
      <c r="C447" s="129">
        <v>0.17270150224679037</v>
      </c>
      <c r="D447" s="129">
        <v>0.37102555288825823</v>
      </c>
      <c r="E447" s="129">
        <v>0.69666249691330506</v>
      </c>
      <c r="F447" s="129">
        <v>0.77853909653768794</v>
      </c>
      <c r="G447" s="129">
        <v>0.39154245443755431</v>
      </c>
      <c r="H447" s="129">
        <v>0.94742915200506994</v>
      </c>
      <c r="I447" s="129">
        <v>0.74943101568955917</v>
      </c>
      <c r="J447" s="129">
        <v>0.52035665642447282</v>
      </c>
      <c r="K447" s="104">
        <v>0.1604372427791616</v>
      </c>
      <c r="L447" s="105"/>
      <c r="M447" s="106">
        <v>446</v>
      </c>
      <c r="N447" s="140">
        <v>1.4009066927164382</v>
      </c>
      <c r="O447" s="140">
        <v>-0.94354344462230444</v>
      </c>
      <c r="P447" s="140">
        <v>-0.32913836685523645</v>
      </c>
      <c r="Q447" s="140">
        <v>0.51482544033924826</v>
      </c>
      <c r="R447" s="140">
        <v>0.76726864473116185</v>
      </c>
      <c r="S447" s="140">
        <v>-0.27530111374333222</v>
      </c>
      <c r="T447" s="140">
        <v>1.6204218191282878</v>
      </c>
      <c r="U447" s="129">
        <v>0.67270031270417974</v>
      </c>
      <c r="V447" s="129">
        <v>5.1048733845245803E-2</v>
      </c>
      <c r="W447" s="98">
        <v>-0.99266243847901836</v>
      </c>
      <c r="X447" s="60"/>
      <c r="Y447" s="99">
        <v>446</v>
      </c>
      <c r="Z447" s="129">
        <f>(幕後結果!$AB$2+幕後結果!$AB$4*幕後結果_最佳化!$N1448)*12/3</f>
        <v>1.81422490092275</v>
      </c>
      <c r="AA447" s="129">
        <f>(幕後結果!$AC$2+幕後結果!$AC$4*幕後結果_最佳化!$O1448)*12/3</f>
        <v>0.13090664367897065</v>
      </c>
      <c r="AB447" s="129">
        <f>(幕後結果!$AD$2+幕後結果!$AD$4*幕後結果_最佳化!$P1448)*12/3</f>
        <v>-1.4487199436739584</v>
      </c>
      <c r="AC447" s="129">
        <f>(幕後結果!$AE$2+幕後結果!$AE$4*幕後結果_最佳化!$Q1448)*12/3</f>
        <v>0.24699775251043277</v>
      </c>
      <c r="AD447" s="129">
        <f>(幕後結果!$AF$2+幕後結果!$AF$4*幕後結果_最佳化!$R1448)*12/3</f>
        <v>1.1408520875498596E-2</v>
      </c>
      <c r="AE447" s="129">
        <f>(幕後結果!$AG$2+幕後結果!$AG$4*幕後結果_最佳化!$S1448)*12/3</f>
        <v>0.86025331713726638</v>
      </c>
      <c r="AF447" s="129">
        <f>(幕後結果!$AH$2+幕後結果!$AH$4*幕後結果_最佳化!$T1448)*12/3</f>
        <v>2.0988337886405621</v>
      </c>
      <c r="AG447" s="129">
        <f>(幕後結果!$AI$2+幕後結果!$AI$4*幕後結果_最佳化!$U1448)*12/3</f>
        <v>0.48537598460603726</v>
      </c>
      <c r="AH447" s="129">
        <f>(幕後結果!$AJ$2+幕後結果!$AJ$4*幕後結果_最佳化!$V1448)*12/3</f>
        <v>-5.4460561201211344E-2</v>
      </c>
      <c r="AI447" s="100">
        <f>(幕後結果!$AK$2+幕後結果!$AK$4*幕後結果_最佳化!$W1448)*12/3</f>
        <v>-0.38832721895152728</v>
      </c>
      <c r="AJ447" s="60"/>
      <c r="AK447" s="60"/>
      <c r="AL447" s="60"/>
      <c r="AM447" s="108">
        <v>446</v>
      </c>
      <c r="AN447" s="129">
        <f t="shared" si="79"/>
        <v>0.13620207351042751</v>
      </c>
      <c r="AO447" s="129">
        <f t="shared" si="80"/>
        <v>0.10093106774115873</v>
      </c>
      <c r="AP447" s="129">
        <f t="shared" si="81"/>
        <v>4.9034697946109037E-3</v>
      </c>
      <c r="AQ447" s="129">
        <f t="shared" si="82"/>
        <v>6.1354525689098591E-2</v>
      </c>
      <c r="AR447" s="129">
        <f t="shared" si="83"/>
        <v>5.7298603189013418E-3</v>
      </c>
      <c r="AS447" s="129">
        <f t="shared" si="84"/>
        <v>0.1624847375431363</v>
      </c>
      <c r="AT447" s="129">
        <f t="shared" si="85"/>
        <v>3.9650726336660412E-2</v>
      </c>
      <c r="AU447" s="129">
        <f t="shared" si="86"/>
        <v>0.14254354974291167</v>
      </c>
      <c r="AV447" s="129">
        <f t="shared" si="87"/>
        <v>0.17180715195721113</v>
      </c>
      <c r="AW447" s="129">
        <f t="shared" si="88"/>
        <v>0.17439283736588329</v>
      </c>
      <c r="AX447" s="129">
        <f t="shared" si="89"/>
        <v>0.99999999999999989</v>
      </c>
      <c r="AY447" s="129">
        <f>SUMPRODUCT(AN447:AW447,幕後結果_最佳化!$Z$1005:$AI$1005)</f>
        <v>0.30695243900710545</v>
      </c>
      <c r="AZ447" s="129">
        <f>(SUMPRODUCT(AN447:AW447,MMULT(AN447:AW447,幕後結果!$AB$9:$AK$18)))*252</f>
        <v>3.7501867981593481E-2</v>
      </c>
      <c r="BA447" s="129">
        <f t="shared" si="90"/>
        <v>0.1936539903580442</v>
      </c>
      <c r="BB447" s="102">
        <f t="shared" si="91"/>
        <v>1.363526971579065</v>
      </c>
      <c r="BC447" s="60"/>
      <c r="BD447" s="60"/>
    </row>
    <row r="448" spans="1:56" ht="16.5">
      <c r="A448" s="95">
        <v>447</v>
      </c>
      <c r="B448" s="129">
        <v>0.60867032228033402</v>
      </c>
      <c r="C448" s="129">
        <v>0.91281288012674744</v>
      </c>
      <c r="D448" s="129">
        <v>0.25491128034183852</v>
      </c>
      <c r="E448" s="129">
        <v>7.5777648316038837E-2</v>
      </c>
      <c r="F448" s="129">
        <v>0.56701165974745615</v>
      </c>
      <c r="G448" s="129">
        <v>0.52835970688786893</v>
      </c>
      <c r="H448" s="129">
        <v>0.19585563654091587</v>
      </c>
      <c r="I448" s="129">
        <v>0.14319786180052163</v>
      </c>
      <c r="J448" s="129">
        <v>0.10786514515974766</v>
      </c>
      <c r="K448" s="104">
        <v>0.57325591567175671</v>
      </c>
      <c r="L448" s="105"/>
      <c r="M448" s="106">
        <v>447</v>
      </c>
      <c r="N448" s="140">
        <v>0.27585510756564208</v>
      </c>
      <c r="O448" s="140">
        <v>1.3582819365685381</v>
      </c>
      <c r="P448" s="140">
        <v>-0.65911400859045621</v>
      </c>
      <c r="Q448" s="140">
        <v>-1.4340594559785009</v>
      </c>
      <c r="R448" s="140">
        <v>0.16877111341860912</v>
      </c>
      <c r="S448" s="140">
        <v>7.1147221272022734E-2</v>
      </c>
      <c r="T448" s="140">
        <v>-0.85651808632417481</v>
      </c>
      <c r="U448" s="129">
        <v>-1.0660617617877755</v>
      </c>
      <c r="V448" s="129">
        <v>-1.2379616249936076</v>
      </c>
      <c r="W448" s="98">
        <v>0.18466962939293685</v>
      </c>
      <c r="X448" s="60"/>
      <c r="Y448" s="99">
        <v>447</v>
      </c>
      <c r="Z448" s="129">
        <f>(幕後結果!$AB$2+幕後結果!$AB$4*幕後結果_最佳化!$N1449)*12/3</f>
        <v>1.0702722150991948</v>
      </c>
      <c r="AA448" s="129">
        <f>(幕後結果!$AC$2+幕後結果!$AC$4*幕後結果_最佳化!$O1449)*12/3</f>
        <v>1.5303500771863794</v>
      </c>
      <c r="AB448" s="129">
        <f>(幕後結果!$AD$2+幕後結果!$AD$4*幕後結果_最佳化!$P1449)*12/3</f>
        <v>-1.9583769870464038</v>
      </c>
      <c r="AC448" s="129">
        <f>(幕後結果!$AE$2+幕後結果!$AE$4*幕後結果_最佳化!$Q1449)*12/3</f>
        <v>-1.0088625789590768</v>
      </c>
      <c r="AD448" s="129">
        <f>(幕後結果!$AF$2+幕後結果!$AF$4*幕後結果_最佳化!$R1449)*12/3</f>
        <v>-1.0616047276676097</v>
      </c>
      <c r="AE448" s="129">
        <f>(幕後結果!$AG$2+幕後結果!$AG$4*幕後結果_最佳化!$S1449)*12/3</f>
        <v>1.1955388343183941</v>
      </c>
      <c r="AF448" s="129">
        <f>(幕後結果!$AH$2+幕後結果!$AH$4*幕後結果_最佳化!$T1449)*12/3</f>
        <v>-0.22319631823223574</v>
      </c>
      <c r="AG448" s="129">
        <f>(幕後結果!$AI$2+幕後結果!$AI$4*幕後結果_最佳化!$U1449)*12/3</f>
        <v>-0.56400314265191509</v>
      </c>
      <c r="AH448" s="129">
        <f>(幕後結果!$AJ$2+幕後結果!$AJ$4*幕後結果_最佳化!$V1449)*12/3</f>
        <v>-1.3062406564011031</v>
      </c>
      <c r="AI448" s="100">
        <f>(幕後結果!$AK$2+幕後結果!$AK$4*幕後結果_最佳化!$W1449)*12/3</f>
        <v>7.3836237667276511E-2</v>
      </c>
      <c r="AJ448" s="60"/>
      <c r="AK448" s="60"/>
      <c r="AL448" s="60"/>
      <c r="AM448" s="108">
        <v>447</v>
      </c>
      <c r="AN448" s="129">
        <f t="shared" si="79"/>
        <v>0.10937903607451455</v>
      </c>
      <c r="AO448" s="129">
        <f t="shared" si="80"/>
        <v>3.5960104654989035E-2</v>
      </c>
      <c r="AP448" s="129">
        <f t="shared" si="81"/>
        <v>7.7155204336571803E-2</v>
      </c>
      <c r="AQ448" s="129">
        <f t="shared" si="82"/>
        <v>2.764327742392253E-2</v>
      </c>
      <c r="AR448" s="129">
        <f t="shared" si="83"/>
        <v>6.3707368939429215E-2</v>
      </c>
      <c r="AS448" s="129">
        <f t="shared" si="84"/>
        <v>0.14271938608511778</v>
      </c>
      <c r="AT448" s="129">
        <f t="shared" si="85"/>
        <v>0.13219725663826218</v>
      </c>
      <c r="AU448" s="129">
        <f t="shared" si="86"/>
        <v>0.1464386199638224</v>
      </c>
      <c r="AV448" s="129">
        <f t="shared" si="87"/>
        <v>0.11132370379357154</v>
      </c>
      <c r="AW448" s="129">
        <f t="shared" si="88"/>
        <v>0.15347604208979887</v>
      </c>
      <c r="AX448" s="129">
        <f t="shared" si="89"/>
        <v>1</v>
      </c>
      <c r="AY448" s="129">
        <f>SUMPRODUCT(AN448:AW448,幕後結果_最佳化!$Z$1005:$AI$1005)</f>
        <v>0.13778683537236872</v>
      </c>
      <c r="AZ448" s="129">
        <f>(SUMPRODUCT(AN448:AW448,MMULT(AN448:AW448,幕後結果!$AB$9:$AK$18)))*252</f>
        <v>4.0671861930468615E-2</v>
      </c>
      <c r="BA448" s="129">
        <f t="shared" si="90"/>
        <v>0.20167266034460055</v>
      </c>
      <c r="BB448" s="102">
        <f t="shared" si="91"/>
        <v>0.47049924967635387</v>
      </c>
      <c r="BC448" s="60"/>
      <c r="BD448" s="60"/>
    </row>
    <row r="449" spans="1:56" ht="16.5">
      <c r="A449" s="95">
        <v>448</v>
      </c>
      <c r="B449" s="129">
        <v>0.45837101493780419</v>
      </c>
      <c r="C449" s="129">
        <v>0.93255675778195557</v>
      </c>
      <c r="D449" s="129">
        <v>0.99530617586766179</v>
      </c>
      <c r="E449" s="129">
        <v>0.67584604528281189</v>
      </c>
      <c r="F449" s="129">
        <v>0.5489341490110935</v>
      </c>
      <c r="G449" s="129">
        <v>0.21702487395631742</v>
      </c>
      <c r="H449" s="129">
        <v>0.38162451241852424</v>
      </c>
      <c r="I449" s="129">
        <v>0.25252366331927689</v>
      </c>
      <c r="J449" s="129">
        <v>0.23224689703252088</v>
      </c>
      <c r="K449" s="104">
        <v>0.82793192239418412</v>
      </c>
      <c r="L449" s="105"/>
      <c r="M449" s="106">
        <v>448</v>
      </c>
      <c r="N449" s="140">
        <v>-0.10453848384532302</v>
      </c>
      <c r="O449" s="140">
        <v>1.4951071336168971</v>
      </c>
      <c r="P449" s="140">
        <v>2.5976047488940766</v>
      </c>
      <c r="Q449" s="140">
        <v>0.45611413056108097</v>
      </c>
      <c r="R449" s="140">
        <v>0.12296892935733396</v>
      </c>
      <c r="S449" s="140">
        <v>-0.78228049375336839</v>
      </c>
      <c r="T449" s="140">
        <v>-0.30121700329374462</v>
      </c>
      <c r="U449" s="129">
        <v>-0.6665692337167527</v>
      </c>
      <c r="V449" s="129">
        <v>-0.73146726206039547</v>
      </c>
      <c r="W449" s="98">
        <v>0.94602437250079419</v>
      </c>
      <c r="X449" s="60"/>
      <c r="Y449" s="99">
        <v>448</v>
      </c>
      <c r="Z449" s="129">
        <f>(幕後結果!$AB$2+幕後結果!$AB$4*幕後結果_最佳化!$N1450)*12/3</f>
        <v>0.81873278549844064</v>
      </c>
      <c r="AA449" s="129">
        <f>(幕後結果!$AC$2+幕後結果!$AC$4*幕後結果_最佳化!$O1450)*12/3</f>
        <v>1.5327374888115521</v>
      </c>
      <c r="AB449" s="129">
        <f>(幕後結果!$AD$2+幕後結果!$AD$4*幕後結果_最佳化!$P1450)*12/3</f>
        <v>1.6394680766502694</v>
      </c>
      <c r="AC449" s="129">
        <f>(幕後結果!$AE$2+幕後結果!$AE$4*幕後結果_最佳化!$Q1450)*12/3</f>
        <v>0.96946664041013653</v>
      </c>
      <c r="AD449" s="129">
        <f>(幕後結果!$AF$2+幕後結果!$AF$4*幕後結果_最佳化!$R1450)*12/3</f>
        <v>-0.4066078515382559</v>
      </c>
      <c r="AE449" s="129">
        <f>(幕後結果!$AG$2+幕後結果!$AG$4*幕後結果_最佳化!$S1450)*12/3</f>
        <v>0.86424016530006398</v>
      </c>
      <c r="AF449" s="129">
        <f>(幕後結果!$AH$2+幕後結果!$AH$4*幕後結果_最佳化!$T1450)*12/3</f>
        <v>0.51549646920848535</v>
      </c>
      <c r="AG449" s="129">
        <f>(幕後結果!$AI$2+幕後結果!$AI$4*幕後結果_最佳化!$U1450)*12/3</f>
        <v>-0.35880134113400902</v>
      </c>
      <c r="AH449" s="129">
        <f>(幕後結果!$AJ$2+幕後結果!$AJ$4*幕後結果_最佳化!$V1450)*12/3</f>
        <v>-0.44827602152204743</v>
      </c>
      <c r="AI449" s="100">
        <f>(幕後結果!$AK$2+幕後結果!$AK$4*幕後結果_最佳化!$W1450)*12/3</f>
        <v>1.3962491742492265</v>
      </c>
      <c r="AJ449" s="60"/>
      <c r="AK449" s="60"/>
      <c r="AL449" s="60"/>
      <c r="AM449" s="108">
        <v>448</v>
      </c>
      <c r="AN449" s="129">
        <f t="shared" si="79"/>
        <v>0.15932246065474107</v>
      </c>
      <c r="AO449" s="129">
        <f t="shared" si="80"/>
        <v>0.11705076578840806</v>
      </c>
      <c r="AP449" s="129">
        <f t="shared" si="81"/>
        <v>8.9996038085767456E-3</v>
      </c>
      <c r="AQ449" s="129">
        <f t="shared" si="82"/>
        <v>1.0845679481735792E-2</v>
      </c>
      <c r="AR449" s="129">
        <f t="shared" si="83"/>
        <v>0.15890941110874843</v>
      </c>
      <c r="AS449" s="129">
        <f t="shared" si="84"/>
        <v>0.1060292254973486</v>
      </c>
      <c r="AT449" s="129">
        <f t="shared" si="85"/>
        <v>0.11784141554232923</v>
      </c>
      <c r="AU449" s="129">
        <f t="shared" si="86"/>
        <v>0.14517786542184929</v>
      </c>
      <c r="AV449" s="129">
        <f t="shared" si="87"/>
        <v>9.8850516118291668E-2</v>
      </c>
      <c r="AW449" s="129">
        <f t="shared" si="88"/>
        <v>7.6973056577971072E-2</v>
      </c>
      <c r="AX449" s="129">
        <f t="shared" si="89"/>
        <v>0.99999999999999989</v>
      </c>
      <c r="AY449" s="129">
        <f>SUMPRODUCT(AN449:AW449,幕後結果_最佳化!$Z$1005:$AI$1005)</f>
        <v>0.18675039272275623</v>
      </c>
      <c r="AZ449" s="129">
        <f>(SUMPRODUCT(AN449:AW449,MMULT(AN449:AW449,幕後結果!$AB$9:$AK$18)))*252</f>
        <v>4.097689453186204E-2</v>
      </c>
      <c r="BA449" s="129">
        <f t="shared" si="90"/>
        <v>0.20242750438579743</v>
      </c>
      <c r="BB449" s="102">
        <f t="shared" si="91"/>
        <v>0.71062671626182916</v>
      </c>
      <c r="BC449" s="60"/>
      <c r="BD449" s="60"/>
    </row>
    <row r="450" spans="1:56" ht="16.5">
      <c r="A450" s="95">
        <v>449</v>
      </c>
      <c r="B450" s="129">
        <v>0.43478514736950324</v>
      </c>
      <c r="C450" s="129">
        <v>0.12287759459485303</v>
      </c>
      <c r="D450" s="129">
        <v>0.84169701594543933</v>
      </c>
      <c r="E450" s="129">
        <v>0.90491776752722219</v>
      </c>
      <c r="F450" s="129">
        <v>0.34414235461214626</v>
      </c>
      <c r="G450" s="129">
        <v>0.7587991450254481</v>
      </c>
      <c r="H450" s="129">
        <v>0.21548800106208166</v>
      </c>
      <c r="I450" s="129">
        <v>0.59496714802754069</v>
      </c>
      <c r="J450" s="129">
        <v>0.50399327419196549</v>
      </c>
      <c r="K450" s="104">
        <v>0.85569170137532091</v>
      </c>
      <c r="L450" s="105"/>
      <c r="M450" s="106">
        <v>449</v>
      </c>
      <c r="N450" s="140">
        <v>-0.1642043271934866</v>
      </c>
      <c r="O450" s="140">
        <v>-1.1607214663666732</v>
      </c>
      <c r="P450" s="140">
        <v>1.0014568980409368</v>
      </c>
      <c r="Q450" s="140">
        <v>1.3100927376628191</v>
      </c>
      <c r="R450" s="140">
        <v>-0.40118393281442977</v>
      </c>
      <c r="S450" s="140">
        <v>0.70244496824126745</v>
      </c>
      <c r="T450" s="140">
        <v>-0.78752260306106991</v>
      </c>
      <c r="U450" s="129">
        <v>0.24034126955411825</v>
      </c>
      <c r="V450" s="129">
        <v>1.0009821153629471E-2</v>
      </c>
      <c r="W450" s="98">
        <v>1.0611613138014964</v>
      </c>
      <c r="X450" s="60"/>
      <c r="Y450" s="99">
        <v>449</v>
      </c>
      <c r="Z450" s="129">
        <f>(幕後結果!$AB$2+幕後結果!$AB$4*幕後結果_最佳化!$N1451)*12/3</f>
        <v>0.77927809293441552</v>
      </c>
      <c r="AA450" s="129">
        <f>(幕後結果!$AC$2+幕後結果!$AC$4*幕後結果_最佳化!$O1451)*12/3</f>
        <v>-0.43184016388542523</v>
      </c>
      <c r="AB450" s="129">
        <f>(幕後結果!$AD$2+幕後結果!$AD$4*幕後結果_最佳化!$P1451)*12/3</f>
        <v>-0.36689828361745791</v>
      </c>
      <c r="AC450" s="129">
        <f>(幕後結果!$AE$2+幕後結果!$AE$4*幕後結果_最佳化!$Q1451)*12/3</f>
        <v>0.87459683366499552</v>
      </c>
      <c r="AD450" s="129">
        <f>(幕後結果!$AF$2+幕後結果!$AF$4*幕後結果_最佳化!$R1451)*12/3</f>
        <v>-0.89040451380181163</v>
      </c>
      <c r="AE450" s="129">
        <f>(幕後結果!$AG$2+幕後結果!$AG$4*幕後結果_最佳化!$S1451)*12/3</f>
        <v>1.7776046249610298</v>
      </c>
      <c r="AF450" s="129">
        <f>(幕後結果!$AH$2+幕後結果!$AH$4*幕後結果_最佳化!$T1451)*12/3</f>
        <v>-5.7547238396833844E-2</v>
      </c>
      <c r="AG450" s="129">
        <f>(幕後結果!$AI$2+幕後結果!$AI$4*幕後結果_最佳化!$U1451)*12/3</f>
        <v>-2.7668074357729347E-2</v>
      </c>
      <c r="AH450" s="129">
        <f>(幕後結果!$AJ$2+幕後結果!$AJ$4*幕後結果_最佳化!$V1451)*12/3</f>
        <v>-0.18117826770986722</v>
      </c>
      <c r="AI450" s="100">
        <f>(幕後結果!$AK$2+幕後結果!$AK$4*幕後結果_最佳化!$W1451)*12/3</f>
        <v>1.0365518951428037</v>
      </c>
      <c r="AJ450" s="60"/>
      <c r="AK450" s="60"/>
      <c r="AL450" s="60"/>
      <c r="AM450" s="108">
        <v>449</v>
      </c>
      <c r="AN450" s="129">
        <f t="shared" si="79"/>
        <v>1.8653519337154638E-2</v>
      </c>
      <c r="AO450" s="129">
        <f t="shared" si="80"/>
        <v>0.11894266916107558</v>
      </c>
      <c r="AP450" s="129">
        <f t="shared" si="81"/>
        <v>0.17726927523805838</v>
      </c>
      <c r="AQ450" s="129">
        <f t="shared" si="82"/>
        <v>6.8072670798456136E-2</v>
      </c>
      <c r="AR450" s="129">
        <f t="shared" si="83"/>
        <v>5.6540117685860404E-2</v>
      </c>
      <c r="AS450" s="129">
        <f t="shared" si="84"/>
        <v>0.19156198665089408</v>
      </c>
      <c r="AT450" s="129">
        <f t="shared" si="85"/>
        <v>0.10427770949409267</v>
      </c>
      <c r="AU450" s="129">
        <f t="shared" si="86"/>
        <v>0.14109179802016622</v>
      </c>
      <c r="AV450" s="129">
        <f t="shared" si="87"/>
        <v>0.12054368089476958</v>
      </c>
      <c r="AW450" s="129">
        <f t="shared" si="88"/>
        <v>3.0465727194723085E-3</v>
      </c>
      <c r="AX450" s="129">
        <f t="shared" si="89"/>
        <v>1.0000000000000002</v>
      </c>
      <c r="AY450" s="129">
        <f>SUMPRODUCT(AN450:AW450,幕後結果_最佳化!$Z$1005:$AI$1005)</f>
        <v>-2.7512539917131221E-2</v>
      </c>
      <c r="AZ450" s="129">
        <f>(SUMPRODUCT(AN450:AW450,MMULT(AN450:AW450,幕後結果!$AB$9:$AK$18)))*252</f>
        <v>4.7182759947949376E-2</v>
      </c>
      <c r="BA450" s="129">
        <f t="shared" si="90"/>
        <v>0.21721592931447126</v>
      </c>
      <c r="BB450" s="102">
        <f t="shared" si="91"/>
        <v>-0.32415919099189305</v>
      </c>
      <c r="BC450" s="60"/>
      <c r="BD450" s="60"/>
    </row>
    <row r="451" spans="1:56" ht="16.5">
      <c r="A451" s="95">
        <v>450</v>
      </c>
      <c r="B451" s="129">
        <v>1.8073691095018107E-2</v>
      </c>
      <c r="C451" s="129">
        <v>0.79517822354528467</v>
      </c>
      <c r="D451" s="129">
        <v>5.6681753392744172E-2</v>
      </c>
      <c r="E451" s="129">
        <v>7.3933240168467584E-2</v>
      </c>
      <c r="F451" s="129">
        <v>0.13202451464403908</v>
      </c>
      <c r="G451" s="129">
        <v>0.62272886904159441</v>
      </c>
      <c r="H451" s="129">
        <v>7.3937296820634879E-2</v>
      </c>
      <c r="I451" s="129">
        <v>0.16416772458232187</v>
      </c>
      <c r="J451" s="129">
        <v>0.89428640271969662</v>
      </c>
      <c r="K451" s="104">
        <v>0.58734650562924395</v>
      </c>
      <c r="L451" s="105"/>
      <c r="M451" s="106">
        <v>450</v>
      </c>
      <c r="N451" s="140">
        <v>-2.0952656726176939</v>
      </c>
      <c r="O451" s="140">
        <v>0.82452106280892323</v>
      </c>
      <c r="P451" s="140">
        <v>-1.5832543341465379</v>
      </c>
      <c r="Q451" s="140">
        <v>-1.447108705045699</v>
      </c>
      <c r="R451" s="140">
        <v>-1.1168720674638157</v>
      </c>
      <c r="S451" s="140">
        <v>0.31265569161754259</v>
      </c>
      <c r="T451" s="140">
        <v>-1.4470797328263745</v>
      </c>
      <c r="U451" s="129">
        <v>-0.97747216971233475</v>
      </c>
      <c r="V451" s="129">
        <v>1.2496506433094339</v>
      </c>
      <c r="W451" s="98">
        <v>0.22072445496251122</v>
      </c>
      <c r="X451" s="60"/>
      <c r="Y451" s="99">
        <v>450</v>
      </c>
      <c r="Z451" s="129">
        <f>(幕後結果!$AB$2+幕後結果!$AB$4*幕後結果_最佳化!$N1452)*12/3</f>
        <v>-0.49765737685191436</v>
      </c>
      <c r="AA451" s="129">
        <f>(幕後結果!$AC$2+幕後結果!$AC$4*幕後結果_最佳化!$O1452)*12/3</f>
        <v>0.52753176086351194</v>
      </c>
      <c r="AB451" s="129">
        <f>(幕後結果!$AD$2+幕後結果!$AD$4*幕後結果_最佳化!$P1452)*12/3</f>
        <v>-3.6629197539106797</v>
      </c>
      <c r="AC451" s="129">
        <f>(幕後結果!$AE$2+幕後結果!$AE$4*幕後結果_最佳化!$Q1452)*12/3</f>
        <v>-1.4155854340602432</v>
      </c>
      <c r="AD451" s="129">
        <f>(幕後結果!$AF$2+幕後結果!$AF$4*幕後結果_最佳化!$R1452)*12/3</f>
        <v>-2.3974154520230053</v>
      </c>
      <c r="AE451" s="129">
        <f>(幕後結果!$AG$2+幕後結果!$AG$4*幕後結果_最佳化!$S1452)*12/3</f>
        <v>1.3651083843527065</v>
      </c>
      <c r="AF451" s="129">
        <f>(幕後結果!$AH$2+幕後結果!$AH$4*幕後結果_最佳化!$T1452)*12/3</f>
        <v>-2.0426772446775021</v>
      </c>
      <c r="AG451" s="129">
        <f>(幕後結果!$AI$2+幕後結果!$AI$4*幕後結果_最佳化!$U1452)*12/3</f>
        <v>-0.970734528955007</v>
      </c>
      <c r="AH451" s="129">
        <f>(幕後結果!$AJ$2+幕後結果!$AJ$4*幕後結果_最佳化!$V1452)*12/3</f>
        <v>-0.79941038080369664</v>
      </c>
      <c r="AI451" s="100">
        <f>(幕後結果!$AK$2+幕後結果!$AK$4*幕後結果_最佳化!$W1452)*12/3</f>
        <v>-0.45436513164303999</v>
      </c>
      <c r="AJ451" s="60"/>
      <c r="AK451" s="60"/>
      <c r="AL451" s="60"/>
      <c r="AM451" s="108">
        <v>450</v>
      </c>
      <c r="AN451" s="129">
        <f t="shared" si="79"/>
        <v>7.9952286661758923E-2</v>
      </c>
      <c r="AO451" s="129">
        <f t="shared" si="80"/>
        <v>4.9814261105965464E-2</v>
      </c>
      <c r="AP451" s="129">
        <f t="shared" si="81"/>
        <v>3.8574164397393827E-2</v>
      </c>
      <c r="AQ451" s="129">
        <f t="shared" si="82"/>
        <v>8.2232173846359752E-2</v>
      </c>
      <c r="AR451" s="129">
        <f t="shared" si="83"/>
        <v>8.2191199952069693E-2</v>
      </c>
      <c r="AS451" s="129">
        <f t="shared" si="84"/>
        <v>0.15866355492679679</v>
      </c>
      <c r="AT451" s="129">
        <f t="shared" si="85"/>
        <v>2.1475453717393331E-2</v>
      </c>
      <c r="AU451" s="129">
        <f t="shared" si="86"/>
        <v>0.17228794884787405</v>
      </c>
      <c r="AV451" s="129">
        <f t="shared" si="87"/>
        <v>0.13755546204317226</v>
      </c>
      <c r="AW451" s="129">
        <f t="shared" si="88"/>
        <v>0.17725349450121594</v>
      </c>
      <c r="AX451" s="129">
        <f t="shared" si="89"/>
        <v>1</v>
      </c>
      <c r="AY451" s="129">
        <f>SUMPRODUCT(AN451:AW451,幕後結果_最佳化!$Z$1005:$AI$1005)</f>
        <v>0.12752408083743474</v>
      </c>
      <c r="AZ451" s="129">
        <f>(SUMPRODUCT(AN451:AW451,MMULT(AN451:AW451,幕後結果!$AB$9:$AK$18)))*252</f>
        <v>4.0152045938006531E-2</v>
      </c>
      <c r="BA451" s="129">
        <f t="shared" si="90"/>
        <v>0.20037975431167324</v>
      </c>
      <c r="BB451" s="102">
        <f t="shared" si="91"/>
        <v>0.42231851779700941</v>
      </c>
      <c r="BC451" s="60"/>
      <c r="BD451" s="60"/>
    </row>
    <row r="452" spans="1:56" ht="16.5">
      <c r="A452" s="95">
        <v>451</v>
      </c>
      <c r="B452" s="129">
        <v>0.94262219805844816</v>
      </c>
      <c r="C452" s="129">
        <v>0.14920543441723955</v>
      </c>
      <c r="D452" s="129">
        <v>0.10770304382369744</v>
      </c>
      <c r="E452" s="129">
        <v>0.92190647600086129</v>
      </c>
      <c r="F452" s="129">
        <v>0.84337333086065991</v>
      </c>
      <c r="G452" s="129">
        <v>0.7344641505596603</v>
      </c>
      <c r="H452" s="129">
        <v>0.48712943117876617</v>
      </c>
      <c r="I452" s="129">
        <v>0.78288557488202382</v>
      </c>
      <c r="J452" s="129">
        <v>0.23431773726554894</v>
      </c>
      <c r="K452" s="104">
        <v>9.8157123614423636E-2</v>
      </c>
      <c r="L452" s="105"/>
      <c r="M452" s="106">
        <v>451</v>
      </c>
      <c r="N452" s="140">
        <v>1.5771735212429296</v>
      </c>
      <c r="O452" s="140">
        <v>-1.0398472590373009</v>
      </c>
      <c r="P452" s="140">
        <v>-1.2388364083379853</v>
      </c>
      <c r="Q452" s="140">
        <v>1.4180127307245654</v>
      </c>
      <c r="R452" s="140">
        <v>1.0084190356374507</v>
      </c>
      <c r="S452" s="140">
        <v>0.62637088948394748</v>
      </c>
      <c r="T452" s="140">
        <v>-3.2267330196531677E-2</v>
      </c>
      <c r="U452" s="129">
        <v>0.78197570747077272</v>
      </c>
      <c r="V452" s="129">
        <v>-0.72470101138305087</v>
      </c>
      <c r="W452" s="98">
        <v>-1.2921238800453172</v>
      </c>
      <c r="X452" s="60"/>
      <c r="Y452" s="99">
        <v>451</v>
      </c>
      <c r="Z452" s="129">
        <f>(幕後結果!$AB$2+幕後結果!$AB$4*幕後結果_最佳化!$N1453)*12/3</f>
        <v>1.9307832723207217</v>
      </c>
      <c r="AA452" s="129">
        <f>(幕後結果!$AC$2+幕後結果!$AC$4*幕後結果_最佳化!$O1453)*12/3</f>
        <v>0.10565268567606145</v>
      </c>
      <c r="AB452" s="129">
        <f>(幕後結果!$AD$2+幕後結果!$AD$4*幕後結果_最佳化!$P1453)*12/3</f>
        <v>-2.4393692782108936</v>
      </c>
      <c r="AC452" s="129">
        <f>(幕後結果!$AE$2+幕後結果!$AE$4*幕後結果_最佳化!$Q1453)*12/3</f>
        <v>1.095273252803302</v>
      </c>
      <c r="AD452" s="129">
        <f>(幕後結果!$AF$2+幕後結果!$AF$4*幕後結果_最佳化!$R1453)*12/3</f>
        <v>0.63031545332437133</v>
      </c>
      <c r="AE452" s="129">
        <f>(幕後結果!$AG$2+幕後結果!$AG$4*幕後結果_最佳化!$S1453)*12/3</f>
        <v>1.7065804952912442</v>
      </c>
      <c r="AF452" s="129">
        <f>(幕後結果!$AH$2+幕後結果!$AH$4*幕後結果_最佳化!$T1453)*12/3</f>
        <v>1.1804879402414792</v>
      </c>
      <c r="AG452" s="129">
        <f>(幕後結果!$AI$2+幕後結果!$AI$4*幕後結果_最佳化!$U1453)*12/3</f>
        <v>0.46518385310786381</v>
      </c>
      <c r="AH452" s="129">
        <f>(幕後結果!$AJ$2+幕後結果!$AJ$4*幕後結果_最佳化!$V1453)*12/3</f>
        <v>-0.31270716170730151</v>
      </c>
      <c r="AI452" s="100">
        <f>(幕後結果!$AK$2+幕後結果!$AK$4*幕後結果_最佳化!$W1453)*12/3</f>
        <v>-0.54077031461293823</v>
      </c>
      <c r="AJ452" s="60"/>
      <c r="AK452" s="60"/>
      <c r="AL452" s="60"/>
      <c r="AM452" s="108">
        <v>451</v>
      </c>
      <c r="AN452" s="129">
        <f t="shared" ref="AN452:AN515" si="92">B1453/SUM($B1453:$K1453)</f>
        <v>7.0202373686580862E-3</v>
      </c>
      <c r="AO452" s="129">
        <f t="shared" ref="AO452:AO515" si="93">C1453/SUM($B1453:$K1453)</f>
        <v>0.20942152791842861</v>
      </c>
      <c r="AP452" s="129">
        <f t="shared" ref="AP452:AP515" si="94">D1453/SUM($B1453:$K1453)</f>
        <v>1.0798167108101673E-2</v>
      </c>
      <c r="AQ452" s="129">
        <f t="shared" ref="AQ452:AQ515" si="95">E1453/SUM($B1453:$K1453)</f>
        <v>0.23598666052207684</v>
      </c>
      <c r="AR452" s="129">
        <f t="shared" ref="AR452:AR515" si="96">F1453/SUM($B1453:$K1453)</f>
        <v>3.7154470291748923E-3</v>
      </c>
      <c r="AS452" s="129">
        <f t="shared" ref="AS452:AS515" si="97">G1453/SUM($B1453:$K1453)</f>
        <v>0.17403342527371798</v>
      </c>
      <c r="AT452" s="129">
        <f t="shared" ref="AT452:AT515" si="98">H1453/SUM($B1453:$K1453)</f>
        <v>4.255630628328809E-2</v>
      </c>
      <c r="AU452" s="129">
        <f t="shared" ref="AU452:AU515" si="99">I1453/SUM($B1453:$K1453)</f>
        <v>3.7429294934051505E-2</v>
      </c>
      <c r="AV452" s="129">
        <f t="shared" ref="AV452:AV515" si="100">J1453/SUM($B1453:$K1453)</f>
        <v>6.316606313043388E-2</v>
      </c>
      <c r="AW452" s="129">
        <f t="shared" ref="AW452:AW515" si="101">K1453/SUM($B1453:$K1453)</f>
        <v>0.21587287043206846</v>
      </c>
      <c r="AX452" s="129">
        <f t="shared" ref="AX452:AX515" si="102">SUM(AN452:AW452)</f>
        <v>1</v>
      </c>
      <c r="AY452" s="129">
        <f>SUMPRODUCT(AN452:AW452,幕後結果_最佳化!$Z$1005:$AI$1005)</f>
        <v>0.29525882868109976</v>
      </c>
      <c r="AZ452" s="129">
        <f>(SUMPRODUCT(AN452:AW452,MMULT(AN452:AW452,幕後結果!$AB$9:$AK$18)))*252</f>
        <v>6.2656320917537242E-2</v>
      </c>
      <c r="BA452" s="129">
        <f t="shared" ref="BA452:BA515" si="103">AZ452^0.5</f>
        <v>0.2503124465893321</v>
      </c>
      <c r="BB452" s="102">
        <f t="shared" ref="BB452:BB515" si="104">(AY452-$BC$2)/$BA452</f>
        <v>1.0081753109749472</v>
      </c>
      <c r="BC452" s="60"/>
      <c r="BD452" s="60"/>
    </row>
    <row r="453" spans="1:56" ht="16.5">
      <c r="A453" s="95">
        <v>452</v>
      </c>
      <c r="B453" s="129">
        <v>0.96231680194120406</v>
      </c>
      <c r="C453" s="129">
        <v>0.47680658747720517</v>
      </c>
      <c r="D453" s="129">
        <v>0.31568258239379321</v>
      </c>
      <c r="E453" s="129">
        <v>0.22665562058645139</v>
      </c>
      <c r="F453" s="129">
        <v>0.45818645165391048</v>
      </c>
      <c r="G453" s="129">
        <v>0.60316876664420116</v>
      </c>
      <c r="H453" s="129">
        <v>0.42440502390571622</v>
      </c>
      <c r="I453" s="129">
        <v>0.83110212759529278</v>
      </c>
      <c r="J453" s="129">
        <v>0.41354639169145968</v>
      </c>
      <c r="K453" s="104">
        <v>0.16381921746706962</v>
      </c>
      <c r="L453" s="105"/>
      <c r="M453" s="106">
        <v>452</v>
      </c>
      <c r="N453" s="140">
        <v>1.7782281211906088</v>
      </c>
      <c r="O453" s="140">
        <v>-5.8170052505057329E-2</v>
      </c>
      <c r="P453" s="140">
        <v>-0.47980625492910911</v>
      </c>
      <c r="Q453" s="140">
        <v>-0.74990613184691979</v>
      </c>
      <c r="R453" s="140">
        <v>-0.10500366152422089</v>
      </c>
      <c r="S453" s="140">
        <v>0.26155769051442546</v>
      </c>
      <c r="T453" s="140">
        <v>-0.19063693893041214</v>
      </c>
      <c r="U453" s="129">
        <v>0.95852965573963034</v>
      </c>
      <c r="V453" s="129">
        <v>-0.21843168123681714</v>
      </c>
      <c r="W453" s="98">
        <v>-0.97888170062477886</v>
      </c>
      <c r="X453" s="60"/>
      <c r="Y453" s="99">
        <v>452</v>
      </c>
      <c r="Z453" s="129">
        <f>(幕後結果!$AB$2+幕後結果!$AB$4*幕後結果_最佳化!$N1454)*12/3</f>
        <v>2.0637328291254509</v>
      </c>
      <c r="AA453" s="129">
        <f>(幕後結果!$AC$2+幕後結果!$AC$4*幕後結果_最佳化!$O1454)*12/3</f>
        <v>0.87795300369570983</v>
      </c>
      <c r="AB453" s="129">
        <f>(幕後結果!$AD$2+幕後結果!$AD$4*幕後結果_最佳化!$P1454)*12/3</f>
        <v>-1.459425525205396</v>
      </c>
      <c r="AC453" s="129">
        <f>(幕後結果!$AE$2+幕後結果!$AE$4*幕後結果_最佳化!$Q1454)*12/3</f>
        <v>-0.68152023648701088</v>
      </c>
      <c r="AD453" s="129">
        <f>(幕後結果!$AF$2+幕後結果!$AF$4*幕後結果_最佳化!$R1454)*12/3</f>
        <v>-1.2361907038945885</v>
      </c>
      <c r="AE453" s="129">
        <f>(幕後結果!$AG$2+幕後結果!$AG$4*幕後結果_最佳化!$S1454)*12/3</f>
        <v>1.1756834523643522</v>
      </c>
      <c r="AF453" s="129">
        <f>(幕後結果!$AH$2+幕後結果!$AH$4*幕後結果_最佳化!$T1454)*12/3</f>
        <v>1.0149244370421191</v>
      </c>
      <c r="AG453" s="129">
        <f>(幕後結果!$AI$2+幕後結果!$AI$4*幕後結果_最佳化!$U1454)*12/3</f>
        <v>0.651931891890423</v>
      </c>
      <c r="AH453" s="129">
        <f>(幕後結果!$AJ$2+幕後結果!$AJ$4*幕後結果_最佳化!$V1454)*12/3</f>
        <v>-0.42806646668509202</v>
      </c>
      <c r="AI453" s="100">
        <f>(幕後結果!$AK$2+幕後結果!$AK$4*幕後結果_最佳化!$W1454)*12/3</f>
        <v>-0.40091010890819395</v>
      </c>
      <c r="AJ453" s="60"/>
      <c r="AK453" s="60"/>
      <c r="AL453" s="60"/>
      <c r="AM453" s="108">
        <v>452</v>
      </c>
      <c r="AN453" s="129">
        <f t="shared" si="92"/>
        <v>0.14093270946658604</v>
      </c>
      <c r="AO453" s="129">
        <f t="shared" si="93"/>
        <v>0.20207666310818603</v>
      </c>
      <c r="AP453" s="129">
        <f t="shared" si="94"/>
        <v>0.10504619295543527</v>
      </c>
      <c r="AQ453" s="129">
        <f t="shared" si="95"/>
        <v>6.0636696410385452E-2</v>
      </c>
      <c r="AR453" s="129">
        <f t="shared" si="96"/>
        <v>3.1392307945612354E-2</v>
      </c>
      <c r="AS453" s="129">
        <f t="shared" si="97"/>
        <v>1.6743893736401123E-2</v>
      </c>
      <c r="AT453" s="129">
        <f t="shared" si="98"/>
        <v>0.19770335730359628</v>
      </c>
      <c r="AU453" s="129">
        <f t="shared" si="99"/>
        <v>0.10262730649248784</v>
      </c>
      <c r="AV453" s="129">
        <f t="shared" si="100"/>
        <v>8.6499773449762132E-2</v>
      </c>
      <c r="AW453" s="129">
        <f t="shared" si="101"/>
        <v>5.6341099131547556E-2</v>
      </c>
      <c r="AX453" s="129">
        <f t="shared" si="102"/>
        <v>1.0000000000000002</v>
      </c>
      <c r="AY453" s="129">
        <f>SUMPRODUCT(AN453:AW453,幕後結果_最佳化!$Z$1005:$AI$1005)</f>
        <v>9.5072337636581905E-2</v>
      </c>
      <c r="AZ453" s="129">
        <f>(SUMPRODUCT(AN453:AW453,MMULT(AN453:AW453,幕後結果!$AB$9:$AK$18)))*252</f>
        <v>5.1586713904343259E-2</v>
      </c>
      <c r="BA453" s="129">
        <f t="shared" si="103"/>
        <v>0.22712708756188299</v>
      </c>
      <c r="BB453" s="102">
        <f t="shared" si="104"/>
        <v>0.22970548425830997</v>
      </c>
      <c r="BC453" s="60"/>
      <c r="BD453" s="60"/>
    </row>
    <row r="454" spans="1:56" ht="16.5">
      <c r="A454" s="95">
        <v>453</v>
      </c>
      <c r="B454" s="129">
        <v>0.38231037233954224</v>
      </c>
      <c r="C454" s="129">
        <v>0.24611394281799903</v>
      </c>
      <c r="D454" s="129">
        <v>0.48283114787564729</v>
      </c>
      <c r="E454" s="129">
        <v>8.8208970275508003E-2</v>
      </c>
      <c r="F454" s="129">
        <v>0.58996904174094822</v>
      </c>
      <c r="G454" s="129">
        <v>0.78826735419401306</v>
      </c>
      <c r="H454" s="129">
        <v>0.41781514888218774</v>
      </c>
      <c r="I454" s="129">
        <v>0.67717044893875156</v>
      </c>
      <c r="J454" s="129">
        <v>0.14488195537947757</v>
      </c>
      <c r="K454" s="104">
        <v>0.42654817159493064</v>
      </c>
      <c r="L454" s="105"/>
      <c r="M454" s="106">
        <v>453</v>
      </c>
      <c r="N454" s="140">
        <v>-0.2994185047694316</v>
      </c>
      <c r="O454" s="140">
        <v>-0.68676966975885545</v>
      </c>
      <c r="P454" s="140">
        <v>-4.3049223208016754E-2</v>
      </c>
      <c r="Q454" s="140">
        <v>-1.3518667668627662</v>
      </c>
      <c r="R454" s="140">
        <v>0.22746534132639973</v>
      </c>
      <c r="S454" s="140">
        <v>0.80042380797967017</v>
      </c>
      <c r="T454" s="140">
        <v>-0.20748603508768154</v>
      </c>
      <c r="U454" s="129">
        <v>0.45980094880658501</v>
      </c>
      <c r="V454" s="129">
        <v>-1.0586396750714382</v>
      </c>
      <c r="W454" s="98">
        <v>-0.18516917827639748</v>
      </c>
      <c r="X454" s="60"/>
      <c r="Y454" s="99">
        <v>453</v>
      </c>
      <c r="Z454" s="129">
        <f>(幕後結果!$AB$2+幕後結果!$AB$4*幕後結果_最佳化!$N1455)*12/3</f>
        <v>0.68986623671667202</v>
      </c>
      <c r="AA454" s="129">
        <f>(幕後結果!$AC$2+幕後結果!$AC$4*幕後結果_最佳化!$O1455)*12/3</f>
        <v>-0.11883791643330277</v>
      </c>
      <c r="AB454" s="129">
        <f>(幕後結果!$AD$2+幕後結果!$AD$4*幕後結果_最佳化!$P1455)*12/3</f>
        <v>-1.5524801979205118</v>
      </c>
      <c r="AC454" s="129">
        <f>(幕後結果!$AE$2+幕後結果!$AE$4*幕後結果_最佳化!$Q1455)*12/3</f>
        <v>-1.639334860016944</v>
      </c>
      <c r="AD454" s="129">
        <f>(幕後結果!$AF$2+幕後結果!$AF$4*幕後結果_最佳化!$R1455)*12/3</f>
        <v>-1.2682716310733546</v>
      </c>
      <c r="AE454" s="129">
        <f>(幕後結果!$AG$2+幕後結果!$AG$4*幕後結果_最佳化!$S1455)*12/3</f>
        <v>1.5258786195552891</v>
      </c>
      <c r="AF454" s="129">
        <f>(幕後結果!$AH$2+幕後結果!$AH$4*幕後結果_最佳化!$T1455)*12/3</f>
        <v>-0.16972333675931051</v>
      </c>
      <c r="AG454" s="129">
        <f>(幕後結果!$AI$2+幕後結果!$AI$4*幕後結果_最佳化!$U1455)*12/3</f>
        <v>0.29399564524865651</v>
      </c>
      <c r="AH454" s="129">
        <f>(幕後結果!$AJ$2+幕後結果!$AJ$4*幕後結果_最佳化!$V1455)*12/3</f>
        <v>-1.0292267464148461</v>
      </c>
      <c r="AI454" s="100">
        <f>(幕後結果!$AK$2+幕後結果!$AK$4*幕後結果_最佳化!$W1455)*12/3</f>
        <v>-0.16400378763354362</v>
      </c>
      <c r="AJ454" s="60"/>
      <c r="AK454" s="60"/>
      <c r="AL454" s="60"/>
      <c r="AM454" s="108">
        <v>453</v>
      </c>
      <c r="AN454" s="129">
        <f t="shared" si="92"/>
        <v>0.20235346736516543</v>
      </c>
      <c r="AO454" s="129">
        <f t="shared" si="93"/>
        <v>0.14828866955716991</v>
      </c>
      <c r="AP454" s="129">
        <f t="shared" si="94"/>
        <v>2.0382354112554606E-2</v>
      </c>
      <c r="AQ454" s="129">
        <f t="shared" si="95"/>
        <v>0.1521297605548837</v>
      </c>
      <c r="AR454" s="129">
        <f t="shared" si="96"/>
        <v>2.4741739337489677E-2</v>
      </c>
      <c r="AS454" s="129">
        <f t="shared" si="97"/>
        <v>0.10076524591684266</v>
      </c>
      <c r="AT454" s="129">
        <f t="shared" si="98"/>
        <v>1.053348702647419E-2</v>
      </c>
      <c r="AU454" s="129">
        <f t="shared" si="99"/>
        <v>4.2116097660044351E-2</v>
      </c>
      <c r="AV454" s="129">
        <f t="shared" si="100"/>
        <v>0.21490748743920507</v>
      </c>
      <c r="AW454" s="129">
        <f t="shared" si="101"/>
        <v>8.3781691030170607E-2</v>
      </c>
      <c r="AX454" s="129">
        <f t="shared" si="102"/>
        <v>1.0000000000000002</v>
      </c>
      <c r="AY454" s="129">
        <f>SUMPRODUCT(AN454:AW454,幕後結果_最佳化!$Z$1005:$AI$1005)</f>
        <v>0.23273681152994596</v>
      </c>
      <c r="AZ454" s="129">
        <f>(SUMPRODUCT(AN454:AW454,MMULT(AN454:AW454,幕後結果!$AB$9:$AK$18)))*252</f>
        <v>4.2943860475776065E-2</v>
      </c>
      <c r="BA454" s="129">
        <f t="shared" si="103"/>
        <v>0.2072290049094867</v>
      </c>
      <c r="BB454" s="102">
        <f t="shared" si="104"/>
        <v>0.9160725913482175</v>
      </c>
      <c r="BC454" s="60"/>
      <c r="BD454" s="60"/>
    </row>
    <row r="455" spans="1:56" ht="16.5">
      <c r="A455" s="95">
        <v>454</v>
      </c>
      <c r="B455" s="129">
        <v>0.10801375142058589</v>
      </c>
      <c r="C455" s="129">
        <v>0.47704768614423942</v>
      </c>
      <c r="D455" s="129">
        <v>0.59437279547224398</v>
      </c>
      <c r="E455" s="129">
        <v>0.64697270432649434</v>
      </c>
      <c r="F455" s="129">
        <v>0.9165451450979647</v>
      </c>
      <c r="G455" s="129">
        <v>0.93990687852139998</v>
      </c>
      <c r="H455" s="129">
        <v>0.19200319944598765</v>
      </c>
      <c r="I455" s="129">
        <v>1.3610844054962046E-2</v>
      </c>
      <c r="J455" s="129">
        <v>0.82936477526378383</v>
      </c>
      <c r="K455" s="104">
        <v>0.16926932676154927</v>
      </c>
      <c r="L455" s="105"/>
      <c r="M455" s="106">
        <v>454</v>
      </c>
      <c r="N455" s="140">
        <v>-1.2371604996057219</v>
      </c>
      <c r="O455" s="140">
        <v>-5.7564695048170592E-2</v>
      </c>
      <c r="P455" s="140">
        <v>0.23880807419287833</v>
      </c>
      <c r="Q455" s="140">
        <v>0.3771601520273245</v>
      </c>
      <c r="R455" s="140">
        <v>1.3822019231072302</v>
      </c>
      <c r="S455" s="140">
        <v>1.5539923435299063</v>
      </c>
      <c r="T455" s="140">
        <v>-0.87053811555258664</v>
      </c>
      <c r="U455" s="129">
        <v>-2.2083241056523017</v>
      </c>
      <c r="V455" s="129">
        <v>0.95165801346263745</v>
      </c>
      <c r="W455" s="98">
        <v>-0.95705666753939489</v>
      </c>
      <c r="X455" s="60"/>
      <c r="Y455" s="99">
        <v>454</v>
      </c>
      <c r="Z455" s="129">
        <f>(幕後結果!$AB$2+幕後結果!$AB$4*幕後結果_最佳化!$N1456)*12/3</f>
        <v>6.9774069498855895E-2</v>
      </c>
      <c r="AA455" s="129">
        <f>(幕後結果!$AC$2+幕後結果!$AC$4*幕後結果_最佳化!$O1456)*12/3</f>
        <v>0.10128631384799469</v>
      </c>
      <c r="AB455" s="129">
        <f>(幕後結果!$AD$2+幕後結果!$AD$4*幕後結果_最佳化!$P1456)*12/3</f>
        <v>-1.4355631907214461</v>
      </c>
      <c r="AC455" s="129">
        <f>(幕後結果!$AE$2+幕後結果!$AE$4*幕後結果_最佳化!$Q1456)*12/3</f>
        <v>0.21382156107797781</v>
      </c>
      <c r="AD455" s="129">
        <f>(幕後結果!$AF$2+幕後結果!$AF$4*幕後結果_最佳化!$R1456)*12/3</f>
        <v>0.64390805629358194</v>
      </c>
      <c r="AE455" s="129">
        <f>(幕後結果!$AG$2+幕後結果!$AG$4*幕後結果_最佳化!$S1456)*12/3</f>
        <v>2.5755007973311415</v>
      </c>
      <c r="AF455" s="129">
        <f>(幕後結果!$AH$2+幕後結果!$AH$4*幕後結果_最佳化!$T1456)*12/3</f>
        <v>-0.76993134560555843</v>
      </c>
      <c r="AG455" s="129">
        <f>(幕後結果!$AI$2+幕後結果!$AI$4*幕後結果_最佳化!$U1456)*12/3</f>
        <v>-1.1586510565191346</v>
      </c>
      <c r="AH455" s="129">
        <f>(幕後結果!$AJ$2+幕後結果!$AJ$4*幕後結果_最佳化!$V1456)*12/3</f>
        <v>-0.24392705586324961</v>
      </c>
      <c r="AI455" s="100">
        <f>(幕後結果!$AK$2+幕後結果!$AK$4*幕後結果_最佳化!$W1456)*12/3</f>
        <v>-4.5326201363419305E-2</v>
      </c>
      <c r="AJ455" s="60"/>
      <c r="AK455" s="60"/>
      <c r="AL455" s="60"/>
      <c r="AM455" s="108">
        <v>454</v>
      </c>
      <c r="AN455" s="129">
        <f t="shared" si="92"/>
        <v>0.18384089907592585</v>
      </c>
      <c r="AO455" s="129">
        <f t="shared" si="93"/>
        <v>5.0448880942437282E-2</v>
      </c>
      <c r="AP455" s="129">
        <f t="shared" si="94"/>
        <v>6.5711130744081567E-3</v>
      </c>
      <c r="AQ455" s="129">
        <f t="shared" si="95"/>
        <v>8.5615937933382222E-2</v>
      </c>
      <c r="AR455" s="129">
        <f t="shared" si="96"/>
        <v>7.502247909773023E-2</v>
      </c>
      <c r="AS455" s="129">
        <f t="shared" si="97"/>
        <v>0.19316281264112889</v>
      </c>
      <c r="AT455" s="129">
        <f t="shared" si="98"/>
        <v>0.14039974641118225</v>
      </c>
      <c r="AU455" s="129">
        <f t="shared" si="99"/>
        <v>1.6508832462646054E-2</v>
      </c>
      <c r="AV455" s="129">
        <f t="shared" si="100"/>
        <v>9.4300347565662496E-2</v>
      </c>
      <c r="AW455" s="129">
        <f t="shared" si="101"/>
        <v>0.15412895079549643</v>
      </c>
      <c r="AX455" s="129">
        <f t="shared" si="102"/>
        <v>0.99999999999999978</v>
      </c>
      <c r="AY455" s="129">
        <f>SUMPRODUCT(AN455:AW455,幕後結果_最佳化!$Z$1005:$AI$1005)</f>
        <v>0.37347266352011932</v>
      </c>
      <c r="AZ455" s="129">
        <f>(SUMPRODUCT(AN455:AW455,MMULT(AN455:AW455,幕後結果!$AB$9:$AK$18)))*252</f>
        <v>4.5567580152537174E-2</v>
      </c>
      <c r="BA455" s="129">
        <f t="shared" si="103"/>
        <v>0.21346564162070011</v>
      </c>
      <c r="BB455" s="102">
        <f t="shared" si="104"/>
        <v>1.5485989267888962</v>
      </c>
      <c r="BC455" s="60"/>
      <c r="BD455" s="60"/>
    </row>
    <row r="456" spans="1:56" ht="16.5">
      <c r="A456" s="95">
        <v>455</v>
      </c>
      <c r="B456" s="129">
        <v>0.24333854119197706</v>
      </c>
      <c r="C456" s="129">
        <v>0.39408097419374699</v>
      </c>
      <c r="D456" s="129">
        <v>0.87489689241537283</v>
      </c>
      <c r="E456" s="129">
        <v>0.19203614050632645</v>
      </c>
      <c r="F456" s="129">
        <v>0.22961986114369304</v>
      </c>
      <c r="G456" s="129">
        <v>0.72220262193315099</v>
      </c>
      <c r="H456" s="129">
        <v>0.78118727158057122</v>
      </c>
      <c r="I456" s="129">
        <v>0.98409919362720055</v>
      </c>
      <c r="J456" s="129">
        <v>0.37995429818092652</v>
      </c>
      <c r="K456" s="104">
        <v>0.21271836553424128</v>
      </c>
      <c r="L456" s="105"/>
      <c r="M456" s="106">
        <v>455</v>
      </c>
      <c r="N456" s="140">
        <v>-0.69560364575678346</v>
      </c>
      <c r="O456" s="140">
        <v>-0.26869818527411249</v>
      </c>
      <c r="P456" s="140">
        <v>1.1498486462097102</v>
      </c>
      <c r="Q456" s="140">
        <v>-0.87041751012852508</v>
      </c>
      <c r="R456" s="140">
        <v>-0.74009933484928592</v>
      </c>
      <c r="S456" s="140">
        <v>0.58939734650529407</v>
      </c>
      <c r="T456" s="140">
        <v>0.776209230540304</v>
      </c>
      <c r="U456" s="129">
        <v>2.1468953645239468</v>
      </c>
      <c r="V456" s="129">
        <v>-0.30560081960163016</v>
      </c>
      <c r="W456" s="98">
        <v>-0.79702462304537336</v>
      </c>
      <c r="X456" s="60"/>
      <c r="Y456" s="99">
        <v>455</v>
      </c>
      <c r="Z456" s="129">
        <f>(幕後結果!$AB$2+幕後結果!$AB$4*幕後結果_最佳化!$N1457)*12/3</f>
        <v>0.42788447195926455</v>
      </c>
      <c r="AA456" s="129">
        <f>(幕後結果!$AC$2+幕後結果!$AC$4*幕後結果_最佳化!$O1457)*12/3</f>
        <v>8.5895772157242312E-2</v>
      </c>
      <c r="AB456" s="129">
        <f>(幕後結果!$AD$2+幕後結果!$AD$4*幕後結果_最佳化!$P1457)*12/3</f>
        <v>-0.27654278791597409</v>
      </c>
      <c r="AC456" s="129">
        <f>(幕後結果!$AE$2+幕後結果!$AE$4*幕後結果_最佳化!$Q1457)*12/3</f>
        <v>-1.0205645972862674</v>
      </c>
      <c r="AD456" s="129">
        <f>(幕後結果!$AF$2+幕後結果!$AF$4*幕後結果_最佳化!$R1457)*12/3</f>
        <v>-2.0018012418846758</v>
      </c>
      <c r="AE456" s="129">
        <f>(幕後結果!$AG$2+幕後結果!$AG$4*幕後結果_最佳化!$S1457)*12/3</f>
        <v>1.4869623162548742</v>
      </c>
      <c r="AF456" s="129">
        <f>(幕後結果!$AH$2+幕後結果!$AH$4*幕後結果_最佳化!$T1457)*12/3</f>
        <v>0.40370800996696632</v>
      </c>
      <c r="AG456" s="129">
        <f>(幕後結果!$AI$2+幕後結果!$AI$4*幕後結果_最佳化!$U1457)*12/3</f>
        <v>1.1944530376764328</v>
      </c>
      <c r="AH456" s="129">
        <f>(幕後結果!$AJ$2+幕後結果!$AJ$4*幕後結果_最佳化!$V1457)*12/3</f>
        <v>-0.33159667084584499</v>
      </c>
      <c r="AI456" s="100">
        <f>(幕後結果!$AK$2+幕後結果!$AK$4*幕後結果_最佳化!$W1457)*12/3</f>
        <v>-0.22673060698373226</v>
      </c>
      <c r="AJ456" s="60"/>
      <c r="AK456" s="60"/>
      <c r="AL456" s="60"/>
      <c r="AM456" s="108">
        <v>455</v>
      </c>
      <c r="AN456" s="129">
        <f t="shared" si="92"/>
        <v>0.13647707546305887</v>
      </c>
      <c r="AO456" s="129">
        <f t="shared" si="93"/>
        <v>1.2947854092812679E-2</v>
      </c>
      <c r="AP456" s="129">
        <f t="shared" si="94"/>
        <v>0.1133585118972401</v>
      </c>
      <c r="AQ456" s="129">
        <f t="shared" si="95"/>
        <v>0.13066989063992759</v>
      </c>
      <c r="AR456" s="129">
        <f t="shared" si="96"/>
        <v>0.19459774238316546</v>
      </c>
      <c r="AS456" s="129">
        <f t="shared" si="97"/>
        <v>3.7001645255739589E-2</v>
      </c>
      <c r="AT456" s="129">
        <f t="shared" si="98"/>
        <v>0.11227397561132944</v>
      </c>
      <c r="AU456" s="129">
        <f t="shared" si="99"/>
        <v>3.1190609921668416E-2</v>
      </c>
      <c r="AV456" s="129">
        <f t="shared" si="100"/>
        <v>0.11796306061125165</v>
      </c>
      <c r="AW456" s="129">
        <f t="shared" si="101"/>
        <v>0.11351963412380627</v>
      </c>
      <c r="AX456" s="129">
        <f t="shared" si="102"/>
        <v>1</v>
      </c>
      <c r="AY456" s="129">
        <f>SUMPRODUCT(AN456:AW456,幕後結果_最佳化!$Z$1005:$AI$1005)</f>
        <v>-0.1450388775471585</v>
      </c>
      <c r="AZ456" s="129">
        <f>(SUMPRODUCT(AN456:AW456,MMULT(AN456:AW456,幕後結果!$AB$9:$AK$18)))*252</f>
        <v>5.5862643130866883E-2</v>
      </c>
      <c r="BA456" s="129">
        <f t="shared" si="103"/>
        <v>0.23635279378688731</v>
      </c>
      <c r="BB456" s="102">
        <f t="shared" si="104"/>
        <v>-0.79516249643580561</v>
      </c>
      <c r="BC456" s="60"/>
      <c r="BD456" s="60"/>
    </row>
    <row r="457" spans="1:56" ht="16.5">
      <c r="A457" s="95">
        <v>456</v>
      </c>
      <c r="B457" s="129">
        <v>0.77239893900765755</v>
      </c>
      <c r="C457" s="129">
        <v>0.90166980608010339</v>
      </c>
      <c r="D457" s="129">
        <v>0.62810622941359151</v>
      </c>
      <c r="E457" s="129">
        <v>0.21304396513221313</v>
      </c>
      <c r="F457" s="129">
        <v>0.73616673093336327</v>
      </c>
      <c r="G457" s="129">
        <v>0.23754412798300728</v>
      </c>
      <c r="H457" s="129">
        <v>0.39627154915914242</v>
      </c>
      <c r="I457" s="129">
        <v>0.4311834061313875</v>
      </c>
      <c r="J457" s="129">
        <v>0.90360325226833371</v>
      </c>
      <c r="K457" s="104">
        <v>0.72988723724301052</v>
      </c>
      <c r="L457" s="105"/>
      <c r="M457" s="106">
        <v>456</v>
      </c>
      <c r="N457" s="140">
        <v>0.74677047272339858</v>
      </c>
      <c r="O457" s="140">
        <v>1.2911248516933149</v>
      </c>
      <c r="P457" s="140">
        <v>0.32684180149419439</v>
      </c>
      <c r="Q457" s="140">
        <v>-0.79590383807296217</v>
      </c>
      <c r="R457" s="140">
        <v>0.63157207583821673</v>
      </c>
      <c r="S457" s="140">
        <v>-0.71422468353742496</v>
      </c>
      <c r="T457" s="140">
        <v>-0.26300970572985488</v>
      </c>
      <c r="U457" s="129">
        <v>-0.17336210196743579</v>
      </c>
      <c r="V457" s="129">
        <v>1.3023595733674609</v>
      </c>
      <c r="W457" s="98">
        <v>0.61247198843010919</v>
      </c>
      <c r="X457" s="60"/>
      <c r="Y457" s="99">
        <v>456</v>
      </c>
      <c r="Z457" s="129">
        <f>(幕後結果!$AB$2+幕後結果!$AB$4*幕後結果_最佳化!$N1458)*12/3</f>
        <v>1.3816701592723373</v>
      </c>
      <c r="AA457" s="129">
        <f>(幕後結果!$AC$2+幕後結果!$AC$4*幕後結果_最佳化!$O1458)*12/3</f>
        <v>1.6024232303157906</v>
      </c>
      <c r="AB457" s="129">
        <f>(幕後結果!$AD$2+幕後結果!$AD$4*幕後結果_最佳化!$P1458)*12/3</f>
        <v>-0.72309515481197428</v>
      </c>
      <c r="AC457" s="129">
        <f>(幕後結果!$AE$2+幕後結果!$AE$4*幕後結果_最佳化!$Q1458)*12/3</f>
        <v>-0.334472633220458</v>
      </c>
      <c r="AD457" s="129">
        <f>(幕後結果!$AF$2+幕後結果!$AF$4*幕後結果_最佳化!$R1458)*12/3</f>
        <v>-0.37767551250186343</v>
      </c>
      <c r="AE457" s="129">
        <f>(幕後結果!$AG$2+幕後結果!$AG$4*幕後結果_最佳化!$S1458)*12/3</f>
        <v>0.6565795799754216</v>
      </c>
      <c r="AF457" s="129">
        <f>(幕後結果!$AH$2+幕後結果!$AH$4*幕後結果_最佳化!$T1458)*12/3</f>
        <v>0.60460680582801229</v>
      </c>
      <c r="AG457" s="129">
        <f>(幕後結果!$AI$2+幕後結果!$AI$4*幕後結果_最佳化!$U1458)*12/3</f>
        <v>-3.0193431668307069E-2</v>
      </c>
      <c r="AH457" s="129">
        <f>(幕後結果!$AJ$2+幕後結果!$AJ$4*幕後結果_最佳化!$V1458)*12/3</f>
        <v>2.1193344096673949E-2</v>
      </c>
      <c r="AI457" s="100">
        <f>(幕後結果!$AK$2+幕後結果!$AK$4*幕後結果_最佳化!$W1458)*12/3</f>
        <v>0.75734850068196879</v>
      </c>
      <c r="AJ457" s="60"/>
      <c r="AK457" s="60"/>
      <c r="AL457" s="60"/>
      <c r="AM457" s="108">
        <v>456</v>
      </c>
      <c r="AN457" s="129">
        <f t="shared" si="92"/>
        <v>3.7003163723048328E-2</v>
      </c>
      <c r="AO457" s="129">
        <f t="shared" si="93"/>
        <v>4.3267267293382768E-2</v>
      </c>
      <c r="AP457" s="129">
        <f t="shared" si="94"/>
        <v>9.4564686996074399E-2</v>
      </c>
      <c r="AQ457" s="129">
        <f t="shared" si="95"/>
        <v>9.0890143277152127E-2</v>
      </c>
      <c r="AR457" s="129">
        <f t="shared" si="96"/>
        <v>0.2364681714669753</v>
      </c>
      <c r="AS457" s="129">
        <f t="shared" si="97"/>
        <v>0.19130734642894734</v>
      </c>
      <c r="AT457" s="129">
        <f t="shared" si="98"/>
        <v>1.038244740992378E-2</v>
      </c>
      <c r="AU457" s="129">
        <f t="shared" si="99"/>
        <v>0.13987619777189045</v>
      </c>
      <c r="AV457" s="129">
        <f t="shared" si="100"/>
        <v>5.2420003726210224E-2</v>
      </c>
      <c r="AW457" s="129">
        <f t="shared" si="101"/>
        <v>0.1038205719063954</v>
      </c>
      <c r="AX457" s="129">
        <f t="shared" si="102"/>
        <v>1</v>
      </c>
      <c r="AY457" s="129">
        <f>SUMPRODUCT(AN457:AW457,幕後結果_最佳化!$Z$1005:$AI$1005)</f>
        <v>-5.7108928250083554E-2</v>
      </c>
      <c r="AZ457" s="129">
        <f>(SUMPRODUCT(AN457:AW457,MMULT(AN457:AW457,幕後結果!$AB$9:$AK$18)))*252</f>
        <v>5.4954280340763106E-2</v>
      </c>
      <c r="BA457" s="129">
        <f t="shared" si="103"/>
        <v>0.2344232930848876</v>
      </c>
      <c r="BB457" s="102">
        <f t="shared" si="104"/>
        <v>-0.42661685591913034</v>
      </c>
      <c r="BC457" s="60"/>
      <c r="BD457" s="60"/>
    </row>
    <row r="458" spans="1:56" ht="16.5">
      <c r="A458" s="95">
        <v>457</v>
      </c>
      <c r="B458" s="129">
        <v>0.41703547941882868</v>
      </c>
      <c r="C458" s="129">
        <v>9.5661987151189232E-2</v>
      </c>
      <c r="D458" s="129">
        <v>0.7306939405964421</v>
      </c>
      <c r="E458" s="129">
        <v>0.20510093732719259</v>
      </c>
      <c r="F458" s="129">
        <v>0.6861959226015113</v>
      </c>
      <c r="G458" s="129">
        <v>0.10778003720781482</v>
      </c>
      <c r="H458" s="129">
        <v>0.67403226972994479</v>
      </c>
      <c r="I458" s="129">
        <v>0.43965303641635445</v>
      </c>
      <c r="J458" s="129">
        <v>0.18810316194284682</v>
      </c>
      <c r="K458" s="104">
        <v>0.40027862774739664</v>
      </c>
      <c r="L458" s="105"/>
      <c r="M458" s="106">
        <v>457</v>
      </c>
      <c r="N458" s="140">
        <v>-0.20948331539354839</v>
      </c>
      <c r="O458" s="140">
        <v>-1.3066724643348269</v>
      </c>
      <c r="P458" s="140">
        <v>0.61491308825027313</v>
      </c>
      <c r="Q458" s="140">
        <v>-0.82353842629890717</v>
      </c>
      <c r="R458" s="140">
        <v>0.48509613328417223</v>
      </c>
      <c r="S458" s="140">
        <v>-1.2384207937196683</v>
      </c>
      <c r="T458" s="140">
        <v>0.45107504810670979</v>
      </c>
      <c r="U458" s="129">
        <v>-0.15184895051642733</v>
      </c>
      <c r="V458" s="129">
        <v>-0.88490786843662528</v>
      </c>
      <c r="W458" s="98">
        <v>-0.25262597539000781</v>
      </c>
      <c r="X458" s="60"/>
      <c r="Y458" s="99">
        <v>457</v>
      </c>
      <c r="Z458" s="129">
        <f>(幕後結果!$AB$2+幕後結果!$AB$4*幕後結果_最佳化!$N1459)*12/3</f>
        <v>0.74933686594766014</v>
      </c>
      <c r="AA458" s="129">
        <f>(幕後結果!$AC$2+幕後結果!$AC$4*幕後結果_最佳化!$O1459)*12/3</f>
        <v>-0.55062752752384292</v>
      </c>
      <c r="AB458" s="129">
        <f>(幕後結果!$AD$2+幕後結果!$AD$4*幕後結果_最佳化!$P1459)*12/3</f>
        <v>-0.82656782764488079</v>
      </c>
      <c r="AC458" s="129">
        <f>(幕後結果!$AE$2+幕後結果!$AE$4*幕後結果_最佳化!$Q1459)*12/3</f>
        <v>-1.298138933691479</v>
      </c>
      <c r="AD458" s="129">
        <f>(幕後結果!$AF$2+幕後結果!$AF$4*幕後結果_最佳化!$R1459)*12/3</f>
        <v>-0.89999891795946152</v>
      </c>
      <c r="AE458" s="129">
        <f>(幕後結果!$AG$2+幕後結果!$AG$4*幕後結果_最佳化!$S1459)*12/3</f>
        <v>-0.10962476953174694</v>
      </c>
      <c r="AF458" s="129">
        <f>(幕後結果!$AH$2+幕後結果!$AH$4*幕後結果_最佳化!$T1459)*12/3</f>
        <v>0.42076469816079304</v>
      </c>
      <c r="AG458" s="129">
        <f>(幕後結果!$AI$2+幕後結果!$AI$4*幕後結果_最佳化!$U1459)*12/3</f>
        <v>-0.24340732830834499</v>
      </c>
      <c r="AH458" s="129">
        <f>(幕後結果!$AJ$2+幕後結果!$AJ$4*幕後結果_最佳化!$V1459)*12/3</f>
        <v>-0.99896110324421405</v>
      </c>
      <c r="AI458" s="100">
        <f>(幕後結果!$AK$2+幕後結果!$AK$4*幕後結果_最佳化!$W1459)*12/3</f>
        <v>-0.3794888665588827</v>
      </c>
      <c r="AJ458" s="60"/>
      <c r="AK458" s="60"/>
      <c r="AL458" s="60"/>
      <c r="AM458" s="108">
        <v>457</v>
      </c>
      <c r="AN458" s="129">
        <f t="shared" si="92"/>
        <v>5.8027318407326549E-2</v>
      </c>
      <c r="AO458" s="129">
        <f t="shared" si="93"/>
        <v>1.7087454288606543E-2</v>
      </c>
      <c r="AP458" s="129">
        <f t="shared" si="94"/>
        <v>0.13493447368958555</v>
      </c>
      <c r="AQ458" s="129">
        <f t="shared" si="95"/>
        <v>0.13765573080252408</v>
      </c>
      <c r="AR458" s="129">
        <f t="shared" si="96"/>
        <v>0.15573257541066349</v>
      </c>
      <c r="AS458" s="129">
        <f t="shared" si="97"/>
        <v>6.7173861749359257E-2</v>
      </c>
      <c r="AT458" s="129">
        <f t="shared" si="98"/>
        <v>8.19411034464715E-2</v>
      </c>
      <c r="AU458" s="129">
        <f t="shared" si="99"/>
        <v>4.6269107951045295E-2</v>
      </c>
      <c r="AV458" s="129">
        <f t="shared" si="100"/>
        <v>0.15173114141802141</v>
      </c>
      <c r="AW458" s="129">
        <f t="shared" si="101"/>
        <v>0.14944723283639633</v>
      </c>
      <c r="AX458" s="129">
        <f t="shared" si="102"/>
        <v>1</v>
      </c>
      <c r="AY458" s="129">
        <f>SUMPRODUCT(AN458:AW458,幕後結果_最佳化!$Z$1005:$AI$1005)</f>
        <v>-0.19783230061277915</v>
      </c>
      <c r="AZ458" s="129">
        <f>(SUMPRODUCT(AN458:AW458,MMULT(AN458:AW458,幕後結果!$AB$9:$AK$18)))*252</f>
        <v>5.4356896574359811E-2</v>
      </c>
      <c r="BA458" s="129">
        <f t="shared" si="103"/>
        <v>0.23314565527660988</v>
      </c>
      <c r="BB458" s="102">
        <f t="shared" si="104"/>
        <v>-1.0325403676391407</v>
      </c>
      <c r="BC458" s="60"/>
      <c r="BD458" s="60"/>
    </row>
    <row r="459" spans="1:56" ht="16.5">
      <c r="A459" s="95">
        <v>458</v>
      </c>
      <c r="B459" s="129">
        <v>7.7820091886218412E-2</v>
      </c>
      <c r="C459" s="129">
        <v>0.64772020413928155</v>
      </c>
      <c r="D459" s="129">
        <v>0.22790575658029977</v>
      </c>
      <c r="E459" s="129">
        <v>0.80248251068185295</v>
      </c>
      <c r="F459" s="129">
        <v>0.42859580202126391</v>
      </c>
      <c r="G459" s="129">
        <v>0.88637470595992851</v>
      </c>
      <c r="H459" s="129">
        <v>6.3776745776293664E-2</v>
      </c>
      <c r="I459" s="129">
        <v>0.72703631505150867</v>
      </c>
      <c r="J459" s="129">
        <v>0.48205510390122508</v>
      </c>
      <c r="K459" s="104">
        <v>0.94942833345652566</v>
      </c>
      <c r="L459" s="105"/>
      <c r="M459" s="106">
        <v>458</v>
      </c>
      <c r="N459" s="140">
        <v>-1.4198883648627076</v>
      </c>
      <c r="O459" s="140">
        <v>0.37917274189583644</v>
      </c>
      <c r="P459" s="140">
        <v>-0.74576147959349171</v>
      </c>
      <c r="Q459" s="140">
        <v>0.85052192042096453</v>
      </c>
      <c r="R459" s="140">
        <v>-0.17995027702065169</v>
      </c>
      <c r="S459" s="140">
        <v>1.2074715683336201</v>
      </c>
      <c r="T459" s="140">
        <v>-1.5238207623740001</v>
      </c>
      <c r="U459" s="129">
        <v>0.60387406933292442</v>
      </c>
      <c r="V459" s="129">
        <v>-4.4996363154268047E-2</v>
      </c>
      <c r="W459" s="98">
        <v>1.6393358529132696</v>
      </c>
      <c r="X459" s="60"/>
      <c r="Y459" s="99">
        <v>458</v>
      </c>
      <c r="Z459" s="129">
        <f>(幕後結果!$AB$2+幕後結果!$AB$4*幕後結果_最佳化!$N1460)*12/3</f>
        <v>-5.1056733218975303E-2</v>
      </c>
      <c r="AA459" s="129">
        <f>(幕後結果!$AC$2+幕後結果!$AC$4*幕後結果_最佳化!$O1460)*12/3</f>
        <v>0.37473071438802164</v>
      </c>
      <c r="AB459" s="129">
        <f>(幕後結果!$AD$2+幕後結果!$AD$4*幕後結果_最佳化!$P1460)*12/3</f>
        <v>-2.5682845301413413</v>
      </c>
      <c r="AC459" s="129">
        <f>(幕後結果!$AE$2+幕後結果!$AE$4*幕後結果_最佳化!$Q1460)*12/3</f>
        <v>0.78472499106125027</v>
      </c>
      <c r="AD459" s="129">
        <f>(幕後結果!$AF$2+幕後結果!$AF$4*幕後結果_最佳化!$R1460)*12/3</f>
        <v>-0.61494362394039948</v>
      </c>
      <c r="AE459" s="129">
        <f>(幕後結果!$AG$2+幕後結果!$AG$4*幕後結果_最佳化!$S1460)*12/3</f>
        <v>2.3866074034053311</v>
      </c>
      <c r="AF459" s="129">
        <f>(幕後結果!$AH$2+幕後結果!$AH$4*幕後結果_最佳化!$T1460)*12/3</f>
        <v>-1.3480331549128968</v>
      </c>
      <c r="AG459" s="129">
        <f>(幕後結果!$AI$2+幕後結果!$AI$4*幕後結果_最佳化!$U1460)*12/3</f>
        <v>4.541199736158455E-2</v>
      </c>
      <c r="AH459" s="129">
        <f>(幕後結果!$AJ$2+幕後結果!$AJ$4*幕後結果_最佳化!$V1460)*12/3</f>
        <v>-0.45717045944339957</v>
      </c>
      <c r="AI459" s="100">
        <f>(幕後結果!$AK$2+幕後結果!$AK$4*幕後結果_最佳化!$W1460)*12/3</f>
        <v>1.0571501730181656</v>
      </c>
      <c r="AJ459" s="60"/>
      <c r="AK459" s="60"/>
      <c r="AL459" s="60"/>
      <c r="AM459" s="108">
        <v>458</v>
      </c>
      <c r="AN459" s="129">
        <f t="shared" si="92"/>
        <v>0.12201068914741858</v>
      </c>
      <c r="AO459" s="129">
        <f t="shared" si="93"/>
        <v>0.15432218564811656</v>
      </c>
      <c r="AP459" s="129">
        <f t="shared" si="94"/>
        <v>3.57065154767858E-2</v>
      </c>
      <c r="AQ459" s="129">
        <f t="shared" si="95"/>
        <v>6.2435387693878984E-2</v>
      </c>
      <c r="AR459" s="129">
        <f t="shared" si="96"/>
        <v>5.6403964134151524E-2</v>
      </c>
      <c r="AS459" s="129">
        <f t="shared" si="97"/>
        <v>0.12009624662075707</v>
      </c>
      <c r="AT459" s="129">
        <f t="shared" si="98"/>
        <v>0.11813282610408816</v>
      </c>
      <c r="AU459" s="129">
        <f t="shared" si="99"/>
        <v>0.17491757091805654</v>
      </c>
      <c r="AV459" s="129">
        <f t="shared" si="100"/>
        <v>3.249141097300013E-2</v>
      </c>
      <c r="AW459" s="129">
        <f t="shared" si="101"/>
        <v>0.12348320328374678</v>
      </c>
      <c r="AX459" s="129">
        <f t="shared" si="102"/>
        <v>1.0000000000000002</v>
      </c>
      <c r="AY459" s="129">
        <f>SUMPRODUCT(AN459:AW459,幕後結果_最佳化!$Z$1005:$AI$1005)</f>
        <v>0.261054667672586</v>
      </c>
      <c r="AZ459" s="129">
        <f>(SUMPRODUCT(AN459:AW459,MMULT(AN459:AW459,幕後結果!$AB$9:$AK$18)))*252</f>
        <v>4.1028319047239484E-2</v>
      </c>
      <c r="BA459" s="129">
        <f t="shared" si="103"/>
        <v>0.20255448414498131</v>
      </c>
      <c r="BB459" s="102">
        <f t="shared" si="104"/>
        <v>1.077017221284712</v>
      </c>
      <c r="BC459" s="60"/>
      <c r="BD459" s="60"/>
    </row>
    <row r="460" spans="1:56" ht="16.5">
      <c r="A460" s="95">
        <v>459</v>
      </c>
      <c r="B460" s="129">
        <v>0.10034939680765564</v>
      </c>
      <c r="C460" s="129">
        <v>0.78825271786252848</v>
      </c>
      <c r="D460" s="129">
        <v>0.3446173051443564</v>
      </c>
      <c r="E460" s="129">
        <v>0.55363247863235654</v>
      </c>
      <c r="F460" s="129">
        <v>0.44408744407536571</v>
      </c>
      <c r="G460" s="129">
        <v>0.20683728965469106</v>
      </c>
      <c r="H460" s="129">
        <v>0.19363973369615084</v>
      </c>
      <c r="I460" s="129">
        <v>0.4210659158689769</v>
      </c>
      <c r="J460" s="129">
        <v>0.29639612880583899</v>
      </c>
      <c r="K460" s="104">
        <v>0.91240609044760723</v>
      </c>
      <c r="L460" s="105"/>
      <c r="M460" s="106">
        <v>459</v>
      </c>
      <c r="N460" s="140">
        <v>-1.2795632157908463</v>
      </c>
      <c r="O460" s="140">
        <v>0.80037326801825259</v>
      </c>
      <c r="P460" s="140">
        <v>-0.39989397476879568</v>
      </c>
      <c r="Q460" s="140">
        <v>0.13484421982185082</v>
      </c>
      <c r="R460" s="140">
        <v>-0.14061399946863481</v>
      </c>
      <c r="S460" s="140">
        <v>-0.81744428041851069</v>
      </c>
      <c r="T460" s="140">
        <v>-0.8645615802793607</v>
      </c>
      <c r="U460" s="129">
        <v>-0.19916735886242093</v>
      </c>
      <c r="V460" s="129">
        <v>-0.5347940793149395</v>
      </c>
      <c r="W460" s="98">
        <v>1.3557214274839793</v>
      </c>
      <c r="X460" s="60"/>
      <c r="Y460" s="99">
        <v>459</v>
      </c>
      <c r="Z460" s="129">
        <f>(幕後結果!$AB$2+幕後結果!$AB$4*幕後結果_最佳化!$N1461)*12/3</f>
        <v>4.1734808892055386E-2</v>
      </c>
      <c r="AA460" s="129">
        <f>(幕後結果!$AC$2+幕後結果!$AC$4*幕後結果_最佳化!$O1461)*12/3</f>
        <v>0.72002767841943405</v>
      </c>
      <c r="AB460" s="129">
        <f>(幕後結果!$AD$2+幕後結果!$AD$4*幕後結果_最佳化!$P1461)*12/3</f>
        <v>-2.1107936802276246</v>
      </c>
      <c r="AC460" s="129">
        <f>(幕後結果!$AE$2+幕後結果!$AE$4*幕後結果_最佳化!$Q1461)*12/3</f>
        <v>0.23928596104579436</v>
      </c>
      <c r="AD460" s="129">
        <f>(幕後結果!$AF$2+幕後結果!$AF$4*幕後結果_最佳化!$R1461)*12/3</f>
        <v>-0.81976219092721403</v>
      </c>
      <c r="AE460" s="129">
        <f>(幕後結果!$AG$2+幕後結果!$AG$4*幕後結果_最佳化!$S1461)*12/3</f>
        <v>0.70726851686708336</v>
      </c>
      <c r="AF460" s="129">
        <f>(幕後結果!$AH$2+幕後結果!$AH$4*幕後結果_最佳化!$T1461)*12/3</f>
        <v>-0.87193811069313387</v>
      </c>
      <c r="AG460" s="129">
        <f>(幕後結果!$AI$2+幕後結果!$AI$4*幕後結果_最佳化!$U1461)*12/3</f>
        <v>-0.50724551772524173</v>
      </c>
      <c r="AH460" s="129">
        <f>(幕後結果!$AJ$2+幕後結果!$AJ$4*幕後結果_最佳化!$V1461)*12/3</f>
        <v>-0.89676188172902316</v>
      </c>
      <c r="AI460" s="100">
        <f>(幕後結果!$AK$2+幕後結果!$AK$4*幕後結果_最佳化!$W1461)*12/3</f>
        <v>0.5897837034218687</v>
      </c>
      <c r="AJ460" s="60"/>
      <c r="AK460" s="60"/>
      <c r="AL460" s="60"/>
      <c r="AM460" s="108">
        <v>459</v>
      </c>
      <c r="AN460" s="129">
        <f t="shared" si="92"/>
        <v>4.1451566244348766E-2</v>
      </c>
      <c r="AO460" s="129">
        <f t="shared" si="93"/>
        <v>6.868201810622275E-2</v>
      </c>
      <c r="AP460" s="129">
        <f t="shared" si="94"/>
        <v>0.15045290032113709</v>
      </c>
      <c r="AQ460" s="129">
        <f t="shared" si="95"/>
        <v>0.13177020512529178</v>
      </c>
      <c r="AR460" s="129">
        <f t="shared" si="96"/>
        <v>8.6782685168420345E-2</v>
      </c>
      <c r="AS460" s="129">
        <f t="shared" si="97"/>
        <v>6.8780414964345241E-2</v>
      </c>
      <c r="AT460" s="129">
        <f t="shared" si="98"/>
        <v>6.7122750343319798E-2</v>
      </c>
      <c r="AU460" s="129">
        <f t="shared" si="99"/>
        <v>5.9524084124103233E-2</v>
      </c>
      <c r="AV460" s="129">
        <f t="shared" si="100"/>
        <v>0.15440062285187997</v>
      </c>
      <c r="AW460" s="129">
        <f t="shared" si="101"/>
        <v>0.17103275275093083</v>
      </c>
      <c r="AX460" s="129">
        <f t="shared" si="102"/>
        <v>1</v>
      </c>
      <c r="AY460" s="129">
        <f>SUMPRODUCT(AN460:AW460,幕後結果_最佳化!$Z$1005:$AI$1005)</f>
        <v>-0.15868427826487091</v>
      </c>
      <c r="AZ460" s="129">
        <f>(SUMPRODUCT(AN460:AW460,MMULT(AN460:AW460,幕後結果!$AB$9:$AK$18)))*252</f>
        <v>5.1572817989346938E-2</v>
      </c>
      <c r="BA460" s="129">
        <f t="shared" si="103"/>
        <v>0.22709649488564754</v>
      </c>
      <c r="BB460" s="102">
        <f t="shared" si="104"/>
        <v>-0.88765913523401985</v>
      </c>
      <c r="BC460" s="60"/>
      <c r="BD460" s="60"/>
    </row>
    <row r="461" spans="1:56" ht="16.5">
      <c r="A461" s="95">
        <v>460</v>
      </c>
      <c r="B461" s="129">
        <v>0.22590590860254012</v>
      </c>
      <c r="C461" s="129">
        <v>0.42580416117502429</v>
      </c>
      <c r="D461" s="129">
        <v>0.82539196496640632</v>
      </c>
      <c r="E461" s="129">
        <v>0.79639513133518491</v>
      </c>
      <c r="F461" s="129">
        <v>0.44485064305570243</v>
      </c>
      <c r="G461" s="129">
        <v>0.29723637673272751</v>
      </c>
      <c r="H461" s="129">
        <v>0.44351545873607567</v>
      </c>
      <c r="I461" s="129">
        <v>0.6269563689252633</v>
      </c>
      <c r="J461" s="129">
        <v>0.96783914813607286</v>
      </c>
      <c r="K461" s="104">
        <v>0.64263864980530627</v>
      </c>
      <c r="L461" s="105"/>
      <c r="M461" s="106">
        <v>460</v>
      </c>
      <c r="N461" s="140">
        <v>-0.75239788651612471</v>
      </c>
      <c r="O461" s="140">
        <v>-0.18706671841672534</v>
      </c>
      <c r="P461" s="140">
        <v>0.93611094164919584</v>
      </c>
      <c r="Q461" s="140">
        <v>0.82881387212123214</v>
      </c>
      <c r="R461" s="140">
        <v>-0.13868219797002979</v>
      </c>
      <c r="S461" s="140">
        <v>-0.53236567550758973</v>
      </c>
      <c r="T461" s="140">
        <v>-0.14206214663893169</v>
      </c>
      <c r="U461" s="129">
        <v>0.32380289783064298</v>
      </c>
      <c r="V461" s="129">
        <v>1.8499434279875246</v>
      </c>
      <c r="W461" s="98">
        <v>0.36552077695631457</v>
      </c>
      <c r="X461" s="60"/>
      <c r="Y461" s="99">
        <v>460</v>
      </c>
      <c r="Z461" s="129">
        <f>(幕後結果!$AB$2+幕後結果!$AB$4*幕後結果_最佳化!$N1462)*12/3</f>
        <v>0.39032865806602129</v>
      </c>
      <c r="AA461" s="129">
        <f>(幕後結果!$AC$2+幕後結果!$AC$4*幕後結果_最佳化!$O1462)*12/3</f>
        <v>0.13117108875020539</v>
      </c>
      <c r="AB461" s="129">
        <f>(幕後結果!$AD$2+幕後結果!$AD$4*幕後結果_最佳化!$P1462)*12/3</f>
        <v>-0.52783812653500906</v>
      </c>
      <c r="AC461" s="129">
        <f>(幕後結果!$AE$2+幕後結果!$AE$4*幕後結果_最佳化!$Q1462)*12/3</f>
        <v>0.67574214494769491</v>
      </c>
      <c r="AD461" s="129">
        <f>(幕後結果!$AF$2+幕後結果!$AF$4*幕後結果_最佳化!$R1462)*12/3</f>
        <v>-0.69986643008593397</v>
      </c>
      <c r="AE461" s="129">
        <f>(幕後結果!$AG$2+幕後結果!$AG$4*幕後結果_最佳化!$S1462)*12/3</f>
        <v>0.8866823000744436</v>
      </c>
      <c r="AF461" s="129">
        <f>(幕後結果!$AH$2+幕後結果!$AH$4*幕後結果_最佳化!$T1462)*12/3</f>
        <v>3.3081606238535732E-2</v>
      </c>
      <c r="AG461" s="129">
        <f>(幕後結果!$AI$2+幕後結果!$AI$4*幕後結果_最佳化!$U1462)*12/3</f>
        <v>-7.4262885593249672E-2</v>
      </c>
      <c r="AH461" s="129">
        <f>(幕後結果!$AJ$2+幕後結果!$AJ$4*幕後結果_最佳化!$V1462)*12/3</f>
        <v>0.40034610682660993</v>
      </c>
      <c r="AI461" s="100">
        <f>(幕後結果!$AK$2+幕後結果!$AK$4*幕後結果_最佳化!$W1462)*12/3</f>
        <v>0.54853096087151099</v>
      </c>
      <c r="AJ461" s="60"/>
      <c r="AK461" s="60"/>
      <c r="AL461" s="60"/>
      <c r="AM461" s="108">
        <v>460</v>
      </c>
      <c r="AN461" s="129">
        <f t="shared" si="92"/>
        <v>3.1590612833976225E-2</v>
      </c>
      <c r="AO461" s="129">
        <f t="shared" si="93"/>
        <v>0.1798768310108444</v>
      </c>
      <c r="AP461" s="129">
        <f t="shared" si="94"/>
        <v>4.5044412920448557E-2</v>
      </c>
      <c r="AQ461" s="129">
        <f t="shared" si="95"/>
        <v>8.9018763291648165E-2</v>
      </c>
      <c r="AR461" s="129">
        <f t="shared" si="96"/>
        <v>3.1566267083106336E-2</v>
      </c>
      <c r="AS461" s="129">
        <f t="shared" si="97"/>
        <v>0.1770892783532344</v>
      </c>
      <c r="AT461" s="129">
        <f t="shared" si="98"/>
        <v>0.19364610007490404</v>
      </c>
      <c r="AU461" s="129">
        <f t="shared" si="99"/>
        <v>6.4562812311342394E-2</v>
      </c>
      <c r="AV461" s="129">
        <f t="shared" si="100"/>
        <v>3.7741639582832748E-2</v>
      </c>
      <c r="AW461" s="129">
        <f t="shared" si="101"/>
        <v>0.14986328253766262</v>
      </c>
      <c r="AX461" s="129">
        <f t="shared" si="102"/>
        <v>0.99999999999999978</v>
      </c>
      <c r="AY461" s="129">
        <f>SUMPRODUCT(AN461:AW461,幕後結果_最佳化!$Z$1005:$AI$1005)</f>
        <v>0.29607067610584759</v>
      </c>
      <c r="AZ461" s="129">
        <f>(SUMPRODUCT(AN461:AW461,MMULT(AN461:AW461,幕後結果!$AB$9:$AK$18)))*252</f>
        <v>4.9517722997865693E-2</v>
      </c>
      <c r="BA461" s="129">
        <f t="shared" si="103"/>
        <v>0.22252578052411295</v>
      </c>
      <c r="BB461" s="102">
        <f t="shared" si="104"/>
        <v>1.1377139112131502</v>
      </c>
      <c r="BC461" s="60"/>
      <c r="BD461" s="60"/>
    </row>
    <row r="462" spans="1:56" ht="16.5">
      <c r="A462" s="95">
        <v>461</v>
      </c>
      <c r="B462" s="129">
        <v>0.91808280144105825</v>
      </c>
      <c r="C462" s="129">
        <v>0.39829809259579618</v>
      </c>
      <c r="D462" s="129">
        <v>0.63317614897441232</v>
      </c>
      <c r="E462" s="129">
        <v>0.8268878449493211</v>
      </c>
      <c r="F462" s="129">
        <v>0.74235755639076362</v>
      </c>
      <c r="G462" s="129">
        <v>8.8325166010523981E-2</v>
      </c>
      <c r="H462" s="129">
        <v>0.8782822444350864</v>
      </c>
      <c r="I462" s="129">
        <v>1.785336659981418E-2</v>
      </c>
      <c r="J462" s="129">
        <v>0.96626214451264869</v>
      </c>
      <c r="K462" s="104">
        <v>0.96996105156561652</v>
      </c>
      <c r="L462" s="105"/>
      <c r="M462" s="106">
        <v>461</v>
      </c>
      <c r="N462" s="140">
        <v>1.3922906651716733</v>
      </c>
      <c r="O462" s="140">
        <v>-0.25775475483459398</v>
      </c>
      <c r="P462" s="140">
        <v>0.3402773109076816</v>
      </c>
      <c r="Q462" s="140">
        <v>0.9419381433195021</v>
      </c>
      <c r="R462" s="140">
        <v>0.6506307318759369</v>
      </c>
      <c r="S462" s="140">
        <v>-1.3511408061509207</v>
      </c>
      <c r="T462" s="140">
        <v>1.1664426796709528</v>
      </c>
      <c r="U462" s="129">
        <v>-2.1002513864745866</v>
      </c>
      <c r="V462" s="129">
        <v>1.8284922284515501</v>
      </c>
      <c r="W462" s="98">
        <v>1.8802214980810767</v>
      </c>
      <c r="X462" s="60"/>
      <c r="Y462" s="99">
        <v>461</v>
      </c>
      <c r="Z462" s="129">
        <f>(幕後結果!$AB$2+幕後結果!$AB$4*幕後結果_最佳化!$N1463)*12/3</f>
        <v>1.8085274583186421</v>
      </c>
      <c r="AA462" s="129">
        <f>(幕後結果!$AC$2+幕後結果!$AC$4*幕後結果_最佳化!$O1463)*12/3</f>
        <v>0.63200927336037038</v>
      </c>
      <c r="AB462" s="129">
        <f>(幕後結果!$AD$2+幕後結果!$AD$4*幕後結果_最佳化!$P1463)*12/3</f>
        <v>-0.64559787613959085</v>
      </c>
      <c r="AC462" s="129">
        <f>(幕後結果!$AE$2+幕後結果!$AE$4*幕後結果_最佳化!$Q1463)*12/3</f>
        <v>0.91722937203502353</v>
      </c>
      <c r="AD462" s="129">
        <f>(幕後結果!$AF$2+幕後結果!$AF$4*幕後結果_最佳化!$R1463)*12/3</f>
        <v>0.14593872186251355</v>
      </c>
      <c r="AE462" s="129">
        <f>(幕後結果!$AG$2+幕後結果!$AG$4*幕後結果_最佳化!$S1463)*12/3</f>
        <v>0.1650379314727628</v>
      </c>
      <c r="AF462" s="129">
        <f>(幕後結果!$AH$2+幕後結果!$AH$4*幕後結果_最佳化!$T1463)*12/3</f>
        <v>1.9817958154774626</v>
      </c>
      <c r="AG462" s="129">
        <f>(幕後結果!$AI$2+幕後結果!$AI$4*幕後結果_最佳化!$U1463)*12/3</f>
        <v>-1.1509840703916405</v>
      </c>
      <c r="AH462" s="129">
        <f>(幕後結果!$AJ$2+幕後結果!$AJ$4*幕後結果_最佳化!$V1463)*12/3</f>
        <v>0.33452586443720472</v>
      </c>
      <c r="AI462" s="100">
        <f>(幕後結果!$AK$2+幕後結果!$AK$4*幕後結果_最佳化!$W1463)*12/3</f>
        <v>1.439519986181147</v>
      </c>
      <c r="AJ462" s="60"/>
      <c r="AK462" s="60"/>
      <c r="AL462" s="60"/>
      <c r="AM462" s="108">
        <v>461</v>
      </c>
      <c r="AN462" s="129">
        <f t="shared" si="92"/>
        <v>0.1263317920764182</v>
      </c>
      <c r="AO462" s="129">
        <f t="shared" si="93"/>
        <v>0.13613450806564462</v>
      </c>
      <c r="AP462" s="129">
        <f t="shared" si="94"/>
        <v>0.20464881714070546</v>
      </c>
      <c r="AQ462" s="129">
        <f t="shared" si="95"/>
        <v>3.9667462816715182E-2</v>
      </c>
      <c r="AR462" s="129">
        <f t="shared" si="96"/>
        <v>1.341413082069411E-2</v>
      </c>
      <c r="AS462" s="129">
        <f t="shared" si="97"/>
        <v>6.8189735360426315E-2</v>
      </c>
      <c r="AT462" s="129">
        <f t="shared" si="98"/>
        <v>6.2976541737793296E-2</v>
      </c>
      <c r="AU462" s="129">
        <f t="shared" si="99"/>
        <v>0.22962383508363507</v>
      </c>
      <c r="AV462" s="129">
        <f t="shared" si="100"/>
        <v>3.7084820041427234E-3</v>
      </c>
      <c r="AW462" s="129">
        <f t="shared" si="101"/>
        <v>0.11530469489382503</v>
      </c>
      <c r="AX462" s="129">
        <f t="shared" si="102"/>
        <v>1</v>
      </c>
      <c r="AY462" s="129">
        <f>SUMPRODUCT(AN462:AW462,幕後結果_最佳化!$Z$1005:$AI$1005)</f>
        <v>-2.2510717839545308E-2</v>
      </c>
      <c r="AZ462" s="129">
        <f>(SUMPRODUCT(AN462:AW462,MMULT(AN462:AW462,幕後結果!$AB$9:$AK$18)))*252</f>
        <v>5.092234698341206E-2</v>
      </c>
      <c r="BA462" s="129">
        <f t="shared" si="103"/>
        <v>0.22565980365012298</v>
      </c>
      <c r="BB462" s="102">
        <f t="shared" si="104"/>
        <v>-0.28986428589188246</v>
      </c>
      <c r="BC462" s="60"/>
      <c r="BD462" s="60"/>
    </row>
    <row r="463" spans="1:56" ht="16.5">
      <c r="A463" s="95">
        <v>462</v>
      </c>
      <c r="B463" s="129">
        <v>0.55301504832866843</v>
      </c>
      <c r="C463" s="129">
        <v>0.27553935309447142</v>
      </c>
      <c r="D463" s="129">
        <v>0.76403599968018354</v>
      </c>
      <c r="E463" s="129">
        <v>0.87297605966186764</v>
      </c>
      <c r="F463" s="129">
        <v>0.59907525851233046</v>
      </c>
      <c r="G463" s="129">
        <v>0.33328803676606755</v>
      </c>
      <c r="H463" s="129">
        <v>0.36318006482141074</v>
      </c>
      <c r="I463" s="129">
        <v>0.16899116081725229</v>
      </c>
      <c r="J463" s="129">
        <v>0.82283156179489758</v>
      </c>
      <c r="K463" s="104">
        <v>0.51789469051916504</v>
      </c>
      <c r="L463" s="105"/>
      <c r="M463" s="106">
        <v>462</v>
      </c>
      <c r="N463" s="140">
        <v>0.1332825806117964</v>
      </c>
      <c r="O463" s="140">
        <v>-0.59614448824307908</v>
      </c>
      <c r="P463" s="140">
        <v>0.71934560901831335</v>
      </c>
      <c r="Q463" s="140">
        <v>1.1405724660337992</v>
      </c>
      <c r="R463" s="140">
        <v>0.25095424700860441</v>
      </c>
      <c r="S463" s="140">
        <v>-0.43085188073326336</v>
      </c>
      <c r="T463" s="140">
        <v>-0.34997144245397532</v>
      </c>
      <c r="U463" s="129">
        <v>-0.95815952858165043</v>
      </c>
      <c r="V463" s="129">
        <v>0.92620996201982952</v>
      </c>
      <c r="W463" s="98">
        <v>4.4870389321852291E-2</v>
      </c>
      <c r="X463" s="60"/>
      <c r="Y463" s="99">
        <v>462</v>
      </c>
      <c r="Z463" s="129">
        <f>(幕後結果!$AB$2+幕後結果!$AB$4*幕後結果_最佳化!$N1464)*12/3</f>
        <v>0.9759945697432727</v>
      </c>
      <c r="AA463" s="129">
        <f>(幕後結果!$AC$2+幕後結果!$AC$4*幕後結果_最佳化!$O1464)*12/3</f>
        <v>5.9188490986443465E-2</v>
      </c>
      <c r="AB463" s="129">
        <f>(幕後結果!$AD$2+幕後結果!$AD$4*幕後結果_最佳化!$P1464)*12/3</f>
        <v>-0.56949809114007244</v>
      </c>
      <c r="AC463" s="129">
        <f>(幕後結果!$AE$2+幕後結果!$AE$4*幕後結果_最佳化!$Q1464)*12/3</f>
        <v>0.91128989311450626</v>
      </c>
      <c r="AD463" s="129">
        <f>(幕後結果!$AF$2+幕後結果!$AF$4*幕後結果_最佳化!$R1464)*12/3</f>
        <v>-0.2319093571358507</v>
      </c>
      <c r="AE463" s="129">
        <f>(幕後結果!$AG$2+幕後結果!$AG$4*幕後結果_最佳化!$S1464)*12/3</f>
        <v>0.93006126698420355</v>
      </c>
      <c r="AF463" s="129">
        <f>(幕後結果!$AH$2+幕後結果!$AH$4*幕後結果_最佳化!$T1464)*12/3</f>
        <v>0.38803062331642968</v>
      </c>
      <c r="AG463" s="129">
        <f>(幕後結果!$AI$2+幕後結果!$AI$4*幕後結果_最佳化!$U1464)*12/3</f>
        <v>-0.69189865033388342</v>
      </c>
      <c r="AH463" s="129">
        <f>(幕後結果!$AJ$2+幕後結果!$AJ$4*幕後結果_最佳化!$V1464)*12/3</f>
        <v>-9.7169584901213302E-4</v>
      </c>
      <c r="AI463" s="100">
        <f>(幕後結果!$AK$2+幕後結果!$AK$4*幕後結果_最佳化!$W1464)*12/3</f>
        <v>0.38149341532763725</v>
      </c>
      <c r="AJ463" s="60"/>
      <c r="AK463" s="60"/>
      <c r="AL463" s="60"/>
      <c r="AM463" s="108">
        <v>462</v>
      </c>
      <c r="AN463" s="129">
        <f t="shared" si="92"/>
        <v>0.13724298369051449</v>
      </c>
      <c r="AO463" s="129">
        <f t="shared" si="93"/>
        <v>2.4839988034530514E-2</v>
      </c>
      <c r="AP463" s="129">
        <f t="shared" si="94"/>
        <v>3.8919264679275808E-3</v>
      </c>
      <c r="AQ463" s="129">
        <f t="shared" si="95"/>
        <v>0.13986345774018272</v>
      </c>
      <c r="AR463" s="129">
        <f t="shared" si="96"/>
        <v>0.15004640066923264</v>
      </c>
      <c r="AS463" s="129">
        <f t="shared" si="97"/>
        <v>0.10041730575102711</v>
      </c>
      <c r="AT463" s="129">
        <f t="shared" si="98"/>
        <v>0.16081634221368363</v>
      </c>
      <c r="AU463" s="129">
        <f t="shared" si="99"/>
        <v>0.15498196096088096</v>
      </c>
      <c r="AV463" s="129">
        <f t="shared" si="100"/>
        <v>0.11879280558199655</v>
      </c>
      <c r="AW463" s="129">
        <f t="shared" si="101"/>
        <v>9.1068288900238836E-3</v>
      </c>
      <c r="AX463" s="129">
        <f t="shared" si="102"/>
        <v>1</v>
      </c>
      <c r="AY463" s="129">
        <f>SUMPRODUCT(AN463:AW463,幕後結果_最佳化!$Z$1005:$AI$1005)</f>
        <v>0.122819335995336</v>
      </c>
      <c r="AZ463" s="129">
        <f>(SUMPRODUCT(AN463:AW463,MMULT(AN463:AW463,幕後結果!$AB$9:$AK$18)))*252</f>
        <v>4.7873370122934619E-2</v>
      </c>
      <c r="BA463" s="129">
        <f t="shared" si="103"/>
        <v>0.21879984031743402</v>
      </c>
      <c r="BB463" s="102">
        <f t="shared" si="104"/>
        <v>0.36526231408299614</v>
      </c>
      <c r="BC463" s="60"/>
      <c r="BD463" s="60"/>
    </row>
    <row r="464" spans="1:56" ht="16.5">
      <c r="A464" s="95">
        <v>463</v>
      </c>
      <c r="B464" s="129">
        <v>0.56819029167821489</v>
      </c>
      <c r="C464" s="129">
        <v>0.88366150299308655</v>
      </c>
      <c r="D464" s="129">
        <v>0.40121608524691221</v>
      </c>
      <c r="E464" s="129">
        <v>0.22987997624026479</v>
      </c>
      <c r="F464" s="129">
        <v>0.45246666141796066</v>
      </c>
      <c r="G464" s="129">
        <v>0.72551895912018849</v>
      </c>
      <c r="H464" s="129">
        <v>0.64349820995089613</v>
      </c>
      <c r="I464" s="129">
        <v>0.34129948377940966</v>
      </c>
      <c r="J464" s="129">
        <v>0.37325510535113371</v>
      </c>
      <c r="K464" s="104">
        <v>0.17818223958738355</v>
      </c>
      <c r="L464" s="105"/>
      <c r="M464" s="106">
        <v>463</v>
      </c>
      <c r="N464" s="140">
        <v>0.17176864516192417</v>
      </c>
      <c r="O464" s="140">
        <v>1.1934913597475321</v>
      </c>
      <c r="P464" s="140">
        <v>-0.25020066567040866</v>
      </c>
      <c r="Q464" s="140">
        <v>-0.73924217949953097</v>
      </c>
      <c r="R464" s="140">
        <v>-0.11943173183248615</v>
      </c>
      <c r="S464" s="140">
        <v>0.59931614776040487</v>
      </c>
      <c r="T464" s="140">
        <v>0.36782519641990546</v>
      </c>
      <c r="U464" s="129">
        <v>-0.40891918741312244</v>
      </c>
      <c r="V464" s="129">
        <v>-0.3232443302160824</v>
      </c>
      <c r="W464" s="98">
        <v>-0.92231464122360052</v>
      </c>
      <c r="X464" s="60"/>
      <c r="Y464" s="99">
        <v>463</v>
      </c>
      <c r="Z464" s="129">
        <f>(幕後結果!$AB$2+幕後結果!$AB$4*幕後結果_最佳化!$N1465)*12/3</f>
        <v>1.0014439015488081</v>
      </c>
      <c r="AA464" s="129">
        <f>(幕後結果!$AC$2+幕後結果!$AC$4*幕後結果_最佳化!$O1465)*12/3</f>
        <v>1.3825801503214947</v>
      </c>
      <c r="AB464" s="129">
        <f>(幕後結果!$AD$2+幕後結果!$AD$4*幕後結果_最佳化!$P1465)*12/3</f>
        <v>-1.5339387979675034</v>
      </c>
      <c r="AC464" s="129">
        <f>(幕後結果!$AE$2+幕後結果!$AE$4*幕後結果_最佳化!$Q1465)*12/3</f>
        <v>-0.37355571251419151</v>
      </c>
      <c r="AD464" s="129">
        <f>(幕後結果!$AF$2+幕後結果!$AF$4*幕後結果_最佳化!$R1465)*12/3</f>
        <v>-1.095363498358831</v>
      </c>
      <c r="AE464" s="129">
        <f>(幕後結果!$AG$2+幕後結果!$AG$4*幕後結果_最佳化!$S1465)*12/3</f>
        <v>1.7027019077026901</v>
      </c>
      <c r="AF464" s="129">
        <f>(幕後結果!$AH$2+幕後結果!$AH$4*幕後結果_最佳化!$T1465)*12/3</f>
        <v>0.58540577440733332</v>
      </c>
      <c r="AG464" s="129">
        <f>(幕後結果!$AI$2+幕後結果!$AI$4*幕後結果_最佳化!$U1465)*12/3</f>
        <v>-0.10658930934134379</v>
      </c>
      <c r="AH464" s="129">
        <f>(幕後結果!$AJ$2+幕後結果!$AJ$4*幕後結果_最佳化!$V1465)*12/3</f>
        <v>-0.607103178006417</v>
      </c>
      <c r="AI464" s="100">
        <f>(幕後結果!$AK$2+幕後結果!$AK$4*幕後結果_最佳化!$W1465)*12/3</f>
        <v>-0.29954654472695746</v>
      </c>
      <c r="AJ464" s="60"/>
      <c r="AK464" s="60"/>
      <c r="AL464" s="60"/>
      <c r="AM464" s="108">
        <v>463</v>
      </c>
      <c r="AN464" s="129">
        <f t="shared" si="92"/>
        <v>4.7514484258930095E-2</v>
      </c>
      <c r="AO464" s="129">
        <f t="shared" si="93"/>
        <v>0.12349971803495337</v>
      </c>
      <c r="AP464" s="129">
        <f t="shared" si="94"/>
        <v>3.5589827845692534E-2</v>
      </c>
      <c r="AQ464" s="129">
        <f t="shared" si="95"/>
        <v>5.3663273643707161E-2</v>
      </c>
      <c r="AR464" s="129">
        <f t="shared" si="96"/>
        <v>0.15986249088068638</v>
      </c>
      <c r="AS464" s="129">
        <f t="shared" si="97"/>
        <v>7.654364281613181E-2</v>
      </c>
      <c r="AT464" s="129">
        <f t="shared" si="98"/>
        <v>0.15950387610215844</v>
      </c>
      <c r="AU464" s="129">
        <f t="shared" si="99"/>
        <v>0.13509325222321089</v>
      </c>
      <c r="AV464" s="129">
        <f t="shared" si="100"/>
        <v>0.12065933017287186</v>
      </c>
      <c r="AW464" s="129">
        <f t="shared" si="101"/>
        <v>8.8070104021657325E-2</v>
      </c>
      <c r="AX464" s="129">
        <f t="shared" si="102"/>
        <v>0.99999999999999978</v>
      </c>
      <c r="AY464" s="129">
        <f>SUMPRODUCT(AN464:AW464,幕後結果_最佳化!$Z$1005:$AI$1005)</f>
        <v>2.2462896948392142E-2</v>
      </c>
      <c r="AZ464" s="129">
        <f>(SUMPRODUCT(AN464:AW464,MMULT(AN464:AW464,幕後結果!$AB$9:$AK$18)))*252</f>
        <v>4.468728751176481E-2</v>
      </c>
      <c r="BA464" s="129">
        <f t="shared" si="103"/>
        <v>0.21139367897778971</v>
      </c>
      <c r="BB464" s="102">
        <f t="shared" si="104"/>
        <v>-9.6677928831330404E-2</v>
      </c>
      <c r="BC464" s="60"/>
      <c r="BD464" s="60"/>
    </row>
    <row r="465" spans="1:56" ht="16.5">
      <c r="A465" s="95">
        <v>464</v>
      </c>
      <c r="B465" s="129">
        <v>0.60565218807582699</v>
      </c>
      <c r="C465" s="129">
        <v>0.64758063208544825</v>
      </c>
      <c r="D465" s="129">
        <v>0.71086821761794483</v>
      </c>
      <c r="E465" s="129">
        <v>0.22167781662365726</v>
      </c>
      <c r="F465" s="129">
        <v>0.44439109860512538</v>
      </c>
      <c r="G465" s="129">
        <v>0.38958497271540549</v>
      </c>
      <c r="H465" s="129">
        <v>0.240067929614455</v>
      </c>
      <c r="I465" s="129">
        <v>0.55634910166588969</v>
      </c>
      <c r="J465" s="129">
        <v>0.58163965382442484</v>
      </c>
      <c r="K465" s="104">
        <v>0.90663709551418781</v>
      </c>
      <c r="L465" s="105"/>
      <c r="M465" s="106">
        <v>464</v>
      </c>
      <c r="N465" s="140">
        <v>0.26800480018011108</v>
      </c>
      <c r="O465" s="140">
        <v>0.37879683772107636</v>
      </c>
      <c r="P465" s="140">
        <v>0.55592289694126673</v>
      </c>
      <c r="Q465" s="140">
        <v>-0.76653903747186647</v>
      </c>
      <c r="R465" s="140">
        <v>-0.13984532975456038</v>
      </c>
      <c r="S465" s="140">
        <v>-0.28040090156834946</v>
      </c>
      <c r="T465" s="140">
        <v>-0.70608406740529306</v>
      </c>
      <c r="U465" s="129">
        <v>0.1417192151142847</v>
      </c>
      <c r="V465" s="129">
        <v>0.20608989451151527</v>
      </c>
      <c r="W465" s="98">
        <v>1.3203271670545855</v>
      </c>
      <c r="X465" s="60"/>
      <c r="Y465" s="99">
        <v>464</v>
      </c>
      <c r="Z465" s="129">
        <f>(幕後結果!$AB$2+幕後結果!$AB$4*幕後結果_最佳化!$N1466)*12/3</f>
        <v>1.0650811133389821</v>
      </c>
      <c r="AA465" s="129">
        <f>(幕後結果!$AC$2+幕後結果!$AC$4*幕後結果_最佳化!$O1466)*12/3</f>
        <v>0.80945027072695019</v>
      </c>
      <c r="AB465" s="129">
        <f>(幕後結果!$AD$2+幕後結果!$AD$4*幕後結果_最佳化!$P1466)*12/3</f>
        <v>-0.65202626854578127</v>
      </c>
      <c r="AC465" s="129">
        <f>(幕後結果!$AE$2+幕後結果!$AE$4*幕後結果_最佳化!$Q1466)*12/3</f>
        <v>-0.64194540804542677</v>
      </c>
      <c r="AD465" s="129">
        <f>(幕後結果!$AF$2+幕後結果!$AF$4*幕後結果_最佳化!$R1466)*12/3</f>
        <v>-1.2578118800518616</v>
      </c>
      <c r="AE465" s="129">
        <f>(幕後結果!$AG$2+幕後結果!$AG$4*幕後結果_最佳化!$S1466)*12/3</f>
        <v>0.8733627143248649</v>
      </c>
      <c r="AF465" s="129">
        <f>(幕後結果!$AH$2+幕後結果!$AH$4*幕後結果_最佳化!$T1466)*12/3</f>
        <v>1.9198702190621086E-2</v>
      </c>
      <c r="AG465" s="129">
        <f>(幕後結果!$AI$2+幕後結果!$AI$4*幕後結果_最佳化!$U1466)*12/3</f>
        <v>2.3954662412416172E-2</v>
      </c>
      <c r="AH465" s="129">
        <f>(幕後結果!$AJ$2+幕後結果!$AJ$4*幕後結果_最佳化!$V1466)*12/3</f>
        <v>-0.46203593314833502</v>
      </c>
      <c r="AI465" s="100">
        <f>(幕後結果!$AK$2+幕後結果!$AK$4*幕後結果_最佳化!$W1466)*12/3</f>
        <v>0.97750807679689178</v>
      </c>
      <c r="AJ465" s="60"/>
      <c r="AK465" s="60"/>
      <c r="AL465" s="60"/>
      <c r="AM465" s="108">
        <v>464</v>
      </c>
      <c r="AN465" s="129">
        <f t="shared" si="92"/>
        <v>7.1641488631912748E-2</v>
      </c>
      <c r="AO465" s="129">
        <f t="shared" si="93"/>
        <v>0.14270730874935583</v>
      </c>
      <c r="AP465" s="129">
        <f t="shared" si="94"/>
        <v>7.0189154085271224E-2</v>
      </c>
      <c r="AQ465" s="129">
        <f t="shared" si="95"/>
        <v>7.6527714896225993E-2</v>
      </c>
      <c r="AR465" s="129">
        <f t="shared" si="96"/>
        <v>0.16279543697292598</v>
      </c>
      <c r="AS465" s="129">
        <f t="shared" si="97"/>
        <v>0.11698843309451908</v>
      </c>
      <c r="AT465" s="129">
        <f t="shared" si="98"/>
        <v>0.12813889734889936</v>
      </c>
      <c r="AU465" s="129">
        <f t="shared" si="99"/>
        <v>6.8853185037504969E-2</v>
      </c>
      <c r="AV465" s="129">
        <f t="shared" si="100"/>
        <v>8.6616788517687685E-2</v>
      </c>
      <c r="AW465" s="129">
        <f t="shared" si="101"/>
        <v>7.5541592665697016E-2</v>
      </c>
      <c r="AX465" s="129">
        <f t="shared" si="102"/>
        <v>1</v>
      </c>
      <c r="AY465" s="129">
        <f>SUMPRODUCT(AN465:AW465,幕後結果_最佳化!$Z$1005:$AI$1005)</f>
        <v>4.9782174533696655E-2</v>
      </c>
      <c r="AZ465" s="129">
        <f>(SUMPRODUCT(AN465:AW465,MMULT(AN465:AW465,幕後結果!$AB$9:$AK$18)))*252</f>
        <v>4.7644402156521375E-2</v>
      </c>
      <c r="BA465" s="129">
        <f t="shared" si="103"/>
        <v>0.21827597704860097</v>
      </c>
      <c r="BB465" s="102">
        <f t="shared" si="104"/>
        <v>3.1529692945386656E-2</v>
      </c>
      <c r="BC465" s="60"/>
      <c r="BD465" s="60"/>
    </row>
    <row r="466" spans="1:56" ht="16.5">
      <c r="A466" s="95">
        <v>465</v>
      </c>
      <c r="B466" s="129">
        <v>0.93439642912415666</v>
      </c>
      <c r="C466" s="129">
        <v>0.97526829508157253</v>
      </c>
      <c r="D466" s="129">
        <v>0.44747203338665642</v>
      </c>
      <c r="E466" s="129">
        <v>0.81074225388176235</v>
      </c>
      <c r="F466" s="129">
        <v>0.22744264777931678</v>
      </c>
      <c r="G466" s="129">
        <v>8.8357103276800686E-2</v>
      </c>
      <c r="H466" s="129">
        <v>2.5359955555770641E-2</v>
      </c>
      <c r="I466" s="129">
        <v>0.81011312984811701</v>
      </c>
      <c r="J466" s="129">
        <v>9.3063357635966071E-2</v>
      </c>
      <c r="K466" s="104">
        <v>0.97837219155790289</v>
      </c>
      <c r="L466" s="105"/>
      <c r="M466" s="106">
        <v>465</v>
      </c>
      <c r="N466" s="140">
        <v>1.509358698290403</v>
      </c>
      <c r="O466" s="140">
        <v>1.9645753280856557</v>
      </c>
      <c r="P466" s="140">
        <v>-0.13205085583134113</v>
      </c>
      <c r="Q466" s="140">
        <v>0.88063484520633639</v>
      </c>
      <c r="R466" s="140">
        <v>-0.74729535527012536</v>
      </c>
      <c r="S466" s="140">
        <v>-1.3509413951333837</v>
      </c>
      <c r="T466" s="140">
        <v>-1.953841952845238</v>
      </c>
      <c r="U466" s="129">
        <v>0.87831326276492716</v>
      </c>
      <c r="V466" s="129">
        <v>-1.3221244441606861</v>
      </c>
      <c r="W466" s="98">
        <v>2.0212333309531876</v>
      </c>
      <c r="X466" s="60"/>
      <c r="Y466" s="99">
        <v>465</v>
      </c>
      <c r="Z466" s="129">
        <f>(幕後結果!$AB$2+幕後結果!$AB$4*幕後結果_最佳化!$N1467)*12/3</f>
        <v>1.8859399777197734</v>
      </c>
      <c r="AA466" s="129">
        <f>(幕後結果!$AC$2+幕後結果!$AC$4*幕後結果_最佳化!$O1467)*12/3</f>
        <v>2.293221365698062</v>
      </c>
      <c r="AB466" s="129">
        <f>(幕後結果!$AD$2+幕後結果!$AD$4*幕後結果_最佳化!$P1467)*12/3</f>
        <v>-0.99653384210154128</v>
      </c>
      <c r="AC466" s="129">
        <f>(幕後結果!$AE$2+幕後結果!$AE$4*幕後結果_最佳化!$Q1467)*12/3</f>
        <v>1.5953538520593735</v>
      </c>
      <c r="AD466" s="129">
        <f>(幕後結果!$AF$2+幕後結果!$AF$4*幕後結果_最佳化!$R1467)*12/3</f>
        <v>-0.93946009539947584</v>
      </c>
      <c r="AE466" s="129">
        <f>(幕後結果!$AG$2+幕後結果!$AG$4*幕後結果_最佳化!$S1467)*12/3</f>
        <v>0.42692124821134964</v>
      </c>
      <c r="AF466" s="129">
        <f>(幕後結果!$AH$2+幕後結果!$AH$4*幕後結果_最佳化!$T1467)*12/3</f>
        <v>0.12196510616269524</v>
      </c>
      <c r="AG466" s="129">
        <f>(幕後結果!$AI$2+幕後結果!$AI$4*幕後結果_最佳化!$U1467)*12/3</f>
        <v>0.19845280573119364</v>
      </c>
      <c r="AH466" s="129">
        <f>(幕後結果!$AJ$2+幕後結果!$AJ$4*幕後結果_最佳化!$V1467)*12/3</f>
        <v>-0.75192589417213151</v>
      </c>
      <c r="AI466" s="100">
        <f>(幕後結果!$AK$2+幕後結果!$AK$4*幕後結果_最佳化!$W1467)*12/3</f>
        <v>1.4379870404934783</v>
      </c>
      <c r="AJ466" s="60"/>
      <c r="AK466" s="60"/>
      <c r="AL466" s="60"/>
      <c r="AM466" s="108">
        <v>465</v>
      </c>
      <c r="AN466" s="129">
        <f t="shared" si="92"/>
        <v>4.9895585399399152E-2</v>
      </c>
      <c r="AO466" s="129">
        <f t="shared" si="93"/>
        <v>0.10698004249061499</v>
      </c>
      <c r="AP466" s="129">
        <f t="shared" si="94"/>
        <v>9.5890988529992185E-2</v>
      </c>
      <c r="AQ466" s="129">
        <f t="shared" si="95"/>
        <v>0.12831993950885662</v>
      </c>
      <c r="AR466" s="129">
        <f t="shared" si="96"/>
        <v>5.0356619499394073E-2</v>
      </c>
      <c r="AS466" s="129">
        <f t="shared" si="97"/>
        <v>0.21630895190687963</v>
      </c>
      <c r="AT466" s="129">
        <f t="shared" si="98"/>
        <v>1.6346471242164009E-2</v>
      </c>
      <c r="AU466" s="129">
        <f t="shared" si="99"/>
        <v>0.14819989994828189</v>
      </c>
      <c r="AV466" s="129">
        <f t="shared" si="100"/>
        <v>7.6942637123574062E-2</v>
      </c>
      <c r="AW466" s="129">
        <f t="shared" si="101"/>
        <v>0.11075886435084351</v>
      </c>
      <c r="AX466" s="129">
        <f t="shared" si="102"/>
        <v>1.0000000000000002</v>
      </c>
      <c r="AY466" s="129">
        <f>SUMPRODUCT(AN466:AW466,幕後結果_最佳化!$Z$1005:$AI$1005)</f>
        <v>0.1474544621570015</v>
      </c>
      <c r="AZ466" s="129">
        <f>(SUMPRODUCT(AN466:AW466,MMULT(AN466:AW466,幕後結果!$AB$9:$AK$18)))*252</f>
        <v>4.59889791507819E-2</v>
      </c>
      <c r="BA466" s="129">
        <f t="shared" si="103"/>
        <v>0.21445041186899572</v>
      </c>
      <c r="BB466" s="102">
        <f t="shared" si="104"/>
        <v>0.48754610096469359</v>
      </c>
      <c r="BC466" s="60"/>
      <c r="BD466" s="60"/>
    </row>
    <row r="467" spans="1:56" ht="16.5">
      <c r="A467" s="95">
        <v>466</v>
      </c>
      <c r="B467" s="129">
        <v>0.99930792668856006</v>
      </c>
      <c r="C467" s="129">
        <v>0.4788895645868616</v>
      </c>
      <c r="D467" s="129">
        <v>0.4694720497911995</v>
      </c>
      <c r="E467" s="129">
        <v>0.1939111880306108</v>
      </c>
      <c r="F467" s="129">
        <v>0.89136262952964329</v>
      </c>
      <c r="G467" s="129">
        <v>0.46635702197309215</v>
      </c>
      <c r="H467" s="129">
        <v>0.10814457106554132</v>
      </c>
      <c r="I467" s="129">
        <v>0.23623045814227961</v>
      </c>
      <c r="J467" s="129">
        <v>0.25530410928925829</v>
      </c>
      <c r="K467" s="104">
        <v>0.49646085610129354</v>
      </c>
      <c r="L467" s="105"/>
      <c r="M467" s="106">
        <v>466</v>
      </c>
      <c r="N467" s="140">
        <v>3.1979366946849401</v>
      </c>
      <c r="O467" s="140">
        <v>-5.2940733589956546E-2</v>
      </c>
      <c r="P467" s="140">
        <v>-7.6597057839811133E-2</v>
      </c>
      <c r="Q467" s="140">
        <v>-0.86357322847545226</v>
      </c>
      <c r="R467" s="140">
        <v>1.2338072400025422</v>
      </c>
      <c r="S467" s="140">
        <v>-8.443064390942491E-2</v>
      </c>
      <c r="T467" s="140">
        <v>-1.2364559171169196</v>
      </c>
      <c r="U467" s="129">
        <v>-0.71848074473855295</v>
      </c>
      <c r="V467" s="129">
        <v>-0.65789093098497076</v>
      </c>
      <c r="W467" s="98">
        <v>-8.8714345302368346E-3</v>
      </c>
      <c r="X467" s="60"/>
      <c r="Y467" s="99">
        <v>466</v>
      </c>
      <c r="Z467" s="129">
        <f>(幕後結果!$AB$2+幕後結果!$AB$4*幕後結果_最佳化!$N1468)*12/3</f>
        <v>3.0025306765115061</v>
      </c>
      <c r="AA467" s="129">
        <f>(幕後結果!$AC$2+幕後結果!$AC$4*幕後結果_最佳化!$O1468)*12/3</f>
        <v>1.2476712183260166</v>
      </c>
      <c r="AB467" s="129">
        <f>(幕後結果!$AD$2+幕後結果!$AD$4*幕後結果_最佳化!$P1468)*12/3</f>
        <v>-0.6305158229531691</v>
      </c>
      <c r="AC467" s="129">
        <f>(幕後結果!$AE$2+幕後結果!$AE$4*幕後結果_最佳化!$Q1468)*12/3</f>
        <v>-0.66754508725415584</v>
      </c>
      <c r="AD467" s="129">
        <f>(幕後結果!$AF$2+幕後結果!$AF$4*幕後結果_最佳化!$R1468)*12/3</f>
        <v>3.512304547771361E-2</v>
      </c>
      <c r="AE467" s="129">
        <f>(幕後結果!$AG$2+幕後結果!$AG$4*幕後結果_最佳化!$S1468)*12/3</f>
        <v>0.8649124912722872</v>
      </c>
      <c r="AF467" s="129">
        <f>(幕後結果!$AH$2+幕後結果!$AH$4*幕後結果_最佳化!$T1468)*12/3</f>
        <v>1.2120125383975755</v>
      </c>
      <c r="AG467" s="129">
        <f>(幕後結果!$AI$2+幕後結果!$AI$4*幕後結果_最佳化!$U1468)*12/3</f>
        <v>-7.9806561287877636E-2</v>
      </c>
      <c r="AH467" s="129">
        <f>(幕後結果!$AJ$2+幕後結果!$AJ$4*幕後結果_最佳化!$V1468)*12/3</f>
        <v>-0.68957971214445546</v>
      </c>
      <c r="AI467" s="100">
        <f>(幕後結果!$AK$2+幕後結果!$AK$4*幕後結果_最佳化!$W1468)*12/3</f>
        <v>0.45426119098514656</v>
      </c>
      <c r="AJ467" s="60"/>
      <c r="AK467" s="60"/>
      <c r="AL467" s="60"/>
      <c r="AM467" s="108">
        <v>466</v>
      </c>
      <c r="AN467" s="129">
        <f t="shared" si="92"/>
        <v>7.7106152487903118E-2</v>
      </c>
      <c r="AO467" s="129">
        <f t="shared" si="93"/>
        <v>0.15557775380617259</v>
      </c>
      <c r="AP467" s="129">
        <f t="shared" si="94"/>
        <v>0.10378326805001493</v>
      </c>
      <c r="AQ467" s="129">
        <f t="shared" si="95"/>
        <v>0.15784687000087333</v>
      </c>
      <c r="AR467" s="129">
        <f t="shared" si="96"/>
        <v>6.0103314080435392E-2</v>
      </c>
      <c r="AS467" s="129">
        <f t="shared" si="97"/>
        <v>0.13670417577669156</v>
      </c>
      <c r="AT467" s="129">
        <f t="shared" si="98"/>
        <v>9.9556338009540293E-2</v>
      </c>
      <c r="AU467" s="129">
        <f t="shared" si="99"/>
        <v>0.11588650660184148</v>
      </c>
      <c r="AV467" s="129">
        <f t="shared" si="100"/>
        <v>2.3464342252428372E-2</v>
      </c>
      <c r="AW467" s="129">
        <f t="shared" si="101"/>
        <v>6.9971278934098949E-2</v>
      </c>
      <c r="AX467" s="129">
        <f t="shared" si="102"/>
        <v>1</v>
      </c>
      <c r="AY467" s="129">
        <f>SUMPRODUCT(AN467:AW467,幕後結果_最佳化!$Z$1005:$AI$1005)</f>
        <v>0.12587015151857131</v>
      </c>
      <c r="AZ467" s="129">
        <f>(SUMPRODUCT(AN467:AW467,MMULT(AN467:AW467,幕後結果!$AB$9:$AK$18)))*252</f>
        <v>4.8978240866188849E-2</v>
      </c>
      <c r="BA467" s="129">
        <f t="shared" si="103"/>
        <v>0.2213102818808671</v>
      </c>
      <c r="BB467" s="102">
        <f t="shared" si="104"/>
        <v>0.37490418797277003</v>
      </c>
      <c r="BC467" s="60"/>
      <c r="BD467" s="60"/>
    </row>
    <row r="468" spans="1:56" ht="16.5">
      <c r="A468" s="95">
        <v>467</v>
      </c>
      <c r="B468" s="129">
        <v>0.89343405829841038</v>
      </c>
      <c r="C468" s="129">
        <v>0.63741826019333381</v>
      </c>
      <c r="D468" s="129">
        <v>0.28323187901956226</v>
      </c>
      <c r="E468" s="129">
        <v>0.2070687905592854</v>
      </c>
      <c r="F468" s="129">
        <v>0.96945970497021694</v>
      </c>
      <c r="G468" s="129">
        <v>0.3492291056976633</v>
      </c>
      <c r="H468" s="129">
        <v>0.71848766611453074</v>
      </c>
      <c r="I468" s="129">
        <v>0.26375984354980853</v>
      </c>
      <c r="J468" s="129">
        <v>7.4899781370972862E-2</v>
      </c>
      <c r="K468" s="104">
        <v>0.53842730704732711</v>
      </c>
      <c r="L468" s="105"/>
      <c r="M468" s="106">
        <v>467</v>
      </c>
      <c r="N468" s="140">
        <v>1.2449996377209518</v>
      </c>
      <c r="O468" s="140">
        <v>0.35156638365593323</v>
      </c>
      <c r="P468" s="140">
        <v>-0.57326724757355219</v>
      </c>
      <c r="Q468" s="140">
        <v>-0.8166340660795488</v>
      </c>
      <c r="R468" s="140">
        <v>1.8729116218920443</v>
      </c>
      <c r="S468" s="140">
        <v>-0.38740255659966877</v>
      </c>
      <c r="T468" s="140">
        <v>0.57835470505469666</v>
      </c>
      <c r="U468" s="129">
        <v>-0.63179676605836899</v>
      </c>
      <c r="V468" s="129">
        <v>-1.4402398135788346</v>
      </c>
      <c r="W468" s="98">
        <v>9.647240927744892E-2</v>
      </c>
      <c r="X468" s="60"/>
      <c r="Y468" s="99">
        <v>467</v>
      </c>
      <c r="Z468" s="129">
        <f>(幕後結果!$AB$2+幕後結果!$AB$4*幕後結果_最佳化!$N1469)*12/3</f>
        <v>1.7111296528171385</v>
      </c>
      <c r="AA468" s="129">
        <f>(幕後結果!$AC$2+幕後結果!$AC$4*幕後結果_最佳化!$O1469)*12/3</f>
        <v>1.0412511936248516</v>
      </c>
      <c r="AB468" s="129">
        <f>(幕後結果!$AD$2+幕後結果!$AD$4*幕後結果_最佳化!$P1469)*12/3</f>
        <v>-1.6766997078350097</v>
      </c>
      <c r="AC468" s="129">
        <f>(幕後結果!$AE$2+幕後結果!$AE$4*幕後結果_最佳化!$Q1469)*12/3</f>
        <v>-0.65558933597716873</v>
      </c>
      <c r="AD468" s="129">
        <f>(幕後結果!$AF$2+幕後結果!$AF$4*幕後結果_最佳化!$R1469)*12/3</f>
        <v>0.7356272882521262</v>
      </c>
      <c r="AE468" s="129">
        <f>(幕後結果!$AG$2+幕後結果!$AG$4*幕後結果_最佳化!$S1469)*12/3</f>
        <v>0.79109714298292511</v>
      </c>
      <c r="AF468" s="129">
        <f>(幕後結果!$AH$2+幕後結果!$AH$4*幕後結果_最佳化!$T1469)*12/3</f>
        <v>1.2866526601562125</v>
      </c>
      <c r="AG468" s="129">
        <f>(幕後結果!$AI$2+幕後結果!$AI$4*幕後結果_最佳化!$U1469)*12/3</f>
        <v>-0.116132970256051</v>
      </c>
      <c r="AH468" s="129">
        <f>(幕後結果!$AJ$2+幕後結果!$AJ$4*幕後結果_最佳化!$V1469)*12/3</f>
        <v>-1.0110999542962558</v>
      </c>
      <c r="AI468" s="100">
        <f>(幕後結果!$AK$2+幕後結果!$AK$4*幕後結果_最佳化!$W1469)*12/3</f>
        <v>0.18877819866005099</v>
      </c>
      <c r="AJ468" s="60"/>
      <c r="AK468" s="60"/>
      <c r="AL468" s="60"/>
      <c r="AM468" s="108">
        <v>467</v>
      </c>
      <c r="AN468" s="129">
        <f t="shared" si="92"/>
        <v>0.13211767316983397</v>
      </c>
      <c r="AO468" s="129">
        <f t="shared" si="93"/>
        <v>2.773979421590337E-2</v>
      </c>
      <c r="AP468" s="129">
        <f t="shared" si="94"/>
        <v>0.16608850432350739</v>
      </c>
      <c r="AQ468" s="129">
        <f t="shared" si="95"/>
        <v>0.12366165353521238</v>
      </c>
      <c r="AR468" s="129">
        <f t="shared" si="96"/>
        <v>0.14651838335155165</v>
      </c>
      <c r="AS468" s="129">
        <f t="shared" si="97"/>
        <v>9.4618675498496008E-2</v>
      </c>
      <c r="AT468" s="129">
        <f t="shared" si="98"/>
        <v>3.4093001206094379E-3</v>
      </c>
      <c r="AU468" s="129">
        <f t="shared" si="99"/>
        <v>8.6704896049369914E-2</v>
      </c>
      <c r="AV468" s="129">
        <f t="shared" si="100"/>
        <v>0.12470917258037689</v>
      </c>
      <c r="AW468" s="129">
        <f t="shared" si="101"/>
        <v>9.443194715513889E-2</v>
      </c>
      <c r="AX468" s="129">
        <f t="shared" si="102"/>
        <v>1</v>
      </c>
      <c r="AY468" s="129">
        <f>SUMPRODUCT(AN468:AW468,幕後結果_最佳化!$Z$1005:$AI$1005)</f>
        <v>-0.15891401709547379</v>
      </c>
      <c r="AZ468" s="129">
        <f>(SUMPRODUCT(AN468:AW468,MMULT(AN468:AW468,幕後結果!$AB$9:$AK$18)))*252</f>
        <v>4.9696594484160181E-2</v>
      </c>
      <c r="BA468" s="129">
        <f t="shared" si="103"/>
        <v>0.22292733005210505</v>
      </c>
      <c r="BB468" s="102">
        <f t="shared" si="104"/>
        <v>-0.90529060321273114</v>
      </c>
      <c r="BC468" s="60"/>
      <c r="BD468" s="60"/>
    </row>
    <row r="469" spans="1:56" ht="16.5">
      <c r="A469" s="95">
        <v>468</v>
      </c>
      <c r="B469" s="129">
        <v>0.77669029141975132</v>
      </c>
      <c r="C469" s="129">
        <v>0.28787404953958817</v>
      </c>
      <c r="D469" s="129">
        <v>0.94950625076643158</v>
      </c>
      <c r="E469" s="129">
        <v>0.43719034366304488</v>
      </c>
      <c r="F469" s="129">
        <v>0.31798011146560512</v>
      </c>
      <c r="G469" s="129">
        <v>0.16839130440432282</v>
      </c>
      <c r="H469" s="129">
        <v>5.409892422183038E-3</v>
      </c>
      <c r="I469" s="129">
        <v>0.75940842715070733</v>
      </c>
      <c r="J469" s="129">
        <v>0.62840272540456299</v>
      </c>
      <c r="K469" s="104">
        <v>0.27122910559283353</v>
      </c>
      <c r="L469" s="105"/>
      <c r="M469" s="106">
        <v>468</v>
      </c>
      <c r="N469" s="140">
        <v>0.76106303632425787</v>
      </c>
      <c r="O469" s="140">
        <v>-0.5596061646679491</v>
      </c>
      <c r="P469" s="140">
        <v>1.6400849823306576</v>
      </c>
      <c r="Q469" s="140">
        <v>-0.15809659035601384</v>
      </c>
      <c r="R469" s="140">
        <v>-0.47335458790026747</v>
      </c>
      <c r="S469" s="140">
        <v>-0.96054179052293265</v>
      </c>
      <c r="T469" s="140">
        <v>-2.5484659506015999</v>
      </c>
      <c r="U469" s="129">
        <v>0.70440089996936994</v>
      </c>
      <c r="V469" s="129">
        <v>0.32762588321217695</v>
      </c>
      <c r="W469" s="98">
        <v>-0.6090999191410994</v>
      </c>
      <c r="X469" s="60"/>
      <c r="Y469" s="99">
        <v>468</v>
      </c>
      <c r="Z469" s="129">
        <f>(幕後結果!$AB$2+幕後結果!$AB$4*幕後結果_最佳化!$N1470)*12/3</f>
        <v>1.3911212735310121</v>
      </c>
      <c r="AA469" s="129">
        <f>(幕後結果!$AC$2+幕後結果!$AC$4*幕後結果_最佳化!$O1470)*12/3</f>
        <v>0.24779364256693023</v>
      </c>
      <c r="AB469" s="129">
        <f>(幕後結果!$AD$2+幕後結果!$AD$4*幕後結果_最佳化!$P1470)*12/3</f>
        <v>0.64017732425986096</v>
      </c>
      <c r="AC469" s="129">
        <f>(幕後結果!$AE$2+幕後結果!$AE$4*幕後結果_最佳化!$Q1470)*12/3</f>
        <v>-0.28364677894420387</v>
      </c>
      <c r="AD469" s="129">
        <f>(幕後結果!$AF$2+幕後結果!$AF$4*幕後結果_最佳化!$R1470)*12/3</f>
        <v>-1.489614456388362</v>
      </c>
      <c r="AE469" s="129">
        <f>(幕後結果!$AG$2+幕後結果!$AG$4*幕後結果_最佳化!$S1470)*12/3</f>
        <v>0.26057393163360565</v>
      </c>
      <c r="AF469" s="129">
        <f>(幕後結果!$AH$2+幕後結果!$AH$4*幕後結果_最佳化!$T1470)*12/3</f>
        <v>-0.72014028709524913</v>
      </c>
      <c r="AG469" s="129">
        <f>(幕後結果!$AI$2+幕後結果!$AI$4*幕後結果_最佳化!$U1470)*12/3</f>
        <v>0.12344288723859616</v>
      </c>
      <c r="AH469" s="129">
        <f>(幕後結果!$AJ$2+幕後結果!$AJ$4*幕後結果_最佳化!$V1470)*12/3</f>
        <v>-0.36411125829509849</v>
      </c>
      <c r="AI469" s="100">
        <f>(幕後結果!$AK$2+幕後結果!$AK$4*幕後結果_最佳化!$W1470)*12/3</f>
        <v>-5.0949022260374233E-3</v>
      </c>
      <c r="AJ469" s="60"/>
      <c r="AK469" s="60"/>
      <c r="AL469" s="60"/>
      <c r="AM469" s="108">
        <v>468</v>
      </c>
      <c r="AN469" s="129">
        <f t="shared" si="92"/>
        <v>8.2867064571799903E-2</v>
      </c>
      <c r="AO469" s="129">
        <f t="shared" si="93"/>
        <v>6.9754910220444624E-2</v>
      </c>
      <c r="AP469" s="129">
        <f t="shared" si="94"/>
        <v>4.4787586736547862E-2</v>
      </c>
      <c r="AQ469" s="129">
        <f t="shared" si="95"/>
        <v>9.8835254102027731E-2</v>
      </c>
      <c r="AR469" s="129">
        <f t="shared" si="96"/>
        <v>0.12439873720011294</v>
      </c>
      <c r="AS469" s="129">
        <f t="shared" si="97"/>
        <v>0.14369851053539695</v>
      </c>
      <c r="AT469" s="129">
        <f t="shared" si="98"/>
        <v>0.14993108160412669</v>
      </c>
      <c r="AU469" s="129">
        <f t="shared" si="99"/>
        <v>0.14611028397126799</v>
      </c>
      <c r="AV469" s="129">
        <f t="shared" si="100"/>
        <v>3.9296454312484637E-2</v>
      </c>
      <c r="AW469" s="129">
        <f t="shared" si="101"/>
        <v>0.10032011674579087</v>
      </c>
      <c r="AX469" s="129">
        <f t="shared" si="102"/>
        <v>1.0000000000000002</v>
      </c>
      <c r="AY469" s="129">
        <f>SUMPRODUCT(AN469:AW469,幕後結果_最佳化!$Z$1005:$AI$1005)</f>
        <v>0.15337403133196839</v>
      </c>
      <c r="AZ469" s="129">
        <f>(SUMPRODUCT(AN469:AW469,MMULT(AN469:AW469,幕後結果!$AB$9:$AK$18)))*252</f>
        <v>4.4958557818304795E-2</v>
      </c>
      <c r="BA469" s="129">
        <f t="shared" si="103"/>
        <v>0.21203433169726263</v>
      </c>
      <c r="BB469" s="102">
        <f t="shared" si="104"/>
        <v>0.52101954644637682</v>
      </c>
      <c r="BC469" s="60"/>
      <c r="BD469" s="60"/>
    </row>
    <row r="470" spans="1:56" ht="16.5">
      <c r="A470" s="95">
        <v>469</v>
      </c>
      <c r="B470" s="129">
        <v>2.4542089443935211E-2</v>
      </c>
      <c r="C470" s="129">
        <v>0.21736784928497155</v>
      </c>
      <c r="D470" s="129">
        <v>0.8094854592038605</v>
      </c>
      <c r="E470" s="129">
        <v>0.69615478388102936</v>
      </c>
      <c r="F470" s="129">
        <v>0.43309819808559591</v>
      </c>
      <c r="G470" s="129">
        <v>0.51691879574596999</v>
      </c>
      <c r="H470" s="129">
        <v>0.63959497167782131</v>
      </c>
      <c r="I470" s="129">
        <v>0.60529076438856322</v>
      </c>
      <c r="J470" s="129">
        <v>0.67548451110212504</v>
      </c>
      <c r="K470" s="104">
        <v>0.75919470528411614</v>
      </c>
      <c r="L470" s="105"/>
      <c r="M470" s="106">
        <v>469</v>
      </c>
      <c r="N470" s="140">
        <v>-1.9678597342344237</v>
      </c>
      <c r="O470" s="140">
        <v>-0.78111357477987786</v>
      </c>
      <c r="P470" s="140">
        <v>0.87600175152093929</v>
      </c>
      <c r="Q470" s="140">
        <v>0.51337299480295473</v>
      </c>
      <c r="R470" s="140">
        <v>-0.16849179737225836</v>
      </c>
      <c r="S470" s="140">
        <v>4.2421852178874425E-2</v>
      </c>
      <c r="T470" s="140">
        <v>0.3573763802684482</v>
      </c>
      <c r="U470" s="129">
        <v>0.26706583625539898</v>
      </c>
      <c r="V470" s="129">
        <v>0.45510878554974282</v>
      </c>
      <c r="W470" s="98">
        <v>0.7037144985294832</v>
      </c>
      <c r="X470" s="60"/>
      <c r="Y470" s="99">
        <v>469</v>
      </c>
      <c r="Z470" s="129">
        <f>(幕後結果!$AB$2+幕後結果!$AB$4*幕後結果_最佳化!$N1471)*12/3</f>
        <v>-0.4134088043409927</v>
      </c>
      <c r="AA470" s="129">
        <f>(幕後結果!$AC$2+幕後結果!$AC$4*幕後結果_最佳化!$O1471)*12/3</f>
        <v>-0.61806243221846835</v>
      </c>
      <c r="AB470" s="129">
        <f>(幕後結果!$AD$2+幕後結果!$AD$4*幕後結果_最佳化!$P1471)*12/3</f>
        <v>-0.9553091004212394</v>
      </c>
      <c r="AC470" s="129">
        <f>(幕後結果!$AE$2+幕後結果!$AE$4*幕後結果_最佳化!$Q1471)*12/3</f>
        <v>6.6882501050012005E-2</v>
      </c>
      <c r="AD470" s="129">
        <f>(幕後結果!$AF$2+幕後結果!$AF$4*幕後結果_最佳化!$R1471)*12/3</f>
        <v>-0.94639732703875679</v>
      </c>
      <c r="AE470" s="129">
        <f>(幕後結果!$AG$2+幕後結果!$AG$4*幕後結果_最佳化!$S1471)*12/3</f>
        <v>1.2632767354783467</v>
      </c>
      <c r="AF470" s="129">
        <f>(幕後結果!$AH$2+幕後結果!$AH$4*幕後結果_最佳化!$T1471)*12/3</f>
        <v>-0.39644816955721857</v>
      </c>
      <c r="AG470" s="129">
        <f>(幕後結果!$AI$2+幕後結果!$AI$4*幕後結果_最佳化!$U1471)*12/3</f>
        <v>-0.13643624736711044</v>
      </c>
      <c r="AH470" s="129">
        <f>(幕後結果!$AJ$2+幕後結果!$AJ$4*幕後結果_最佳化!$V1471)*12/3</f>
        <v>-0.25062898993329596</v>
      </c>
      <c r="AI470" s="100">
        <f>(幕後結果!$AK$2+幕後結果!$AK$4*幕後結果_最佳化!$W1471)*12/3</f>
        <v>0.48088568152966188</v>
      </c>
      <c r="AJ470" s="60"/>
      <c r="AK470" s="60"/>
      <c r="AL470" s="60"/>
      <c r="AM470" s="108">
        <v>469</v>
      </c>
      <c r="AN470" s="129">
        <f t="shared" si="92"/>
        <v>1.9150269299479612E-2</v>
      </c>
      <c r="AO470" s="129">
        <f t="shared" si="93"/>
        <v>0.14469462723607363</v>
      </c>
      <c r="AP470" s="129">
        <f t="shared" si="94"/>
        <v>0.13733911066548041</v>
      </c>
      <c r="AQ470" s="129">
        <f t="shared" si="95"/>
        <v>0.11771989870021085</v>
      </c>
      <c r="AR470" s="129">
        <f t="shared" si="96"/>
        <v>8.7838489840817449E-2</v>
      </c>
      <c r="AS470" s="129">
        <f t="shared" si="97"/>
        <v>9.3679735170086546E-3</v>
      </c>
      <c r="AT470" s="129">
        <f t="shared" si="98"/>
        <v>0.10997331861937812</v>
      </c>
      <c r="AU470" s="129">
        <f t="shared" si="99"/>
        <v>0.13598478231672331</v>
      </c>
      <c r="AV470" s="129">
        <f t="shared" si="100"/>
        <v>9.1316435821719985E-2</v>
      </c>
      <c r="AW470" s="129">
        <f t="shared" si="101"/>
        <v>0.1466150939831081</v>
      </c>
      <c r="AX470" s="129">
        <f t="shared" si="102"/>
        <v>1</v>
      </c>
      <c r="AY470" s="129">
        <f>SUMPRODUCT(AN470:AW470,幕後結果_最佳化!$Z$1005:$AI$1005)</f>
        <v>-0.16030176195754567</v>
      </c>
      <c r="AZ470" s="129">
        <f>(SUMPRODUCT(AN470:AW470,MMULT(AN470:AW470,幕後結果!$AB$9:$AK$18)))*252</f>
        <v>5.0677782935478463E-2</v>
      </c>
      <c r="BA470" s="129">
        <f t="shared" si="103"/>
        <v>0.22511726485429426</v>
      </c>
      <c r="BB470" s="102">
        <f t="shared" si="104"/>
        <v>-0.9026485022775429</v>
      </c>
      <c r="BC470" s="60"/>
      <c r="BD470" s="60"/>
    </row>
    <row r="471" spans="1:56" ht="16.5">
      <c r="A471" s="95">
        <v>470</v>
      </c>
      <c r="B471" s="129">
        <v>0.19872985984749403</v>
      </c>
      <c r="C471" s="129">
        <v>0.60402357523041372</v>
      </c>
      <c r="D471" s="129">
        <v>1.5437235867075794E-2</v>
      </c>
      <c r="E471" s="129">
        <v>0.88609604845839018</v>
      </c>
      <c r="F471" s="129">
        <v>0.52136976735858465</v>
      </c>
      <c r="G471" s="129">
        <v>0.45893713872597841</v>
      </c>
      <c r="H471" s="129">
        <v>0.35630740402706751</v>
      </c>
      <c r="I471" s="129">
        <v>0.34670926995811402</v>
      </c>
      <c r="J471" s="129">
        <v>0.78933470999087696</v>
      </c>
      <c r="K471" s="104">
        <v>0.9505149822535599</v>
      </c>
      <c r="L471" s="105"/>
      <c r="M471" s="106">
        <v>470</v>
      </c>
      <c r="N471" s="140">
        <v>-0.84616676466420271</v>
      </c>
      <c r="O471" s="140">
        <v>0.26377558406492263</v>
      </c>
      <c r="P471" s="140">
        <v>-2.1586868232796825</v>
      </c>
      <c r="Q471" s="140">
        <v>1.2060248651830432</v>
      </c>
      <c r="R471" s="140">
        <v>5.359170523133093E-2</v>
      </c>
      <c r="S471" s="140">
        <v>-0.10311175268316126</v>
      </c>
      <c r="T471" s="140">
        <v>-0.3683466019688964</v>
      </c>
      <c r="U471" s="129">
        <v>-0.39422010980408595</v>
      </c>
      <c r="V471" s="129">
        <v>0.80411496953688344</v>
      </c>
      <c r="W471" s="98">
        <v>1.6498675182913902</v>
      </c>
      <c r="X471" s="60"/>
      <c r="Y471" s="99">
        <v>470</v>
      </c>
      <c r="Z471" s="129">
        <f>(幕後結果!$AB$2+幕後結果!$AB$4*幕後結果_最佳化!$N1472)*12/3</f>
        <v>0.32832296013566908</v>
      </c>
      <c r="AA471" s="129">
        <f>(幕後結果!$AC$2+幕後結果!$AC$4*幕後結果_最佳化!$O1472)*12/3</f>
        <v>0.43789358725324951</v>
      </c>
      <c r="AB471" s="129">
        <f>(幕後結果!$AD$2+幕後結果!$AD$4*幕後結果_最佳化!$P1472)*12/3</f>
        <v>-4.0260040254751726</v>
      </c>
      <c r="AC471" s="129">
        <f>(幕後結果!$AE$2+幕後結果!$AE$4*幕後結果_最佳化!$Q1472)*12/3</f>
        <v>1.1022486097197755</v>
      </c>
      <c r="AD471" s="129">
        <f>(幕後結果!$AF$2+幕後結果!$AF$4*幕後結果_最佳化!$R1472)*12/3</f>
        <v>-0.21316242695878151</v>
      </c>
      <c r="AE471" s="129">
        <f>(幕後結果!$AG$2+幕後結果!$AG$4*幕後結果_最佳化!$S1472)*12/3</f>
        <v>1.3470622105567205</v>
      </c>
      <c r="AF471" s="129">
        <f>(幕後結果!$AH$2+幕後結果!$AH$4*幕後結果_最佳化!$T1472)*12/3</f>
        <v>-0.41332876164730886</v>
      </c>
      <c r="AG471" s="129">
        <f>(幕後結果!$AI$2+幕後結果!$AI$4*幕後結果_最佳化!$U1472)*12/3</f>
        <v>-0.62160217525403605</v>
      </c>
      <c r="AH471" s="129">
        <f>(幕後結果!$AJ$2+幕後結果!$AJ$4*幕後結果_最佳化!$V1472)*12/3</f>
        <v>-0.29336963716871062</v>
      </c>
      <c r="AI471" s="100">
        <f>(幕後結果!$AK$2+幕後結果!$AK$4*幕後結果_最佳化!$W1472)*12/3</f>
        <v>0.63133451528525175</v>
      </c>
      <c r="AJ471" s="60"/>
      <c r="AK471" s="60"/>
      <c r="AL471" s="60"/>
      <c r="AM471" s="108">
        <v>470</v>
      </c>
      <c r="AN471" s="129">
        <f t="shared" si="92"/>
        <v>0.10513589152620445</v>
      </c>
      <c r="AO471" s="129">
        <f t="shared" si="93"/>
        <v>2.8415151489287194E-2</v>
      </c>
      <c r="AP471" s="129">
        <f t="shared" si="94"/>
        <v>7.5336587088618345E-2</v>
      </c>
      <c r="AQ471" s="129">
        <f t="shared" si="95"/>
        <v>0.19193839032771839</v>
      </c>
      <c r="AR471" s="129">
        <f t="shared" si="96"/>
        <v>0.16936827002872046</v>
      </c>
      <c r="AS471" s="129">
        <f t="shared" si="97"/>
        <v>0.14430244062265318</v>
      </c>
      <c r="AT471" s="129">
        <f t="shared" si="98"/>
        <v>9.2691746640548411E-2</v>
      </c>
      <c r="AU471" s="129">
        <f t="shared" si="99"/>
        <v>3.8404709247855925E-2</v>
      </c>
      <c r="AV471" s="129">
        <f t="shared" si="100"/>
        <v>3.9438421383953551E-2</v>
      </c>
      <c r="AW471" s="129">
        <f t="shared" si="101"/>
        <v>0.11496839164444021</v>
      </c>
      <c r="AX471" s="129">
        <f t="shared" si="102"/>
        <v>1</v>
      </c>
      <c r="AY471" s="129">
        <f>SUMPRODUCT(AN471:AW471,幕後結果_最佳化!$Z$1005:$AI$1005)</f>
        <v>5.7042455930455094E-2</v>
      </c>
      <c r="AZ471" s="129">
        <f>(SUMPRODUCT(AN471:AW471,MMULT(AN471:AW471,幕後結果!$AB$9:$AK$18)))*252</f>
        <v>5.7695655571219938E-2</v>
      </c>
      <c r="BA471" s="129">
        <f t="shared" si="103"/>
        <v>0.24019919977223059</v>
      </c>
      <c r="BB471" s="102">
        <f t="shared" si="104"/>
        <v>5.88780310003768E-2</v>
      </c>
      <c r="BC471" s="60"/>
      <c r="BD471" s="60"/>
    </row>
    <row r="472" spans="1:56" ht="16.5">
      <c r="A472" s="95">
        <v>471</v>
      </c>
      <c r="B472" s="129">
        <v>0.3896374988827298</v>
      </c>
      <c r="C472" s="129">
        <v>0.53903792935883299</v>
      </c>
      <c r="D472" s="129">
        <v>0.67586107928148365</v>
      </c>
      <c r="E472" s="129">
        <v>6.9946441946363791E-2</v>
      </c>
      <c r="F472" s="129">
        <v>5.3259442077663754E-2</v>
      </c>
      <c r="G472" s="129">
        <v>0.52340657455359008</v>
      </c>
      <c r="H472" s="129">
        <v>0.75217553714058449</v>
      </c>
      <c r="I472" s="129">
        <v>0.25518703570475743</v>
      </c>
      <c r="J472" s="129">
        <v>0.98925941075400159</v>
      </c>
      <c r="K472" s="104">
        <v>0.73410970241271767</v>
      </c>
      <c r="L472" s="105"/>
      <c r="M472" s="106">
        <v>471</v>
      </c>
      <c r="N472" s="140">
        <v>-0.2802639615317904</v>
      </c>
      <c r="O472" s="140">
        <v>9.8010266310950028E-2</v>
      </c>
      <c r="P472" s="140">
        <v>0.4561559466987809</v>
      </c>
      <c r="Q472" s="140">
        <v>-1.476190035087324</v>
      </c>
      <c r="R472" s="140">
        <v>-1.6140393828999136</v>
      </c>
      <c r="S472" s="140">
        <v>5.8705283601769326E-2</v>
      </c>
      <c r="T472" s="140">
        <v>0.68135178125773777</v>
      </c>
      <c r="U472" s="129">
        <v>-0.65825533796715263</v>
      </c>
      <c r="V472" s="129">
        <v>2.2994186398720005</v>
      </c>
      <c r="W472" s="98">
        <v>0.62529022372906296</v>
      </c>
      <c r="X472" s="60"/>
      <c r="Y472" s="99">
        <v>471</v>
      </c>
      <c r="Z472" s="129">
        <f>(幕後結果!$AB$2+幕後結果!$AB$4*幕後結果_最佳化!$N1473)*12/3</f>
        <v>0.70253238827403075</v>
      </c>
      <c r="AA472" s="129">
        <f>(幕後結果!$AC$2+幕後結果!$AC$4*幕後結果_最佳化!$O1473)*12/3</f>
        <v>0.46207457216589781</v>
      </c>
      <c r="AB472" s="129">
        <f>(幕後結果!$AD$2+幕後結果!$AD$4*幕後結果_最佳化!$P1473)*12/3</f>
        <v>-0.92800952008373627</v>
      </c>
      <c r="AC472" s="129">
        <f>(幕後結果!$AE$2+幕後結果!$AE$4*幕後結果_最佳化!$Q1473)*12/3</f>
        <v>-1.4838301008909165</v>
      </c>
      <c r="AD472" s="129">
        <f>(幕後結果!$AF$2+幕後結果!$AF$4*幕後結果_最佳化!$R1473)*12/3</f>
        <v>-3.03719518892491</v>
      </c>
      <c r="AE472" s="129">
        <f>(幕後結果!$AG$2+幕後結果!$AG$4*幕後結果_最佳化!$S1473)*12/3</f>
        <v>0.96812246050338546</v>
      </c>
      <c r="AF472" s="129">
        <f>(幕後結果!$AH$2+幕後結果!$AH$4*幕後結果_最佳化!$T1473)*12/3</f>
        <v>0.41183153050176896</v>
      </c>
      <c r="AG472" s="129">
        <f>(幕後結果!$AI$2+幕後結果!$AI$4*幕後結果_最佳化!$U1473)*12/3</f>
        <v>-0.41951506193078325</v>
      </c>
      <c r="AH472" s="129">
        <f>(幕後結果!$AJ$2+幕後結果!$AJ$4*幕後結果_最佳化!$V1473)*12/3</f>
        <v>9.735916386089366E-2</v>
      </c>
      <c r="AI472" s="100">
        <f>(幕後結果!$AK$2+幕後結果!$AK$4*幕後結果_最佳化!$W1473)*12/3</f>
        <v>0.37200047896125715</v>
      </c>
      <c r="AJ472" s="60"/>
      <c r="AK472" s="60"/>
      <c r="AL472" s="60"/>
      <c r="AM472" s="108">
        <v>471</v>
      </c>
      <c r="AN472" s="129">
        <f t="shared" si="92"/>
        <v>5.308939932549539E-2</v>
      </c>
      <c r="AO472" s="129">
        <f t="shared" si="93"/>
        <v>7.29534733255148E-2</v>
      </c>
      <c r="AP472" s="129">
        <f t="shared" si="94"/>
        <v>0.11460566227267192</v>
      </c>
      <c r="AQ472" s="129">
        <f t="shared" si="95"/>
        <v>3.9456576420537841E-2</v>
      </c>
      <c r="AR472" s="129">
        <f t="shared" si="96"/>
        <v>0.14716399834243629</v>
      </c>
      <c r="AS472" s="129">
        <f t="shared" si="97"/>
        <v>0.2373480561931125</v>
      </c>
      <c r="AT472" s="129">
        <f t="shared" si="98"/>
        <v>9.9168476421568522E-2</v>
      </c>
      <c r="AU472" s="129">
        <f t="shared" si="99"/>
        <v>0.14202051638014129</v>
      </c>
      <c r="AV472" s="129">
        <f t="shared" si="100"/>
        <v>1.7445722164697381E-2</v>
      </c>
      <c r="AW472" s="129">
        <f t="shared" si="101"/>
        <v>7.6748119153824054E-2</v>
      </c>
      <c r="AX472" s="129">
        <f t="shared" si="102"/>
        <v>1</v>
      </c>
      <c r="AY472" s="129">
        <f>SUMPRODUCT(AN472:AW472,幕後結果_最佳化!$Z$1005:$AI$1005)</f>
        <v>0.10991629935581776</v>
      </c>
      <c r="AZ472" s="129">
        <f>(SUMPRODUCT(AN472:AW472,MMULT(AN472:AW472,幕後結果!$AB$9:$AK$18)))*252</f>
        <v>4.7146519265690717E-2</v>
      </c>
      <c r="BA472" s="129">
        <f t="shared" si="103"/>
        <v>0.21713249242269272</v>
      </c>
      <c r="BB472" s="102">
        <f t="shared" si="104"/>
        <v>0.3086424266035544</v>
      </c>
      <c r="BC472" s="60"/>
      <c r="BD472" s="60"/>
    </row>
    <row r="473" spans="1:56" ht="16.5">
      <c r="A473" s="95">
        <v>472</v>
      </c>
      <c r="B473" s="129">
        <v>0.71449459234480539</v>
      </c>
      <c r="C473" s="129">
        <v>0.94642046742947783</v>
      </c>
      <c r="D473" s="129">
        <v>0.55186445156617236</v>
      </c>
      <c r="E473" s="129">
        <v>0.42629886370266412</v>
      </c>
      <c r="F473" s="129">
        <v>0.99840804999926158</v>
      </c>
      <c r="G473" s="129">
        <v>0.3104802421104782</v>
      </c>
      <c r="H473" s="129">
        <v>0.90868655460720316</v>
      </c>
      <c r="I473" s="129">
        <v>0.40376978219084192</v>
      </c>
      <c r="J473" s="129">
        <v>0.30756582765401097</v>
      </c>
      <c r="K473" s="104">
        <v>0.80982934114691085</v>
      </c>
      <c r="L473" s="105"/>
      <c r="M473" s="106">
        <v>472</v>
      </c>
      <c r="N473" s="140">
        <v>0.56656344684398796</v>
      </c>
      <c r="O473" s="140">
        <v>1.6110947836753888</v>
      </c>
      <c r="P473" s="140">
        <v>0.13037329105224946</v>
      </c>
      <c r="Q473" s="140">
        <v>-0.18580494386378804</v>
      </c>
      <c r="R473" s="140">
        <v>2.949401545759482</v>
      </c>
      <c r="S473" s="140">
        <v>-0.49448955066354622</v>
      </c>
      <c r="T473" s="140">
        <v>1.3327103031942364</v>
      </c>
      <c r="U473" s="129">
        <v>-0.2436013735742307</v>
      </c>
      <c r="V473" s="129">
        <v>-0.50276194030005394</v>
      </c>
      <c r="W473" s="98">
        <v>0.87726757875371009</v>
      </c>
      <c r="X473" s="60"/>
      <c r="Y473" s="99">
        <v>472</v>
      </c>
      <c r="Z473" s="129">
        <f>(幕後結果!$AB$2+幕後結果!$AB$4*幕後結果_最佳化!$N1474)*12/3</f>
        <v>1.2625062892091767</v>
      </c>
      <c r="AA473" s="129">
        <f>(幕後結果!$AC$2+幕後結果!$AC$4*幕後結果_最佳化!$O1474)*12/3</f>
        <v>1.7908177367615707</v>
      </c>
      <c r="AB473" s="129">
        <f>(幕後結果!$AD$2+幕後結果!$AD$4*幕後結果_最佳化!$P1474)*12/3</f>
        <v>-0.97072676927415946</v>
      </c>
      <c r="AC473" s="129">
        <f>(幕後結果!$AE$2+幕後結果!$AE$4*幕後結果_最佳化!$Q1474)*12/3</f>
        <v>0.35558809880661374</v>
      </c>
      <c r="AD473" s="129">
        <f>(幕後結果!$AF$2+幕後結果!$AF$4*幕後結果_最佳化!$R1474)*12/3</f>
        <v>2.1983037216564902</v>
      </c>
      <c r="AE473" s="129">
        <f>(幕後結果!$AG$2+幕後結果!$AG$4*幕後結果_最佳化!$S1474)*12/3</f>
        <v>1.0578293349865628</v>
      </c>
      <c r="AF473" s="129">
        <f>(幕後結果!$AH$2+幕後結果!$AH$4*幕後結果_最佳化!$T1474)*12/3</f>
        <v>1.6509500194091922</v>
      </c>
      <c r="AG473" s="129">
        <f>(幕後結果!$AI$2+幕後結果!$AI$4*幕後結果_最佳化!$U1474)*12/3</f>
        <v>0.21342532493402325</v>
      </c>
      <c r="AH473" s="129">
        <f>(幕後結果!$AJ$2+幕後結果!$AJ$4*幕後結果_最佳化!$V1474)*12/3</f>
        <v>-0.30757970013669034</v>
      </c>
      <c r="AI473" s="100">
        <f>(幕後結果!$AK$2+幕後結果!$AK$4*幕後結果_最佳化!$W1474)*12/3</f>
        <v>1.1355136430386708</v>
      </c>
      <c r="AJ473" s="60"/>
      <c r="AK473" s="60"/>
      <c r="AL473" s="60"/>
      <c r="AM473" s="108">
        <v>472</v>
      </c>
      <c r="AN473" s="129">
        <f t="shared" si="92"/>
        <v>0.20928660108187236</v>
      </c>
      <c r="AO473" s="129">
        <f t="shared" si="93"/>
        <v>8.2829462561241976E-2</v>
      </c>
      <c r="AP473" s="129">
        <f t="shared" si="94"/>
        <v>0.17887202469247127</v>
      </c>
      <c r="AQ473" s="129">
        <f t="shared" si="95"/>
        <v>1.4061046902869266E-2</v>
      </c>
      <c r="AR473" s="129">
        <f t="shared" si="96"/>
        <v>4.523259623629295E-2</v>
      </c>
      <c r="AS473" s="129">
        <f t="shared" si="97"/>
        <v>0.12511891145320386</v>
      </c>
      <c r="AT473" s="129">
        <f t="shared" si="98"/>
        <v>1.3580827047164077E-2</v>
      </c>
      <c r="AU473" s="129">
        <f t="shared" si="99"/>
        <v>0.12662226160718348</v>
      </c>
      <c r="AV473" s="129">
        <f t="shared" si="100"/>
        <v>3.6222035842611071E-2</v>
      </c>
      <c r="AW473" s="129">
        <f t="shared" si="101"/>
        <v>0.16817423257508973</v>
      </c>
      <c r="AX473" s="129">
        <f t="shared" si="102"/>
        <v>1</v>
      </c>
      <c r="AY473" s="129">
        <f>SUMPRODUCT(AN473:AW473,幕後結果_最佳化!$Z$1005:$AI$1005)</f>
        <v>8.8251981734052007E-2</v>
      </c>
      <c r="AZ473" s="129">
        <f>(SUMPRODUCT(AN473:AW473,MMULT(AN473:AW473,幕後結果!$AB$9:$AK$18)))*252</f>
        <v>4.731932921324649E-2</v>
      </c>
      <c r="BA473" s="129">
        <f t="shared" si="103"/>
        <v>0.21753006507893682</v>
      </c>
      <c r="BB473" s="102">
        <f t="shared" si="104"/>
        <v>0.20848603947042804</v>
      </c>
      <c r="BC473" s="60"/>
      <c r="BD473" s="60"/>
    </row>
    <row r="474" spans="1:56" ht="16.5">
      <c r="A474" s="95">
        <v>473</v>
      </c>
      <c r="B474" s="129">
        <v>0.18531424226902282</v>
      </c>
      <c r="C474" s="129">
        <v>0.84384540102263794</v>
      </c>
      <c r="D474" s="129">
        <v>0.79112022390260095</v>
      </c>
      <c r="E474" s="129">
        <v>0.95560168938704892</v>
      </c>
      <c r="F474" s="129">
        <v>7.1917424302994748E-2</v>
      </c>
      <c r="G474" s="129">
        <v>0.69744739190760963</v>
      </c>
      <c r="H474" s="129">
        <v>0.98647381451093441</v>
      </c>
      <c r="I474" s="129">
        <v>0.98106540621694638</v>
      </c>
      <c r="J474" s="129">
        <v>0.1669179857882932</v>
      </c>
      <c r="K474" s="104">
        <v>0.35432820490043726</v>
      </c>
      <c r="L474" s="105"/>
      <c r="M474" s="106">
        <v>473</v>
      </c>
      <c r="N474" s="140">
        <v>-0.89529673623443684</v>
      </c>
      <c r="O474" s="140">
        <v>1.0103884945758597</v>
      </c>
      <c r="P474" s="140">
        <v>0.81031431123359021</v>
      </c>
      <c r="Q474" s="140">
        <v>1.7017799776899767</v>
      </c>
      <c r="R474" s="140">
        <v>-1.4616583770122011</v>
      </c>
      <c r="S474" s="140">
        <v>0.51707297777861205</v>
      </c>
      <c r="T474" s="140">
        <v>2.2107613013352809</v>
      </c>
      <c r="U474" s="129">
        <v>2.0762678227087012</v>
      </c>
      <c r="V474" s="129">
        <v>-0.96641617879969643</v>
      </c>
      <c r="W474" s="98">
        <v>-0.37366118083234695</v>
      </c>
      <c r="X474" s="60"/>
      <c r="Y474" s="99">
        <v>473</v>
      </c>
      <c r="Z474" s="129">
        <f>(幕後結果!$AB$2+幕後結果!$AB$4*幕後結果_最佳化!$N1475)*12/3</f>
        <v>0.29583522820717123</v>
      </c>
      <c r="AA474" s="129">
        <f>(幕後結果!$AC$2+幕後結果!$AC$4*幕後結果_最佳化!$O1475)*12/3</f>
        <v>0.97319608135584856</v>
      </c>
      <c r="AB474" s="129">
        <f>(幕後結果!$AD$2+幕後結果!$AD$4*幕後結果_最佳化!$P1475)*12/3</f>
        <v>-0.62514048140900147</v>
      </c>
      <c r="AC474" s="129">
        <f>(幕後結果!$AE$2+幕後結果!$AE$4*幕後結果_最佳化!$Q1475)*12/3</f>
        <v>1.9240784551922969</v>
      </c>
      <c r="AD474" s="129">
        <f>(幕後結果!$AF$2+幕後結果!$AF$4*幕後結果_最佳化!$R1475)*12/3</f>
        <v>-1.4800480744727296</v>
      </c>
      <c r="AE474" s="129">
        <f>(幕後結果!$AG$2+幕後結果!$AG$4*幕後結果_最佳化!$S1475)*12/3</f>
        <v>2.004194637352732</v>
      </c>
      <c r="AF474" s="129">
        <f>(幕後結果!$AH$2+幕後結果!$AH$4*幕後結果_最佳化!$T1475)*12/3</f>
        <v>1.5152951031383075</v>
      </c>
      <c r="AG474" s="129">
        <f>(幕後結果!$AI$2+幕後結果!$AI$4*幕後結果_最佳化!$U1475)*12/3</f>
        <v>1.0502245719666403</v>
      </c>
      <c r="AH474" s="129">
        <f>(幕後結果!$AJ$2+幕後結果!$AJ$4*幕後結果_最佳化!$V1475)*12/3</f>
        <v>-4.1929865529738874E-2</v>
      </c>
      <c r="AI474" s="100">
        <f>(幕後結果!$AK$2+幕後結果!$AK$4*幕後結果_最佳化!$W1475)*12/3</f>
        <v>0.24280508164374959</v>
      </c>
      <c r="AJ474" s="60"/>
      <c r="AK474" s="60"/>
      <c r="AL474" s="60"/>
      <c r="AM474" s="108">
        <v>473</v>
      </c>
      <c r="AN474" s="129">
        <f t="shared" si="92"/>
        <v>0.19743730727439834</v>
      </c>
      <c r="AO474" s="129">
        <f t="shared" si="93"/>
        <v>0.12829641624952401</v>
      </c>
      <c r="AP474" s="129">
        <f t="shared" si="94"/>
        <v>0.11141639339487809</v>
      </c>
      <c r="AQ474" s="129">
        <f t="shared" si="95"/>
        <v>6.6185898580719743E-2</v>
      </c>
      <c r="AR474" s="129">
        <f t="shared" si="96"/>
        <v>7.5313191421224668E-2</v>
      </c>
      <c r="AS474" s="129">
        <f t="shared" si="97"/>
        <v>1.7391435910361512E-2</v>
      </c>
      <c r="AT474" s="129">
        <f t="shared" si="98"/>
        <v>6.3187879451974766E-2</v>
      </c>
      <c r="AU474" s="129">
        <f t="shared" si="99"/>
        <v>4.6360087548900822E-2</v>
      </c>
      <c r="AV474" s="129">
        <f t="shared" si="100"/>
        <v>0.13357094983730539</v>
      </c>
      <c r="AW474" s="129">
        <f t="shared" si="101"/>
        <v>0.16084044033071251</v>
      </c>
      <c r="AX474" s="129">
        <f t="shared" si="102"/>
        <v>1</v>
      </c>
      <c r="AY474" s="129">
        <f>SUMPRODUCT(AN474:AW474,幕後結果_最佳化!$Z$1005:$AI$1005)</f>
        <v>2.0806519648435905E-2</v>
      </c>
      <c r="AZ474" s="129">
        <f>(SUMPRODUCT(AN474:AW474,MMULT(AN474:AW474,幕後結果!$AB$9:$AK$18)))*252</f>
        <v>4.6080464684138497E-2</v>
      </c>
      <c r="BA474" s="129">
        <f t="shared" si="103"/>
        <v>0.21466360819696126</v>
      </c>
      <c r="BB474" s="102">
        <f t="shared" si="104"/>
        <v>-0.10292140590170536</v>
      </c>
      <c r="BC474" s="60"/>
      <c r="BD474" s="60"/>
    </row>
    <row r="475" spans="1:56" ht="16.5">
      <c r="A475" s="95">
        <v>474</v>
      </c>
      <c r="B475" s="129">
        <v>0.80191722592002979</v>
      </c>
      <c r="C475" s="129">
        <v>0.96926563769693552</v>
      </c>
      <c r="D475" s="129">
        <v>0.56628234781427778</v>
      </c>
      <c r="E475" s="129">
        <v>8.8016771726921572E-2</v>
      </c>
      <c r="F475" s="129">
        <v>0.18568536119066481</v>
      </c>
      <c r="G475" s="129">
        <v>0.47545025305199551</v>
      </c>
      <c r="H475" s="129">
        <v>0.75520467074557818</v>
      </c>
      <c r="I475" s="129">
        <v>0.8572454763659183</v>
      </c>
      <c r="J475" s="129">
        <v>6.8476613930253727E-2</v>
      </c>
      <c r="K475" s="104">
        <v>0.98142361408390721</v>
      </c>
      <c r="L475" s="105"/>
      <c r="M475" s="106">
        <v>474</v>
      </c>
      <c r="N475" s="140">
        <v>0.84848926549112424</v>
      </c>
      <c r="O475" s="140">
        <v>1.8701086998916132</v>
      </c>
      <c r="P475" s="140">
        <v>0.16691706655277114</v>
      </c>
      <c r="Q475" s="140">
        <v>-1.3530691396552208</v>
      </c>
      <c r="R475" s="140">
        <v>-0.89390873763439371</v>
      </c>
      <c r="S475" s="140">
        <v>-6.1575979641202018E-2</v>
      </c>
      <c r="T475" s="140">
        <v>0.69096003191229483</v>
      </c>
      <c r="U475" s="129">
        <v>1.0680254158920435</v>
      </c>
      <c r="V475" s="129">
        <v>-1.4872332093410705</v>
      </c>
      <c r="W475" s="98">
        <v>2.0840813098075133</v>
      </c>
      <c r="X475" s="60"/>
      <c r="Y475" s="99">
        <v>474</v>
      </c>
      <c r="Z475" s="129">
        <f>(幕後結果!$AB$2+幕後結果!$AB$4*幕後結果_最佳化!$N1476)*12/3</f>
        <v>1.4489328253376772</v>
      </c>
      <c r="AA475" s="129">
        <f>(幕後結果!$AC$2+幕後結果!$AC$4*幕後結果_最佳化!$O1476)*12/3</f>
        <v>2.0535731794239998</v>
      </c>
      <c r="AB475" s="129">
        <f>(幕後結果!$AD$2+幕後結果!$AD$4*幕後結果_最佳化!$P1476)*12/3</f>
        <v>-0.83761879578897069</v>
      </c>
      <c r="AC475" s="129">
        <f>(幕後結果!$AE$2+幕後結果!$AE$4*幕後結果_最佳化!$Q1476)*12/3</f>
        <v>-0.6881850039944668</v>
      </c>
      <c r="AD475" s="129">
        <f>(幕後結果!$AF$2+幕後結果!$AF$4*幕後結果_最佳化!$R1476)*12/3</f>
        <v>-2.0220830126286966</v>
      </c>
      <c r="AE475" s="129">
        <f>(幕後結果!$AG$2+幕後結果!$AG$4*幕後結果_最佳化!$S1476)*12/3</f>
        <v>1.1223554135456497</v>
      </c>
      <c r="AF475" s="129">
        <f>(幕後結果!$AH$2+幕後結果!$AH$4*幕後結果_最佳化!$T1476)*12/3</f>
        <v>1.1320620794079295</v>
      </c>
      <c r="AG475" s="129">
        <f>(幕後結果!$AI$2+幕後結果!$AI$4*幕後結果_最佳化!$U1476)*12/3</f>
        <v>0.72945880854783007</v>
      </c>
      <c r="AH475" s="129">
        <f>(幕後結果!$AJ$2+幕後結果!$AJ$4*幕後結果_最佳化!$V1476)*12/3</f>
        <v>-0.8990396277028555</v>
      </c>
      <c r="AI475" s="100">
        <f>(幕後結果!$AK$2+幕後結果!$AK$4*幕後結果_最佳化!$W1476)*12/3</f>
        <v>1.4081657587194785</v>
      </c>
      <c r="AJ475" s="60"/>
      <c r="AK475" s="60"/>
      <c r="AL475" s="60"/>
      <c r="AM475" s="108">
        <v>474</v>
      </c>
      <c r="AN475" s="129">
        <f t="shared" si="92"/>
        <v>0.13253750350270055</v>
      </c>
      <c r="AO475" s="129">
        <f t="shared" si="93"/>
        <v>0.13313258951996285</v>
      </c>
      <c r="AP475" s="129">
        <f t="shared" si="94"/>
        <v>0.13277679776435283</v>
      </c>
      <c r="AQ475" s="129">
        <f t="shared" si="95"/>
        <v>0.17077883664866156</v>
      </c>
      <c r="AR475" s="129">
        <f t="shared" si="96"/>
        <v>0.17003782611692658</v>
      </c>
      <c r="AS475" s="129">
        <f t="shared" si="97"/>
        <v>2.9273837089157387E-2</v>
      </c>
      <c r="AT475" s="129">
        <f t="shared" si="98"/>
        <v>7.2513222789813286E-2</v>
      </c>
      <c r="AU475" s="129">
        <f t="shared" si="99"/>
        <v>5.4751051195791392E-2</v>
      </c>
      <c r="AV475" s="129">
        <f t="shared" si="100"/>
        <v>9.2052107436142991E-2</v>
      </c>
      <c r="AW475" s="129">
        <f t="shared" si="101"/>
        <v>1.2146227936490461E-2</v>
      </c>
      <c r="AX475" s="129">
        <f t="shared" si="102"/>
        <v>1</v>
      </c>
      <c r="AY475" s="129">
        <f>SUMPRODUCT(AN475:AW475,幕後結果_最佳化!$Z$1005:$AI$1005)</f>
        <v>-0.13539662922035234</v>
      </c>
      <c r="AZ475" s="129">
        <f>(SUMPRODUCT(AN475:AW475,MMULT(AN475:AW475,幕後結果!$AB$9:$AK$18)))*252</f>
        <v>5.6794050262909415E-2</v>
      </c>
      <c r="BA475" s="129">
        <f t="shared" si="103"/>
        <v>0.23831502315823361</v>
      </c>
      <c r="BB475" s="102">
        <f t="shared" si="104"/>
        <v>-0.74815522268593626</v>
      </c>
      <c r="BC475" s="60"/>
      <c r="BD475" s="60"/>
    </row>
    <row r="476" spans="1:56" ht="16.5">
      <c r="A476" s="95">
        <v>475</v>
      </c>
      <c r="B476" s="129">
        <v>0.56948303375107456</v>
      </c>
      <c r="C476" s="129">
        <v>0.86298172616675806</v>
      </c>
      <c r="D476" s="129">
        <v>0.73205294847594748</v>
      </c>
      <c r="E476" s="129">
        <v>0.55857952965781998</v>
      </c>
      <c r="F476" s="129">
        <v>8.6414967611843307E-2</v>
      </c>
      <c r="G476" s="129">
        <v>0.40266275387608208</v>
      </c>
      <c r="H476" s="129">
        <v>0.32113702409049494</v>
      </c>
      <c r="I476" s="129">
        <v>0.13472193797204457</v>
      </c>
      <c r="J476" s="129">
        <v>0.16214335590419449</v>
      </c>
      <c r="K476" s="104">
        <v>0.61441474381306227</v>
      </c>
      <c r="L476" s="105"/>
      <c r="M476" s="106">
        <v>475</v>
      </c>
      <c r="N476" s="140">
        <v>0.17505816193024529</v>
      </c>
      <c r="O476" s="140">
        <v>1.0938140342519171</v>
      </c>
      <c r="P476" s="140">
        <v>0.61903378397775277</v>
      </c>
      <c r="Q476" s="140">
        <v>0.14736878723332919</v>
      </c>
      <c r="R476" s="140">
        <v>-1.3631668403991484</v>
      </c>
      <c r="S476" s="140">
        <v>-0.2464608490488181</v>
      </c>
      <c r="T476" s="140">
        <v>-0.46452165525227529</v>
      </c>
      <c r="U476" s="129">
        <v>-1.1043441545350943</v>
      </c>
      <c r="V476" s="129">
        <v>-0.98568703853654682</v>
      </c>
      <c r="W476" s="98">
        <v>0.29084415653197265</v>
      </c>
      <c r="X476" s="60"/>
      <c r="Y476" s="99">
        <v>475</v>
      </c>
      <c r="Z476" s="129">
        <f>(幕後結果!$AB$2+幕後結果!$AB$4*幕後結果_最佳化!$N1477)*12/3</f>
        <v>1.0036191305491089</v>
      </c>
      <c r="AA476" s="129">
        <f>(幕後結果!$AC$2+幕後結果!$AC$4*幕後結果_最佳化!$O1477)*12/3</f>
        <v>1.3102714065973047</v>
      </c>
      <c r="AB476" s="129">
        <f>(幕後結果!$AD$2+幕後結果!$AD$4*幕後結果_最佳化!$P1477)*12/3</f>
        <v>-0.55558959553107867</v>
      </c>
      <c r="AC476" s="129">
        <f>(幕後結果!$AE$2+幕後結果!$AE$4*幕後結果_最佳化!$Q1477)*12/3</f>
        <v>0.49499167849287101</v>
      </c>
      <c r="AD476" s="129">
        <f>(幕後結果!$AF$2+幕後結果!$AF$4*幕後結果_最佳化!$R1477)*12/3</f>
        <v>-1.993263878579085</v>
      </c>
      <c r="AE476" s="129">
        <f>(幕後結果!$AG$2+幕後結果!$AG$4*幕後結果_最佳化!$S1477)*12/3</f>
        <v>1.1138213771582499</v>
      </c>
      <c r="AF476" s="129">
        <f>(幕後結果!$AH$2+幕後結果!$AH$4*幕後結果_最佳化!$T1477)*12/3</f>
        <v>0.23402155439505556</v>
      </c>
      <c r="AG476" s="129">
        <f>(幕後結果!$AI$2+幕後結果!$AI$4*幕後結果_最佳化!$U1477)*12/3</f>
        <v>-0.7573723887279793</v>
      </c>
      <c r="AH476" s="129">
        <f>(幕後結果!$AJ$2+幕後結果!$AJ$4*幕後結果_最佳化!$V1477)*12/3</f>
        <v>-0.90145971716019258</v>
      </c>
      <c r="AI476" s="100">
        <f>(幕後結果!$AK$2+幕後結果!$AK$4*幕後結果_最佳化!$W1477)*12/3</f>
        <v>0.37639694407273372</v>
      </c>
      <c r="AJ476" s="60"/>
      <c r="AK476" s="60"/>
      <c r="AL476" s="60"/>
      <c r="AM476" s="108">
        <v>475</v>
      </c>
      <c r="AN476" s="129">
        <f t="shared" si="92"/>
        <v>0.15513654111711053</v>
      </c>
      <c r="AO476" s="129">
        <f t="shared" si="93"/>
        <v>2.4388821719021628E-2</v>
      </c>
      <c r="AP476" s="129">
        <f t="shared" si="94"/>
        <v>4.9189251370103063E-2</v>
      </c>
      <c r="AQ476" s="129">
        <f t="shared" si="95"/>
        <v>5.364419886565789E-2</v>
      </c>
      <c r="AR476" s="129">
        <f t="shared" si="96"/>
        <v>0.13835725953579797</v>
      </c>
      <c r="AS476" s="129">
        <f t="shared" si="97"/>
        <v>8.3006120150379656E-2</v>
      </c>
      <c r="AT476" s="129">
        <f t="shared" si="98"/>
        <v>8.1342904394303847E-2</v>
      </c>
      <c r="AU476" s="129">
        <f t="shared" si="99"/>
        <v>0.16797893148581935</v>
      </c>
      <c r="AV476" s="129">
        <f t="shared" si="100"/>
        <v>8.8228871412983148E-2</v>
      </c>
      <c r="AW476" s="129">
        <f t="shared" si="101"/>
        <v>0.15872709994882289</v>
      </c>
      <c r="AX476" s="129">
        <f t="shared" si="102"/>
        <v>1</v>
      </c>
      <c r="AY476" s="129">
        <f>SUMPRODUCT(AN476:AW476,幕後結果_最佳化!$Z$1005:$AI$1005)</f>
        <v>7.5401457081168438E-2</v>
      </c>
      <c r="AZ476" s="129">
        <f>(SUMPRODUCT(AN476:AW476,MMULT(AN476:AW476,幕後結果!$AB$9:$AK$18)))*252</f>
        <v>4.0842315920148933E-2</v>
      </c>
      <c r="BA476" s="129">
        <f t="shared" si="103"/>
        <v>0.20209481913237889</v>
      </c>
      <c r="BB476" s="102">
        <f t="shared" si="104"/>
        <v>0.16082281188949674</v>
      </c>
      <c r="BC476" s="60"/>
      <c r="BD476" s="60"/>
    </row>
    <row r="477" spans="1:56" ht="16.5">
      <c r="A477" s="95">
        <v>476</v>
      </c>
      <c r="B477" s="129">
        <v>0.66098394260176474</v>
      </c>
      <c r="C477" s="129">
        <v>0.97889258053818917</v>
      </c>
      <c r="D477" s="129">
        <v>0.5699878573579864</v>
      </c>
      <c r="E477" s="129">
        <v>0.27539396115840376</v>
      </c>
      <c r="F477" s="129">
        <v>9.7567577796085825E-2</v>
      </c>
      <c r="G477" s="129">
        <v>0.14822285121335144</v>
      </c>
      <c r="H477" s="129">
        <v>0.50054715442708098</v>
      </c>
      <c r="I477" s="129">
        <v>0.29591614696997826</v>
      </c>
      <c r="J477" s="129">
        <v>0.78807531871530889</v>
      </c>
      <c r="K477" s="104">
        <v>0.68632610601383814</v>
      </c>
      <c r="L477" s="105"/>
      <c r="M477" s="106">
        <v>476</v>
      </c>
      <c r="N477" s="140">
        <v>0.41514997808604365</v>
      </c>
      <c r="O477" s="140">
        <v>2.0313960093646939</v>
      </c>
      <c r="P477" s="140">
        <v>0.17634325065828219</v>
      </c>
      <c r="Q477" s="140">
        <v>-0.59657985794615842</v>
      </c>
      <c r="R477" s="140">
        <v>-1.2955366824265757</v>
      </c>
      <c r="S477" s="140">
        <v>-1.0440857840405553</v>
      </c>
      <c r="T477" s="140">
        <v>1.3715131874910322E-3</v>
      </c>
      <c r="U477" s="129">
        <v>-0.53618269241382854</v>
      </c>
      <c r="V477" s="129">
        <v>0.79976086263381596</v>
      </c>
      <c r="W477" s="98">
        <v>0.48546323209197456</v>
      </c>
      <c r="X477" s="60"/>
      <c r="Y477" s="99">
        <v>476</v>
      </c>
      <c r="Z477" s="129">
        <f>(幕後結果!$AB$2+幕後結果!$AB$4*幕後結果_最佳化!$N1478)*12/3</f>
        <v>1.1623824742311859</v>
      </c>
      <c r="AA477" s="129">
        <f>(幕後結果!$AC$2+幕後結果!$AC$4*幕後結果_最佳化!$O1478)*12/3</f>
        <v>2.0602692464222665</v>
      </c>
      <c r="AB477" s="129">
        <f>(幕後結果!$AD$2+幕後結果!$AD$4*幕後結果_最佳化!$P1478)*12/3</f>
        <v>-0.92934598915673694</v>
      </c>
      <c r="AC477" s="129">
        <f>(幕後結果!$AE$2+幕後結果!$AE$4*幕後結果_最佳化!$Q1478)*12/3</f>
        <v>7.9359752272125411E-2</v>
      </c>
      <c r="AD477" s="129">
        <f>(幕後結果!$AF$2+幕後結果!$AF$4*幕後結果_最佳化!$R1478)*12/3</f>
        <v>-2.089901958896816</v>
      </c>
      <c r="AE477" s="129">
        <f>(幕後結果!$AG$2+幕後結果!$AG$4*幕後結果_最佳化!$S1478)*12/3</f>
        <v>0.48228360174499213</v>
      </c>
      <c r="AF477" s="129">
        <f>(幕後結果!$AH$2+幕後結果!$AH$4*幕後結果_最佳化!$T1478)*12/3</f>
        <v>0.57219838618032304</v>
      </c>
      <c r="AG477" s="129">
        <f>(幕後結果!$AI$2+幕後結果!$AI$4*幕後結果_最佳化!$U1478)*12/3</f>
        <v>-0.43486507996498319</v>
      </c>
      <c r="AH477" s="129">
        <f>(幕後結果!$AJ$2+幕後結果!$AJ$4*幕後結果_最佳化!$V1478)*12/3</f>
        <v>-0.28444061491820327</v>
      </c>
      <c r="AI477" s="100">
        <f>(幕後結果!$AK$2+幕後結果!$AK$4*幕後結果_最佳化!$W1478)*12/3</f>
        <v>0.43269007499338102</v>
      </c>
      <c r="AJ477" s="60"/>
      <c r="AK477" s="60"/>
      <c r="AL477" s="60"/>
      <c r="AM477" s="108">
        <v>476</v>
      </c>
      <c r="AN477" s="129">
        <f t="shared" si="92"/>
        <v>0.16391154567589625</v>
      </c>
      <c r="AO477" s="129">
        <f t="shared" si="93"/>
        <v>6.4027958429971041E-2</v>
      </c>
      <c r="AP477" s="129">
        <f t="shared" si="94"/>
        <v>1.0805121474216537E-3</v>
      </c>
      <c r="AQ477" s="129">
        <f t="shared" si="95"/>
        <v>6.3541397605485106E-2</v>
      </c>
      <c r="AR477" s="129">
        <f t="shared" si="96"/>
        <v>7.8802584741753029E-2</v>
      </c>
      <c r="AS477" s="129">
        <f t="shared" si="97"/>
        <v>0.18348529904644295</v>
      </c>
      <c r="AT477" s="129">
        <f t="shared" si="98"/>
        <v>0.14024567396276891</v>
      </c>
      <c r="AU477" s="129">
        <f t="shared" si="99"/>
        <v>0.19119615712677618</v>
      </c>
      <c r="AV477" s="129">
        <f t="shared" si="100"/>
        <v>6.7263831535336438E-2</v>
      </c>
      <c r="AW477" s="129">
        <f t="shared" si="101"/>
        <v>4.6445039728148611E-2</v>
      </c>
      <c r="AX477" s="129">
        <f t="shared" si="102"/>
        <v>1</v>
      </c>
      <c r="AY477" s="129">
        <f>SUMPRODUCT(AN477:AW477,幕後結果_最佳化!$Z$1005:$AI$1005)</f>
        <v>0.34437665280433377</v>
      </c>
      <c r="AZ477" s="129">
        <f>(SUMPRODUCT(AN477:AW477,MMULT(AN477:AW477,幕後結果!$AB$9:$AK$18)))*252</f>
        <v>4.0367699405741315E-2</v>
      </c>
      <c r="BA477" s="129">
        <f t="shared" si="103"/>
        <v>0.20091714562411372</v>
      </c>
      <c r="BB477" s="102">
        <f t="shared" si="104"/>
        <v>1.500502368117214</v>
      </c>
      <c r="BC477" s="60"/>
      <c r="BD477" s="60"/>
    </row>
    <row r="478" spans="1:56" ht="16.5">
      <c r="A478" s="95">
        <v>477</v>
      </c>
      <c r="B478" s="129">
        <v>0.76156327264538826</v>
      </c>
      <c r="C478" s="129">
        <v>0.16613192499200813</v>
      </c>
      <c r="D478" s="129">
        <v>9.9283399449836551E-3</v>
      </c>
      <c r="E478" s="129">
        <v>0.82952873730203613</v>
      </c>
      <c r="F478" s="129">
        <v>0.13294325687016761</v>
      </c>
      <c r="G478" s="129">
        <v>0.91236278973671436</v>
      </c>
      <c r="H478" s="129">
        <v>4.2330563098672336E-2</v>
      </c>
      <c r="I478" s="129">
        <v>0.78703709784529896</v>
      </c>
      <c r="J478" s="129">
        <v>0.20138303598338703</v>
      </c>
      <c r="K478" s="104">
        <v>0.26108205093010706</v>
      </c>
      <c r="L478" s="105"/>
      <c r="M478" s="106">
        <v>477</v>
      </c>
      <c r="N478" s="140">
        <v>0.71134018613938621</v>
      </c>
      <c r="O478" s="140">
        <v>-0.96956402930109709</v>
      </c>
      <c r="P478" s="140">
        <v>-2.3290450378778473</v>
      </c>
      <c r="Q478" s="140">
        <v>0.95230460040201692</v>
      </c>
      <c r="R478" s="140">
        <v>-1.1125854465429084</v>
      </c>
      <c r="S478" s="140">
        <v>1.3554493971754777</v>
      </c>
      <c r="T478" s="140">
        <v>-1.7242588399357157</v>
      </c>
      <c r="U478" s="129">
        <v>0.79618278104579043</v>
      </c>
      <c r="V478" s="129">
        <v>-0.83669136882890294</v>
      </c>
      <c r="W478" s="98">
        <v>-0.64001307066674618</v>
      </c>
      <c r="X478" s="60"/>
      <c r="Y478" s="99">
        <v>477</v>
      </c>
      <c r="Z478" s="129">
        <f>(幕後結果!$AB$2+幕後結果!$AB$4*幕後結果_最佳化!$N1479)*12/3</f>
        <v>1.358241494123493</v>
      </c>
      <c r="AA478" s="129">
        <f>(幕後結果!$AC$2+幕後結果!$AC$4*幕後結果_最佳化!$O1479)*12/3</f>
        <v>-6.590238401788906E-2</v>
      </c>
      <c r="AB478" s="129">
        <f>(幕後結果!$AD$2+幕後結果!$AD$4*幕後結果_最佳化!$P1479)*12/3</f>
        <v>-3.8959570880278824</v>
      </c>
      <c r="AC478" s="129">
        <f>(幕後結果!$AE$2+幕後結果!$AE$4*幕後結果_最佳化!$Q1479)*12/3</f>
        <v>0.5579685503433458</v>
      </c>
      <c r="AD478" s="129">
        <f>(幕後結果!$AF$2+幕後結果!$AF$4*幕後結果_最佳化!$R1479)*12/3</f>
        <v>-1.6138930855706199</v>
      </c>
      <c r="AE478" s="129">
        <f>(幕後結果!$AG$2+幕後結果!$AG$4*幕後結果_最佳化!$S1479)*12/3</f>
        <v>2.1906357679358561</v>
      </c>
      <c r="AF478" s="129">
        <f>(幕後結果!$AH$2+幕後結果!$AH$4*幕後結果_最佳化!$T1479)*12/3</f>
        <v>-0.58917402618702741</v>
      </c>
      <c r="AG478" s="129">
        <f>(幕後結果!$AI$2+幕後結果!$AI$4*幕後結果_最佳化!$U1479)*12/3</f>
        <v>0.13803458118649806</v>
      </c>
      <c r="AH478" s="129">
        <f>(幕後結果!$AJ$2+幕後結果!$AJ$4*幕後結果_最佳化!$V1479)*12/3</f>
        <v>-0.81556531515514541</v>
      </c>
      <c r="AI478" s="100">
        <f>(幕後結果!$AK$2+幕後結果!$AK$4*幕後結果_最佳化!$W1479)*12/3</f>
        <v>-0.69201406122320863</v>
      </c>
      <c r="AJ478" s="60"/>
      <c r="AK478" s="60"/>
      <c r="AL478" s="60"/>
      <c r="AM478" s="108">
        <v>477</v>
      </c>
      <c r="AN478" s="129">
        <f t="shared" si="92"/>
        <v>0.1231932767790668</v>
      </c>
      <c r="AO478" s="129">
        <f t="shared" si="93"/>
        <v>9.5235621828119343E-2</v>
      </c>
      <c r="AP478" s="129">
        <f t="shared" si="94"/>
        <v>0.14040906907813083</v>
      </c>
      <c r="AQ478" s="129">
        <f t="shared" si="95"/>
        <v>0.17478826247240084</v>
      </c>
      <c r="AR478" s="129">
        <f t="shared" si="96"/>
        <v>0.16338571035892588</v>
      </c>
      <c r="AS478" s="129">
        <f t="shared" si="97"/>
        <v>2.7956499297055126E-2</v>
      </c>
      <c r="AT478" s="129">
        <f t="shared" si="98"/>
        <v>2.0681919490153192E-2</v>
      </c>
      <c r="AU478" s="129">
        <f t="shared" si="99"/>
        <v>0.14392169017573717</v>
      </c>
      <c r="AV478" s="129">
        <f t="shared" si="100"/>
        <v>3.0242921568535849E-2</v>
      </c>
      <c r="AW478" s="129">
        <f t="shared" si="101"/>
        <v>8.0185028951875001E-2</v>
      </c>
      <c r="AX478" s="129">
        <f t="shared" si="102"/>
        <v>1</v>
      </c>
      <c r="AY478" s="129">
        <f>SUMPRODUCT(AN478:AW478,幕後結果_最佳化!$Z$1005:$AI$1005)</f>
        <v>-0.15213750712241148</v>
      </c>
      <c r="AZ478" s="129">
        <f>(SUMPRODUCT(AN478:AW478,MMULT(AN478:AW478,幕後結果!$AB$9:$AK$18)))*252</f>
        <v>5.3533699660221416E-2</v>
      </c>
      <c r="BA478" s="129">
        <f t="shared" si="103"/>
        <v>0.23137350682440161</v>
      </c>
      <c r="BB478" s="102">
        <f t="shared" si="104"/>
        <v>-0.84295522767190911</v>
      </c>
      <c r="BC478" s="60"/>
      <c r="BD478" s="60"/>
    </row>
    <row r="479" spans="1:56" ht="16.5">
      <c r="A479" s="95">
        <v>478</v>
      </c>
      <c r="B479" s="129">
        <v>0.40085843749519356</v>
      </c>
      <c r="C479" s="129">
        <v>3.3484045126929374E-2</v>
      </c>
      <c r="D479" s="129">
        <v>0.98173525503389802</v>
      </c>
      <c r="E479" s="129">
        <v>0.51899602617142282</v>
      </c>
      <c r="F479" s="129">
        <v>0.98223423001091303</v>
      </c>
      <c r="G479" s="129">
        <v>0.15938521878187051</v>
      </c>
      <c r="H479" s="129">
        <v>7.1248013217897199E-2</v>
      </c>
      <c r="I479" s="129">
        <v>0.64493087211747291</v>
      </c>
      <c r="J479" s="129">
        <v>0.49742966374309772</v>
      </c>
      <c r="K479" s="104">
        <v>0.7323477058023169</v>
      </c>
      <c r="L479" s="105"/>
      <c r="M479" s="106">
        <v>478</v>
      </c>
      <c r="N479" s="140">
        <v>-0.25112576689072474</v>
      </c>
      <c r="O479" s="140">
        <v>-1.8318881241046283</v>
      </c>
      <c r="P479" s="140">
        <v>2.0909840930687027</v>
      </c>
      <c r="Q479" s="140">
        <v>4.763398373398936E-2</v>
      </c>
      <c r="R479" s="140">
        <v>2.1022481953331869</v>
      </c>
      <c r="S479" s="140">
        <v>-0.99698778807874977</v>
      </c>
      <c r="T479" s="140">
        <v>-1.4665591241713729</v>
      </c>
      <c r="U479" s="129">
        <v>0.37167041386189748</v>
      </c>
      <c r="V479" s="129">
        <v>-6.4429221122030075E-3</v>
      </c>
      <c r="W479" s="98">
        <v>0.61992891447992082</v>
      </c>
      <c r="X479" s="60"/>
      <c r="Y479" s="99">
        <v>478</v>
      </c>
      <c r="Z479" s="129">
        <f>(幕後結果!$AB$2+幕後結果!$AB$4*幕後結果_最佳化!$N1480)*12/3</f>
        <v>0.7218003386946017</v>
      </c>
      <c r="AA479" s="129">
        <f>(幕後結果!$AC$2+幕後結果!$AC$4*幕後結果_最佳化!$O1480)*12/3</f>
        <v>-0.94683263997332989</v>
      </c>
      <c r="AB479" s="129">
        <f>(幕後結果!$AD$2+幕後結果!$AD$4*幕後結果_最佳化!$P1480)*12/3</f>
        <v>0.7978699179710057</v>
      </c>
      <c r="AC479" s="129">
        <f>(幕後結果!$AE$2+幕後結果!$AE$4*幕後結果_最佳化!$Q1480)*12/3</f>
        <v>-0.57313458737470757</v>
      </c>
      <c r="AD479" s="129">
        <f>(幕後結果!$AF$2+幕後結果!$AF$4*幕後結果_最佳化!$R1480)*12/3</f>
        <v>0.93519040072137949</v>
      </c>
      <c r="AE479" s="129">
        <f>(幕後結果!$AG$2+幕後結果!$AG$4*幕後結果_最佳化!$S1480)*12/3</f>
        <v>0.20850540808663343</v>
      </c>
      <c r="AF479" s="129">
        <f>(幕後結果!$AH$2+幕後結果!$AH$4*幕後結果_最佳化!$T1480)*12/3</f>
        <v>-0.4948417087011725</v>
      </c>
      <c r="AG479" s="129">
        <f>(幕後結果!$AI$2+幕後結果!$AI$4*幕後結果_最佳化!$U1480)*12/3</f>
        <v>8.3059829640737964E-2</v>
      </c>
      <c r="AH479" s="129">
        <f>(幕後結果!$AJ$2+幕後結果!$AJ$4*幕後結果_最佳化!$V1480)*12/3</f>
        <v>-0.39002040231452445</v>
      </c>
      <c r="AI479" s="100">
        <f>(幕後結果!$AK$2+幕後結果!$AK$4*幕後結果_最佳化!$W1480)*12/3</f>
        <v>0.78806717215935285</v>
      </c>
      <c r="AJ479" s="60"/>
      <c r="AK479" s="60"/>
      <c r="AL479" s="60"/>
      <c r="AM479" s="108">
        <v>478</v>
      </c>
      <c r="AN479" s="129">
        <f t="shared" si="92"/>
        <v>3.3446192268036655E-2</v>
      </c>
      <c r="AO479" s="129">
        <f t="shared" si="93"/>
        <v>6.0699676740872024E-2</v>
      </c>
      <c r="AP479" s="129">
        <f t="shared" si="94"/>
        <v>0.16839596403406484</v>
      </c>
      <c r="AQ479" s="129">
        <f t="shared" si="95"/>
        <v>7.2776547462096247E-2</v>
      </c>
      <c r="AR479" s="129">
        <f t="shared" si="96"/>
        <v>0.1514864964183282</v>
      </c>
      <c r="AS479" s="129">
        <f t="shared" si="97"/>
        <v>3.2414102220635461E-2</v>
      </c>
      <c r="AT479" s="129">
        <f t="shared" si="98"/>
        <v>0.18605935841297488</v>
      </c>
      <c r="AU479" s="129">
        <f t="shared" si="99"/>
        <v>3.1833153417735469E-3</v>
      </c>
      <c r="AV479" s="129">
        <f t="shared" si="100"/>
        <v>0.21699950272048216</v>
      </c>
      <c r="AW479" s="129">
        <f t="shared" si="101"/>
        <v>7.4538844380736186E-2</v>
      </c>
      <c r="AX479" s="129">
        <f t="shared" si="102"/>
        <v>1.0000000000000002</v>
      </c>
      <c r="AY479" s="129">
        <f>SUMPRODUCT(AN479:AW479,幕後結果_最佳化!$Z$1005:$AI$1005)</f>
        <v>-0.28392820042755723</v>
      </c>
      <c r="AZ479" s="129">
        <f>(SUMPRODUCT(AN479:AW479,MMULT(AN479:AW479,幕後結果!$AB$9:$AK$18)))*252</f>
        <v>5.6713642242914003E-2</v>
      </c>
      <c r="BA479" s="129">
        <f t="shared" si="103"/>
        <v>0.2381462622904546</v>
      </c>
      <c r="BB479" s="102">
        <f t="shared" si="104"/>
        <v>-1.3723843376090525</v>
      </c>
      <c r="BC479" s="60"/>
      <c r="BD479" s="60"/>
    </row>
    <row r="480" spans="1:56" ht="16.5">
      <c r="A480" s="95">
        <v>479</v>
      </c>
      <c r="B480" s="129">
        <v>0.9264576391667283</v>
      </c>
      <c r="C480" s="129">
        <v>0.35769837424443285</v>
      </c>
      <c r="D480" s="129">
        <v>0.91200912216989605</v>
      </c>
      <c r="E480" s="129">
        <v>0.32874446756114817</v>
      </c>
      <c r="F480" s="129">
        <v>0.68605752417078314</v>
      </c>
      <c r="G480" s="129">
        <v>0.82163773491087388</v>
      </c>
      <c r="H480" s="129">
        <v>0.78254309009572798</v>
      </c>
      <c r="I480" s="129">
        <v>0.52735260999183353</v>
      </c>
      <c r="J480" s="129">
        <v>0.76272682823269933</v>
      </c>
      <c r="K480" s="104">
        <v>0.18646210076390668</v>
      </c>
      <c r="L480" s="105"/>
      <c r="M480" s="106">
        <v>479</v>
      </c>
      <c r="N480" s="140">
        <v>1.4499060440506923</v>
      </c>
      <c r="O480" s="140">
        <v>-0.36461776965245246</v>
      </c>
      <c r="P480" s="140">
        <v>1.3532312785873353</v>
      </c>
      <c r="Q480" s="140">
        <v>-0.44338271644692018</v>
      </c>
      <c r="R480" s="140">
        <v>0.4847059409623668</v>
      </c>
      <c r="S480" s="140">
        <v>0.92162439322675771</v>
      </c>
      <c r="T480" s="140">
        <v>0.78081073413833335</v>
      </c>
      <c r="U480" s="129">
        <v>6.8616631537731301E-2</v>
      </c>
      <c r="V480" s="129">
        <v>0.71510147348299291</v>
      </c>
      <c r="W480" s="98">
        <v>-0.89100926177301554</v>
      </c>
      <c r="X480" s="60"/>
      <c r="Y480" s="99">
        <v>479</v>
      </c>
      <c r="Z480" s="129">
        <f>(幕後結果!$AB$2+幕後結果!$AB$4*幕後結果_最佳化!$N1481)*12/3</f>
        <v>1.8466262587892377</v>
      </c>
      <c r="AA480" s="129">
        <f>(幕後結果!$AC$2+幕後結果!$AC$4*幕後結果_最佳化!$O1481)*12/3</f>
        <v>0.56842730486490189</v>
      </c>
      <c r="AB480" s="129">
        <f>(幕後結果!$AD$2+幕後結果!$AD$4*幕後結果_最佳化!$P1481)*12/3</f>
        <v>0.50924283966623585</v>
      </c>
      <c r="AC480" s="129">
        <f>(幕後結果!$AE$2+幕後結果!$AE$4*幕後結果_最佳化!$Q1481)*12/3</f>
        <v>-0.45398650273925512</v>
      </c>
      <c r="AD480" s="129">
        <f>(幕後結果!$AF$2+幕後結果!$AF$4*幕後結果_最佳化!$R1481)*12/3</f>
        <v>-0.62436691259759725</v>
      </c>
      <c r="AE480" s="129">
        <f>(幕後結果!$AG$2+幕後結果!$AG$4*幕後結果_最佳化!$S1481)*12/3</f>
        <v>1.754348007127722</v>
      </c>
      <c r="AF480" s="129">
        <f>(幕後結果!$AH$2+幕後結果!$AH$4*幕後結果_最佳化!$T1481)*12/3</f>
        <v>1.6720454198603634</v>
      </c>
      <c r="AG480" s="129">
        <f>(幕後結果!$AI$2+幕後結果!$AI$4*幕後結果_最佳化!$U1481)*12/3</f>
        <v>0.43103802627493398</v>
      </c>
      <c r="AH480" s="129">
        <f>(幕後結果!$AJ$2+幕後結果!$AJ$4*幕後結果_最佳化!$V1481)*12/3</f>
        <v>0.17961850510379893</v>
      </c>
      <c r="AI480" s="100">
        <f>(幕後結果!$AK$2+幕後結果!$AK$4*幕後結果_最佳化!$W1481)*12/3</f>
        <v>0.2782217329617207</v>
      </c>
      <c r="AJ480" s="60"/>
      <c r="AK480" s="60"/>
      <c r="AL480" s="60"/>
      <c r="AM480" s="108">
        <v>479</v>
      </c>
      <c r="AN480" s="129">
        <f t="shared" si="92"/>
        <v>4.4889303046580509E-2</v>
      </c>
      <c r="AO480" s="129">
        <f t="shared" si="93"/>
        <v>0.1776678523121768</v>
      </c>
      <c r="AP480" s="129">
        <f t="shared" si="94"/>
        <v>3.0466804481827727E-2</v>
      </c>
      <c r="AQ480" s="129">
        <f t="shared" si="95"/>
        <v>0.15634852962764254</v>
      </c>
      <c r="AR480" s="129">
        <f t="shared" si="96"/>
        <v>2.5154808897088547E-2</v>
      </c>
      <c r="AS480" s="129">
        <f t="shared" si="97"/>
        <v>0.16734466616561072</v>
      </c>
      <c r="AT480" s="129">
        <f t="shared" si="98"/>
        <v>2.1332813018162373E-2</v>
      </c>
      <c r="AU480" s="129">
        <f t="shared" si="99"/>
        <v>0.13347521153779748</v>
      </c>
      <c r="AV480" s="129">
        <f t="shared" si="100"/>
        <v>2.9201170034377572E-2</v>
      </c>
      <c r="AW480" s="129">
        <f t="shared" si="101"/>
        <v>0.21411884087873559</v>
      </c>
      <c r="AX480" s="129">
        <f t="shared" si="102"/>
        <v>0.99999999999999989</v>
      </c>
      <c r="AY480" s="129">
        <f>SUMPRODUCT(AN480:AW480,幕後結果_最佳化!$Z$1005:$AI$1005)</f>
        <v>0.26905567404056974</v>
      </c>
      <c r="AZ480" s="129">
        <f>(SUMPRODUCT(AN480:AW480,MMULT(AN480:AW480,幕後結果!$AB$9:$AK$18)))*252</f>
        <v>4.9596881887254946E-2</v>
      </c>
      <c r="BA480" s="129">
        <f t="shared" si="103"/>
        <v>0.22270357403341093</v>
      </c>
      <c r="BB480" s="102">
        <f t="shared" si="104"/>
        <v>1.0155008738505513</v>
      </c>
      <c r="BC480" s="60"/>
      <c r="BD480" s="60"/>
    </row>
    <row r="481" spans="1:56" ht="16.5">
      <c r="A481" s="95">
        <v>480</v>
      </c>
      <c r="B481" s="129">
        <v>0.25251427682503413</v>
      </c>
      <c r="C481" s="129">
        <v>0.78949836630021553</v>
      </c>
      <c r="D481" s="129">
        <v>0.26145048539875448</v>
      </c>
      <c r="E481" s="129">
        <v>0.36632512571010101</v>
      </c>
      <c r="F481" s="129">
        <v>0.26818851000553923</v>
      </c>
      <c r="G481" s="129">
        <v>0.36728653738249517</v>
      </c>
      <c r="H481" s="129">
        <v>0.68207952195939447</v>
      </c>
      <c r="I481" s="129">
        <v>0.4935506706101187</v>
      </c>
      <c r="J481" s="129">
        <v>0.76298980569439401</v>
      </c>
      <c r="K481" s="104">
        <v>0.97224244465299314</v>
      </c>
      <c r="L481" s="105"/>
      <c r="M481" s="106">
        <v>480</v>
      </c>
      <c r="N481" s="140">
        <v>-0.66659861557657163</v>
      </c>
      <c r="O481" s="140">
        <v>0.80468189935169232</v>
      </c>
      <c r="P481" s="140">
        <v>-0.6388800444749988</v>
      </c>
      <c r="Q481" s="140">
        <v>-0.34160223975556525</v>
      </c>
      <c r="R481" s="140">
        <v>-0.6183008829122425</v>
      </c>
      <c r="S481" s="140">
        <v>-0.33904865822257474</v>
      </c>
      <c r="T481" s="140">
        <v>0.47352179390833482</v>
      </c>
      <c r="U481" s="129">
        <v>-1.6166775610707406E-2</v>
      </c>
      <c r="V481" s="129">
        <v>0.71595297091336152</v>
      </c>
      <c r="W481" s="98">
        <v>1.9148227612969402</v>
      </c>
      <c r="X481" s="60"/>
      <c r="Y481" s="99">
        <v>480</v>
      </c>
      <c r="Z481" s="129">
        <f>(幕後結果!$AB$2+幕後結果!$AB$4*幕後結果_最佳化!$N1482)*12/3</f>
        <v>0.44706436592125537</v>
      </c>
      <c r="AA481" s="129">
        <f>(幕後結果!$AC$2+幕後結果!$AC$4*幕後結果_最佳化!$O1482)*12/3</f>
        <v>0.88116011910120096</v>
      </c>
      <c r="AB481" s="129">
        <f>(幕後結果!$AD$2+幕後結果!$AD$4*幕後結果_最佳化!$P1482)*12/3</f>
        <v>-2.2205510377500084</v>
      </c>
      <c r="AC481" s="129">
        <f>(幕後結果!$AE$2+幕後結果!$AE$4*幕後結果_最佳化!$Q1482)*12/3</f>
        <v>-0.18842584382891914</v>
      </c>
      <c r="AD481" s="129">
        <f>(幕後結果!$AF$2+幕後結果!$AF$4*幕後結果_最佳化!$R1482)*12/3</f>
        <v>-1.472354438088691</v>
      </c>
      <c r="AE481" s="129">
        <f>(幕後結果!$AG$2+幕後結果!$AG$4*幕後結果_最佳化!$S1482)*12/3</f>
        <v>0.97306520447731115</v>
      </c>
      <c r="AF481" s="129">
        <f>(幕後結果!$AH$2+幕後結果!$AH$4*幕後結果_最佳化!$T1482)*12/3</f>
        <v>0.17933090566196588</v>
      </c>
      <c r="AG481" s="129">
        <f>(幕後結果!$AI$2+幕後結果!$AI$4*幕後結果_最佳化!$U1482)*12/3</f>
        <v>-0.20834562193019771</v>
      </c>
      <c r="AH481" s="129">
        <f>(幕後結果!$AJ$2+幕後結果!$AJ$4*幕後結果_最佳化!$V1482)*12/3</f>
        <v>-0.33034063571162592</v>
      </c>
      <c r="AI481" s="100">
        <f>(幕後結果!$AK$2+幕後結果!$AK$4*幕後結果_最佳化!$W1482)*12/3</f>
        <v>0.97838483896901141</v>
      </c>
      <c r="AJ481" s="60"/>
      <c r="AK481" s="60"/>
      <c r="AL481" s="60"/>
      <c r="AM481" s="108">
        <v>480</v>
      </c>
      <c r="AN481" s="129">
        <f t="shared" si="92"/>
        <v>7.9645843089443794E-2</v>
      </c>
      <c r="AO481" s="129">
        <f t="shared" si="93"/>
        <v>0.15446934430509671</v>
      </c>
      <c r="AP481" s="129">
        <f t="shared" si="94"/>
        <v>9.5583133019332231E-2</v>
      </c>
      <c r="AQ481" s="129">
        <f t="shared" si="95"/>
        <v>0.10748505997386146</v>
      </c>
      <c r="AR481" s="129">
        <f t="shared" si="96"/>
        <v>2.6074358718538946E-2</v>
      </c>
      <c r="AS481" s="129">
        <f t="shared" si="97"/>
        <v>3.3824310253750975E-2</v>
      </c>
      <c r="AT481" s="129">
        <f t="shared" si="98"/>
        <v>0.13775679608813252</v>
      </c>
      <c r="AU481" s="129">
        <f t="shared" si="99"/>
        <v>0.17603060404413623</v>
      </c>
      <c r="AV481" s="129">
        <f t="shared" si="100"/>
        <v>8.7567743628781947E-2</v>
      </c>
      <c r="AW481" s="129">
        <f t="shared" si="101"/>
        <v>0.10156280687892519</v>
      </c>
      <c r="AX481" s="129">
        <f t="shared" si="102"/>
        <v>0.99999999999999989</v>
      </c>
      <c r="AY481" s="129">
        <f>SUMPRODUCT(AN481:AW481,幕後結果_最佳化!$Z$1005:$AI$1005)</f>
        <v>3.8296434951761008E-2</v>
      </c>
      <c r="AZ481" s="129">
        <f>(SUMPRODUCT(AN481:AW481,MMULT(AN481:AW481,幕後結果!$AB$9:$AK$18)))*252</f>
        <v>4.517442663721212E-2</v>
      </c>
      <c r="BA481" s="129">
        <f t="shared" si="103"/>
        <v>0.21254276425513083</v>
      </c>
      <c r="BB481" s="102">
        <f t="shared" si="104"/>
        <v>-2.1659476691067183E-2</v>
      </c>
      <c r="BC481" s="60"/>
      <c r="BD481" s="60"/>
    </row>
    <row r="482" spans="1:56" ht="16.5">
      <c r="A482" s="95">
        <v>481</v>
      </c>
      <c r="B482" s="129">
        <v>0.83928010071012737</v>
      </c>
      <c r="C482" s="129">
        <v>0.60469591568822056</v>
      </c>
      <c r="D482" s="129">
        <v>0.40301947542719208</v>
      </c>
      <c r="E482" s="129">
        <v>0.39672423047192162</v>
      </c>
      <c r="F482" s="129">
        <v>2.8219810195292849E-2</v>
      </c>
      <c r="G482" s="129">
        <v>0.85221331139781076</v>
      </c>
      <c r="H482" s="129">
        <v>0.79532513472190614</v>
      </c>
      <c r="I482" s="129">
        <v>0.71988899950225349</v>
      </c>
      <c r="J482" s="129">
        <v>0.1043045574860979</v>
      </c>
      <c r="K482" s="104">
        <v>0.20557600945608123</v>
      </c>
      <c r="L482" s="105"/>
      <c r="M482" s="106">
        <v>481</v>
      </c>
      <c r="N482" s="140">
        <v>0.9915034704641783</v>
      </c>
      <c r="O482" s="140">
        <v>0.26552095581720619</v>
      </c>
      <c r="P482" s="140">
        <v>-0.24553921145366353</v>
      </c>
      <c r="Q482" s="140">
        <v>-0.26183525043607453</v>
      </c>
      <c r="R482" s="140">
        <v>-1.9076256276065788</v>
      </c>
      <c r="S482" s="140">
        <v>1.0459732623831335</v>
      </c>
      <c r="T482" s="140">
        <v>0.82503850486304764</v>
      </c>
      <c r="U482" s="129">
        <v>0.58251179206818149</v>
      </c>
      <c r="V482" s="129">
        <v>-1.2573992105224263</v>
      </c>
      <c r="W482" s="98">
        <v>-0.82186801442185153</v>
      </c>
      <c r="X482" s="60"/>
      <c r="Y482" s="99">
        <v>481</v>
      </c>
      <c r="Z482" s="129">
        <f>(幕後結果!$AB$2+幕後結果!$AB$4*幕後結果_最佳化!$N1483)*12/3</f>
        <v>1.5435025351224629</v>
      </c>
      <c r="AA482" s="129">
        <f>(幕後結果!$AC$2+幕後結果!$AC$4*幕後結果_最佳化!$O1483)*12/3</f>
        <v>0.91276982124189787</v>
      </c>
      <c r="AB482" s="129">
        <f>(幕後結果!$AD$2+幕後結果!$AD$4*幕後結果_最佳化!$P1483)*12/3</f>
        <v>-1.3779107182705845</v>
      </c>
      <c r="AC482" s="129">
        <f>(幕後結果!$AE$2+幕後結果!$AE$4*幕後結果_最佳化!$Q1483)*12/3</f>
        <v>-0.14659698494846057</v>
      </c>
      <c r="AD482" s="129">
        <f>(幕後結果!$AF$2+幕後結果!$AF$4*幕後結果_最佳化!$R1483)*12/3</f>
        <v>-2.7783634882756139</v>
      </c>
      <c r="AE482" s="129">
        <f>(幕後結果!$AG$2+幕後結果!$AG$4*幕後結果_最佳化!$S1483)*12/3</f>
        <v>1.9068750302567672</v>
      </c>
      <c r="AF482" s="129">
        <f>(幕後結果!$AH$2+幕後結果!$AH$4*幕後結果_最佳化!$T1483)*12/3</f>
        <v>1.2509015591666424</v>
      </c>
      <c r="AG482" s="129">
        <f>(幕後結果!$AI$2+幕後結果!$AI$4*幕後結果_最佳化!$U1483)*12/3</f>
        <v>0.39375643983725633</v>
      </c>
      <c r="AH482" s="129">
        <f>(幕後結果!$AJ$2+幕後結果!$AJ$4*幕後結果_最佳化!$V1483)*12/3</f>
        <v>-0.75218509991459304</v>
      </c>
      <c r="AI482" s="100">
        <f>(幕後結果!$AK$2+幕後結果!$AK$4*幕後結果_最佳化!$W1483)*12/3</f>
        <v>-0.37022325342647128</v>
      </c>
      <c r="AJ482" s="60"/>
      <c r="AK482" s="60"/>
      <c r="AL482" s="60"/>
      <c r="AM482" s="108">
        <v>481</v>
      </c>
      <c r="AN482" s="129">
        <f t="shared" si="92"/>
        <v>6.5194217019629935E-2</v>
      </c>
      <c r="AO482" s="129">
        <f t="shared" si="93"/>
        <v>9.751756559598572E-2</v>
      </c>
      <c r="AP482" s="129">
        <f t="shared" si="94"/>
        <v>9.7582332552947921E-3</v>
      </c>
      <c r="AQ482" s="129">
        <f t="shared" si="95"/>
        <v>0.16290998601948728</v>
      </c>
      <c r="AR482" s="129">
        <f t="shared" si="96"/>
        <v>0.18506499944970251</v>
      </c>
      <c r="AS482" s="129">
        <f t="shared" si="97"/>
        <v>4.2011869967537321E-2</v>
      </c>
      <c r="AT482" s="129">
        <f t="shared" si="98"/>
        <v>0.14311511445415001</v>
      </c>
      <c r="AU482" s="129">
        <f t="shared" si="99"/>
        <v>0.12772211487965898</v>
      </c>
      <c r="AV482" s="129">
        <f t="shared" si="100"/>
        <v>2.7932618105550436E-2</v>
      </c>
      <c r="AW482" s="129">
        <f t="shared" si="101"/>
        <v>0.13877328125300289</v>
      </c>
      <c r="AX482" s="129">
        <f t="shared" si="102"/>
        <v>1</v>
      </c>
      <c r="AY482" s="129">
        <f>SUMPRODUCT(AN482:AW482,幕後結果_最佳化!$Z$1005:$AI$1005)</f>
        <v>3.9781614724457015E-2</v>
      </c>
      <c r="AZ482" s="129">
        <f>(SUMPRODUCT(AN482:AW482,MMULT(AN482:AW482,幕後結果!$AB$9:$AK$18)))*252</f>
        <v>5.5457926818600449E-2</v>
      </c>
      <c r="BA482" s="129">
        <f t="shared" si="103"/>
        <v>0.23549506750375993</v>
      </c>
      <c r="BB482" s="102">
        <f t="shared" si="104"/>
        <v>-1.3241828411090594E-2</v>
      </c>
      <c r="BC482" s="60"/>
      <c r="BD482" s="60"/>
    </row>
    <row r="483" spans="1:56" ht="16.5">
      <c r="A483" s="95">
        <v>482</v>
      </c>
      <c r="B483" s="129">
        <v>0.83101308310060551</v>
      </c>
      <c r="C483" s="129">
        <v>0.7448554680190469</v>
      </c>
      <c r="D483" s="129">
        <v>0.59752331917952262</v>
      </c>
      <c r="E483" s="129">
        <v>6.0703954102383717E-2</v>
      </c>
      <c r="F483" s="129">
        <v>0.11786840553159483</v>
      </c>
      <c r="G483" s="129">
        <v>0.55687350224744292</v>
      </c>
      <c r="H483" s="129">
        <v>0.48091054414254519</v>
      </c>
      <c r="I483" s="129">
        <v>0.76370816799893304</v>
      </c>
      <c r="J483" s="129">
        <v>0.55932121695578108</v>
      </c>
      <c r="K483" s="104">
        <v>6.3023915972785671E-2</v>
      </c>
      <c r="L483" s="105"/>
      <c r="M483" s="106">
        <v>482</v>
      </c>
      <c r="N483" s="140">
        <v>0.95817636372058723</v>
      </c>
      <c r="O483" s="140">
        <v>0.65838765804531796</v>
      </c>
      <c r="P483" s="140">
        <v>0.24694167659186753</v>
      </c>
      <c r="Q483" s="140">
        <v>-1.5488910691027569</v>
      </c>
      <c r="R483" s="140">
        <v>-1.1857100834745302</v>
      </c>
      <c r="S483" s="140">
        <v>0.14304708446768394</v>
      </c>
      <c r="T483" s="140">
        <v>-4.7868444380960336E-2</v>
      </c>
      <c r="U483" s="129">
        <v>0.71828161465735718</v>
      </c>
      <c r="V483" s="129">
        <v>0.1492484809496091</v>
      </c>
      <c r="W483" s="98">
        <v>-1.529874356305436</v>
      </c>
      <c r="X483" s="60"/>
      <c r="Y483" s="99">
        <v>482</v>
      </c>
      <c r="Z483" s="129">
        <f>(幕後結果!$AB$2+幕後結果!$AB$4*幕後結果_最佳化!$N1484)*12/3</f>
        <v>1.5214646206838109</v>
      </c>
      <c r="AA483" s="129">
        <f>(幕後結果!$AC$2+幕後結果!$AC$4*幕後結果_最佳化!$O1484)*12/3</f>
        <v>1.1925188532678828</v>
      </c>
      <c r="AB483" s="129">
        <f>(幕後結果!$AD$2+幕後結果!$AD$4*幕後結果_最佳化!$P1484)*12/3</f>
        <v>-0.8018356434512488</v>
      </c>
      <c r="AC483" s="129">
        <f>(幕後結果!$AE$2+幕後結果!$AE$4*幕後結果_最佳化!$Q1484)*12/3</f>
        <v>-1.2758898715995837</v>
      </c>
      <c r="AD483" s="129">
        <f>(幕後結果!$AF$2+幕後結果!$AF$4*幕後結果_最佳化!$R1484)*12/3</f>
        <v>-2.5544011920388607</v>
      </c>
      <c r="AE483" s="129">
        <f>(幕後結果!$AG$2+幕後結果!$AG$4*幕後結果_最佳化!$S1484)*12/3</f>
        <v>1.0648242496358515</v>
      </c>
      <c r="AF483" s="129">
        <f>(幕後結果!$AH$2+幕後結果!$AH$4*幕後結果_最佳化!$T1484)*12/3</f>
        <v>0.63960097864671428</v>
      </c>
      <c r="AG483" s="129">
        <f>(幕後結果!$AI$2+幕後結果!$AI$4*幕後結果_最佳化!$U1484)*12/3</f>
        <v>0.46586884860048206</v>
      </c>
      <c r="AH483" s="129">
        <f>(幕後結果!$AJ$2+幕後結果!$AJ$4*幕後結果_最佳化!$V1484)*12/3</f>
        <v>-0.46990565064501033</v>
      </c>
      <c r="AI483" s="100">
        <f>(幕後結果!$AK$2+幕後結果!$AK$4*幕後結果_最佳化!$W1484)*12/3</f>
        <v>-0.74456504125211842</v>
      </c>
      <c r="AJ483" s="60"/>
      <c r="AK483" s="60"/>
      <c r="AL483" s="60"/>
      <c r="AM483" s="108">
        <v>482</v>
      </c>
      <c r="AN483" s="129">
        <f t="shared" si="92"/>
        <v>7.8851071983895307E-2</v>
      </c>
      <c r="AO483" s="129">
        <f t="shared" si="93"/>
        <v>0.1036059687398643</v>
      </c>
      <c r="AP483" s="129">
        <f t="shared" si="94"/>
        <v>0.11936835253527708</v>
      </c>
      <c r="AQ483" s="129">
        <f t="shared" si="95"/>
        <v>0.19356342624365186</v>
      </c>
      <c r="AR483" s="129">
        <f t="shared" si="96"/>
        <v>7.712434369148638E-2</v>
      </c>
      <c r="AS483" s="129">
        <f t="shared" si="97"/>
        <v>0.11181113877574907</v>
      </c>
      <c r="AT483" s="129">
        <f t="shared" si="98"/>
        <v>5.5377490401596834E-2</v>
      </c>
      <c r="AU483" s="129">
        <f t="shared" si="99"/>
        <v>0.1624437140798049</v>
      </c>
      <c r="AV483" s="129">
        <f t="shared" si="100"/>
        <v>3.0298659798406593E-2</v>
      </c>
      <c r="AW483" s="129">
        <f t="shared" si="101"/>
        <v>6.755583375026776E-2</v>
      </c>
      <c r="AX483" s="129">
        <f t="shared" si="102"/>
        <v>1.0000000000000002</v>
      </c>
      <c r="AY483" s="129">
        <f>SUMPRODUCT(AN483:AW483,幕後結果_最佳化!$Z$1005:$AI$1005)</f>
        <v>1.7152778719729415E-2</v>
      </c>
      <c r="AZ483" s="129">
        <f>(SUMPRODUCT(AN483:AW483,MMULT(AN483:AW483,幕後結果!$AB$9:$AK$18)))*252</f>
        <v>4.9337457950951603E-2</v>
      </c>
      <c r="BA483" s="129">
        <f t="shared" si="103"/>
        <v>0.22212036815868913</v>
      </c>
      <c r="BB483" s="102">
        <f t="shared" si="104"/>
        <v>-0.11591562490962573</v>
      </c>
      <c r="BC483" s="60"/>
      <c r="BD483" s="60"/>
    </row>
    <row r="484" spans="1:56" ht="16.5">
      <c r="A484" s="95">
        <v>483</v>
      </c>
      <c r="B484" s="129">
        <v>6.1985294904407739E-2</v>
      </c>
      <c r="C484" s="129">
        <v>0.13249240466955325</v>
      </c>
      <c r="D484" s="129">
        <v>0.65131343165273825</v>
      </c>
      <c r="E484" s="129">
        <v>0.61639855248315722</v>
      </c>
      <c r="F484" s="129">
        <v>0.11311658637862232</v>
      </c>
      <c r="G484" s="129">
        <v>0.65751434491804051</v>
      </c>
      <c r="H484" s="129">
        <v>7.466487960126611E-2</v>
      </c>
      <c r="I484" s="129">
        <v>0.75306288182790837</v>
      </c>
      <c r="J484" s="129">
        <v>0.71386104907082082</v>
      </c>
      <c r="K484" s="104">
        <v>0.60357944358262317</v>
      </c>
      <c r="L484" s="105"/>
      <c r="M484" s="106">
        <v>483</v>
      </c>
      <c r="N484" s="140">
        <v>-1.5383191903950189</v>
      </c>
      <c r="O484" s="140">
        <v>-1.1146864504761063</v>
      </c>
      <c r="P484" s="140">
        <v>0.38886888990097601</v>
      </c>
      <c r="Q484" s="140">
        <v>0.29603559909053812</v>
      </c>
      <c r="R484" s="140">
        <v>-1.2101191582143855</v>
      </c>
      <c r="S484" s="140">
        <v>0.40568874891967827</v>
      </c>
      <c r="T484" s="140">
        <v>-1.441902931166356</v>
      </c>
      <c r="U484" s="129">
        <v>0.68415984359319648</v>
      </c>
      <c r="V484" s="129">
        <v>0.56469990060132191</v>
      </c>
      <c r="W484" s="98">
        <v>0.26262307510315391</v>
      </c>
      <c r="X484" s="60"/>
      <c r="Y484" s="99">
        <v>483</v>
      </c>
      <c r="Z484" s="129">
        <f>(幕後結果!$AB$2+幕後結果!$AB$4*幕後結果_最佳化!$N1485)*12/3</f>
        <v>-0.12937041403322391</v>
      </c>
      <c r="AA484" s="129">
        <f>(幕後結果!$AC$2+幕後結果!$AC$4*幕後結果_最佳化!$O1485)*12/3</f>
        <v>-0.75218359497771015</v>
      </c>
      <c r="AB484" s="129">
        <f>(幕後結果!$AD$2+幕後結果!$AD$4*幕後結果_最佳化!$P1485)*12/3</f>
        <v>-1.4174379976721247</v>
      </c>
      <c r="AC484" s="129">
        <f>(幕後結果!$AE$2+幕後結果!$AE$4*幕後結果_最佳化!$Q1485)*12/3</f>
        <v>-0.23945264094024421</v>
      </c>
      <c r="AD484" s="129">
        <f>(幕後結果!$AF$2+幕後結果!$AF$4*幕後結果_最佳化!$R1485)*12/3</f>
        <v>-2.0883003255078791</v>
      </c>
      <c r="AE484" s="129">
        <f>(幕後結果!$AG$2+幕後結果!$AG$4*幕後結果_最佳化!$S1485)*12/3</f>
        <v>1.4161348118542678</v>
      </c>
      <c r="AF484" s="129">
        <f>(幕後結果!$AH$2+幕後結果!$AH$4*幕後結果_最佳化!$T1485)*12/3</f>
        <v>-1.4187795332589641</v>
      </c>
      <c r="AG484" s="129">
        <f>(幕後結果!$AI$2+幕後結果!$AI$4*幕後結果_最佳化!$U1485)*12/3</f>
        <v>-6.6839753398054591E-2</v>
      </c>
      <c r="AH484" s="129">
        <f>(幕後結果!$AJ$2+幕後結果!$AJ$4*幕後結果_最佳化!$V1485)*12/3</f>
        <v>-0.40342571475578293</v>
      </c>
      <c r="AI484" s="100">
        <f>(幕後結果!$AK$2+幕後結果!$AK$4*幕後結果_最佳化!$W1485)*12/3</f>
        <v>4.9285200497271218E-2</v>
      </c>
      <c r="AJ484" s="60"/>
      <c r="AK484" s="60"/>
      <c r="AL484" s="60"/>
      <c r="AM484" s="108">
        <v>483</v>
      </c>
      <c r="AN484" s="129">
        <f t="shared" si="92"/>
        <v>6.9978654981803695E-2</v>
      </c>
      <c r="AO484" s="129">
        <f t="shared" si="93"/>
        <v>0.17996627850410285</v>
      </c>
      <c r="AP484" s="129">
        <f t="shared" si="94"/>
        <v>0.14999593277907983</v>
      </c>
      <c r="AQ484" s="129">
        <f t="shared" si="95"/>
        <v>0.18686595112406321</v>
      </c>
      <c r="AR484" s="129">
        <f t="shared" si="96"/>
        <v>8.381574203994345E-2</v>
      </c>
      <c r="AS484" s="129">
        <f t="shared" si="97"/>
        <v>0.11314295302956054</v>
      </c>
      <c r="AT484" s="129">
        <f t="shared" si="98"/>
        <v>0.2036729635037825</v>
      </c>
      <c r="AU484" s="129">
        <f t="shared" si="99"/>
        <v>6.3629393812264555E-3</v>
      </c>
      <c r="AV484" s="129">
        <f t="shared" si="100"/>
        <v>1.9290212332911338E-3</v>
      </c>
      <c r="AW484" s="129">
        <f t="shared" si="101"/>
        <v>4.2695634231463605E-3</v>
      </c>
      <c r="AX484" s="129">
        <f t="shared" si="102"/>
        <v>1</v>
      </c>
      <c r="AY484" s="129">
        <f>SUMPRODUCT(AN484:AW484,幕後結果_最佳化!$Z$1005:$AI$1005)</f>
        <v>5.4881079506533002E-2</v>
      </c>
      <c r="AZ484" s="129">
        <f>(SUMPRODUCT(AN484:AW484,MMULT(AN484:AW484,幕後結果!$AB$9:$AK$18)))*252</f>
        <v>6.4234031882499321E-2</v>
      </c>
      <c r="BA484" s="129">
        <f t="shared" si="103"/>
        <v>0.25344433685229451</v>
      </c>
      <c r="BB484" s="102">
        <f t="shared" si="104"/>
        <v>4.7273021190114367E-2</v>
      </c>
      <c r="BC484" s="60"/>
      <c r="BD484" s="60"/>
    </row>
    <row r="485" spans="1:56" ht="16.5">
      <c r="A485" s="95">
        <v>484</v>
      </c>
      <c r="B485" s="129">
        <v>0.49987416061064938</v>
      </c>
      <c r="C485" s="129">
        <v>0.75337211309316365</v>
      </c>
      <c r="D485" s="129">
        <v>0.14027314280487602</v>
      </c>
      <c r="E485" s="129">
        <v>0.35865254034638383</v>
      </c>
      <c r="F485" s="129">
        <v>0.2575177437668581</v>
      </c>
      <c r="G485" s="129">
        <v>0.79435831849766014</v>
      </c>
      <c r="H485" s="129">
        <v>0.90548334910017325</v>
      </c>
      <c r="I485" s="129">
        <v>0.73302307409586609</v>
      </c>
      <c r="J485" s="129">
        <v>0.29985563956434458</v>
      </c>
      <c r="K485" s="104">
        <v>0.41973638765388199</v>
      </c>
      <c r="L485" s="105"/>
      <c r="M485" s="106">
        <v>484</v>
      </c>
      <c r="N485" s="140">
        <v>-3.1543257663937588E-4</v>
      </c>
      <c r="O485" s="140">
        <v>0.6851396947074242</v>
      </c>
      <c r="P485" s="140">
        <v>-1.0790929682387644</v>
      </c>
      <c r="Q485" s="140">
        <v>-0.36206282810917095</v>
      </c>
      <c r="R485" s="140">
        <v>-0.6510170394941891</v>
      </c>
      <c r="S485" s="140">
        <v>0.82163728386675738</v>
      </c>
      <c r="T485" s="140">
        <v>1.3134442300284319</v>
      </c>
      <c r="U485" s="129">
        <v>0.62198177520166231</v>
      </c>
      <c r="V485" s="129">
        <v>-0.52481575350378995</v>
      </c>
      <c r="W485" s="98">
        <v>-0.20256790841788153</v>
      </c>
      <c r="X485" s="60"/>
      <c r="Y485" s="99">
        <v>484</v>
      </c>
      <c r="Z485" s="129">
        <f>(幕後結果!$AB$2+幕後結果!$AB$4*幕後結果_最佳化!$N1486)*12/3</f>
        <v>0.88765141993214147</v>
      </c>
      <c r="AA485" s="129">
        <f>(幕後結果!$AC$2+幕後結果!$AC$4*幕後結果_最佳化!$O1486)*12/3</f>
        <v>0.96513531584770462</v>
      </c>
      <c r="AB485" s="129">
        <f>(幕後結果!$AD$2+幕後結果!$AD$4*幕後結果_最佳化!$P1486)*12/3</f>
        <v>-2.5527612479324793</v>
      </c>
      <c r="AC485" s="129">
        <f>(幕後結果!$AE$2+幕後結果!$AE$4*幕後結果_最佳化!$Q1486)*12/3</f>
        <v>-0.20839053093761409</v>
      </c>
      <c r="AD485" s="129">
        <f>(幕後結果!$AF$2+幕後結果!$AF$4*幕後結果_最佳化!$R1486)*12/3</f>
        <v>-1.5119988091835299</v>
      </c>
      <c r="AE485" s="129">
        <f>(幕後結果!$AG$2+幕後結果!$AG$4*幕後結果_最佳化!$S1486)*12/3</f>
        <v>1.8511540445489334</v>
      </c>
      <c r="AF485" s="129">
        <f>(幕後結果!$AH$2+幕後結果!$AH$4*幕後結果_最佳化!$T1486)*12/3</f>
        <v>0.98887912950918333</v>
      </c>
      <c r="AG485" s="129">
        <f>(幕後結果!$AI$2+幕後結果!$AI$4*幕後結果_最佳化!$U1486)*12/3</f>
        <v>0.38749101227954919</v>
      </c>
      <c r="AH485" s="129">
        <f>(幕後結果!$AJ$2+幕後結果!$AJ$4*幕後結果_最佳化!$V1486)*12/3</f>
        <v>-0.55455192706515399</v>
      </c>
      <c r="AI485" s="100">
        <f>(幕後結果!$AK$2+幕後結果!$AK$4*幕後結果_最佳化!$W1486)*12/3</f>
        <v>-0.15639711215197516</v>
      </c>
      <c r="AJ485" s="60"/>
      <c r="AK485" s="60"/>
      <c r="AL485" s="60"/>
      <c r="AM485" s="108">
        <v>484</v>
      </c>
      <c r="AN485" s="129">
        <f t="shared" si="92"/>
        <v>0.1053903792462865</v>
      </c>
      <c r="AO485" s="129">
        <f t="shared" si="93"/>
        <v>4.6994250458884883E-2</v>
      </c>
      <c r="AP485" s="129">
        <f t="shared" si="94"/>
        <v>9.3471066380813345E-2</v>
      </c>
      <c r="AQ485" s="129">
        <f t="shared" si="95"/>
        <v>0.14712468717032154</v>
      </c>
      <c r="AR485" s="129">
        <f t="shared" si="96"/>
        <v>0.21062075920368445</v>
      </c>
      <c r="AS485" s="129">
        <f t="shared" si="97"/>
        <v>9.8281115866596158E-2</v>
      </c>
      <c r="AT485" s="129">
        <f t="shared" si="98"/>
        <v>0.10600145514832168</v>
      </c>
      <c r="AU485" s="129">
        <f t="shared" si="99"/>
        <v>4.3344141081699726E-2</v>
      </c>
      <c r="AV485" s="129">
        <f t="shared" si="100"/>
        <v>0.1005257314895967</v>
      </c>
      <c r="AW485" s="129">
        <f t="shared" si="101"/>
        <v>4.8246413953795052E-2</v>
      </c>
      <c r="AX485" s="129">
        <f t="shared" si="102"/>
        <v>1</v>
      </c>
      <c r="AY485" s="129">
        <f>SUMPRODUCT(AN485:AW485,幕後結果_最佳化!$Z$1005:$AI$1005)</f>
        <v>-7.6724396600422073E-2</v>
      </c>
      <c r="AZ485" s="129">
        <f>(SUMPRODUCT(AN485:AW485,MMULT(AN485:AW485,幕後結果!$AB$9:$AK$18)))*252</f>
        <v>5.5908375790972228E-2</v>
      </c>
      <c r="BA485" s="129">
        <f t="shared" si="103"/>
        <v>0.23644952059789046</v>
      </c>
      <c r="BB485" s="102">
        <f t="shared" si="104"/>
        <v>-0.5059193873514215</v>
      </c>
      <c r="BC485" s="60"/>
      <c r="BD485" s="60"/>
    </row>
    <row r="486" spans="1:56" ht="16.5">
      <c r="A486" s="95">
        <v>485</v>
      </c>
      <c r="B486" s="129">
        <v>0.40859794210262024</v>
      </c>
      <c r="C486" s="129">
        <v>7.0924546473387418E-2</v>
      </c>
      <c r="D486" s="129">
        <v>0.18360829151639568</v>
      </c>
      <c r="E486" s="129">
        <v>9.3292227396122085E-2</v>
      </c>
      <c r="F486" s="129">
        <v>0.82529393476801682</v>
      </c>
      <c r="G486" s="129">
        <v>0.83477911644993075</v>
      </c>
      <c r="H486" s="129">
        <v>0.89771589764857396</v>
      </c>
      <c r="I486" s="129">
        <v>0.96868635181804552</v>
      </c>
      <c r="J486" s="129">
        <v>0.86627718597283443</v>
      </c>
      <c r="K486" s="104">
        <v>0.90552916237342274</v>
      </c>
      <c r="L486" s="105"/>
      <c r="M486" s="106">
        <v>485</v>
      </c>
      <c r="N486" s="140">
        <v>-0.23115307411858044</v>
      </c>
      <c r="O486" s="140">
        <v>-1.4689398933063453</v>
      </c>
      <c r="P486" s="140">
        <v>-0.90169937891246399</v>
      </c>
      <c r="Q486" s="140">
        <v>-1.3207508441641418</v>
      </c>
      <c r="R486" s="140">
        <v>0.93573017460424601</v>
      </c>
      <c r="S486" s="140">
        <v>0.97322443889316412</v>
      </c>
      <c r="T486" s="140">
        <v>1.2686436050016381</v>
      </c>
      <c r="U486" s="129">
        <v>1.8618282981620868</v>
      </c>
      <c r="V486" s="129">
        <v>1.108964195749764</v>
      </c>
      <c r="W486" s="98">
        <v>1.3137163543376398</v>
      </c>
      <c r="X486" s="60"/>
      <c r="Y486" s="99">
        <v>485</v>
      </c>
      <c r="Z486" s="129">
        <f>(幕後結果!$AB$2+幕後結果!$AB$4*幕後結果_最佳化!$N1487)*12/3</f>
        <v>0.73500750059462605</v>
      </c>
      <c r="AA486" s="129">
        <f>(幕後結果!$AC$2+幕後結果!$AC$4*幕後結果_最佳化!$O1487)*12/3</f>
        <v>-0.67530560871840051</v>
      </c>
      <c r="AB486" s="129">
        <f>(幕後結果!$AD$2+幕後結果!$AD$4*幕後結果_最佳化!$P1487)*12/3</f>
        <v>-2.5609211816693778</v>
      </c>
      <c r="AC486" s="129">
        <f>(幕後結果!$AE$2+幕後結果!$AE$4*幕後結果_最佳化!$Q1487)*12/3</f>
        <v>-1.8895662822030035</v>
      </c>
      <c r="AD486" s="129">
        <f>(幕後結果!$AF$2+幕後結果!$AF$4*幕後結果_最佳化!$R1487)*12/3</f>
        <v>-0.64125525856967502</v>
      </c>
      <c r="AE486" s="129">
        <f>(幕後結果!$AG$2+幕後結果!$AG$4*幕後結果_最佳化!$S1487)*12/3</f>
        <v>1.569643729767731</v>
      </c>
      <c r="AF486" s="129">
        <f>(幕後結果!$AH$2+幕後結果!$AH$4*幕後結果_最佳化!$T1487)*12/3</f>
        <v>0.67589451729582184</v>
      </c>
      <c r="AG486" s="129">
        <f>(幕後結果!$AI$2+幕後結果!$AI$4*幕後結果_最佳化!$U1487)*12/3</f>
        <v>1.1554088029162408</v>
      </c>
      <c r="AH486" s="129">
        <f>(幕後結果!$AJ$2+幕後結果!$AJ$4*幕後結果_最佳化!$V1487)*12/3</f>
        <v>6.9985335734177312E-3</v>
      </c>
      <c r="AI486" s="100">
        <f>(幕後結果!$AK$2+幕後結果!$AK$4*幕後結果_最佳化!$W1487)*12/3</f>
        <v>0.63793248195608643</v>
      </c>
      <c r="AJ486" s="60"/>
      <c r="AK486" s="60"/>
      <c r="AL486" s="60"/>
      <c r="AM486" s="108">
        <v>485</v>
      </c>
      <c r="AN486" s="129">
        <f t="shared" si="92"/>
        <v>8.059680237708873E-3</v>
      </c>
      <c r="AO486" s="129">
        <f t="shared" si="93"/>
        <v>6.7434929384344311E-2</v>
      </c>
      <c r="AP486" s="129">
        <f t="shared" si="94"/>
        <v>0.16876222888089382</v>
      </c>
      <c r="AQ486" s="129">
        <f t="shared" si="95"/>
        <v>8.6032268873041828E-2</v>
      </c>
      <c r="AR486" s="129">
        <f t="shared" si="96"/>
        <v>0.17034652712378565</v>
      </c>
      <c r="AS486" s="129">
        <f t="shared" si="97"/>
        <v>6.6164043169862088E-2</v>
      </c>
      <c r="AT486" s="129">
        <f t="shared" si="98"/>
        <v>0.22222115018947691</v>
      </c>
      <c r="AU486" s="129">
        <f t="shared" si="99"/>
        <v>3.1653393675892552E-2</v>
      </c>
      <c r="AV486" s="129">
        <f t="shared" si="100"/>
        <v>0.1068510542263662</v>
      </c>
      <c r="AW486" s="129">
        <f t="shared" si="101"/>
        <v>7.247472423862783E-2</v>
      </c>
      <c r="AX486" s="129">
        <f t="shared" si="102"/>
        <v>1.0000000000000002</v>
      </c>
      <c r="AY486" s="129">
        <f>SUMPRODUCT(AN486:AW486,幕後結果_最佳化!$Z$1005:$AI$1005)</f>
        <v>-0.22228063177260557</v>
      </c>
      <c r="AZ486" s="129">
        <f>(SUMPRODUCT(AN486:AW486,MMULT(AN486:AW486,幕後結果!$AB$9:$AK$18)))*252</f>
        <v>5.960947633062709E-2</v>
      </c>
      <c r="BA486" s="129">
        <f t="shared" si="103"/>
        <v>0.24415051982460961</v>
      </c>
      <c r="BB486" s="102">
        <f t="shared" si="104"/>
        <v>-1.0861358475218623</v>
      </c>
      <c r="BC486" s="60"/>
      <c r="BD486" s="60"/>
    </row>
    <row r="487" spans="1:56" ht="16.5">
      <c r="A487" s="95">
        <v>486</v>
      </c>
      <c r="B487" s="129">
        <v>0.54468644647210285</v>
      </c>
      <c r="C487" s="129">
        <v>0.16624055362705525</v>
      </c>
      <c r="D487" s="129">
        <v>0.8398717949114638</v>
      </c>
      <c r="E487" s="129">
        <v>0.8832026034939735</v>
      </c>
      <c r="F487" s="129">
        <v>0.71048823190820709</v>
      </c>
      <c r="G487" s="129">
        <v>0.40863912230597088</v>
      </c>
      <c r="H487" s="129">
        <v>0.45098745953856323</v>
      </c>
      <c r="I487" s="129">
        <v>0.5501305373795633</v>
      </c>
      <c r="J487" s="129">
        <v>0.38970239354977076</v>
      </c>
      <c r="K487" s="104">
        <v>0.11357957319918532</v>
      </c>
      <c r="L487" s="105"/>
      <c r="M487" s="106">
        <v>486</v>
      </c>
      <c r="N487" s="140">
        <v>0.11224757631083912</v>
      </c>
      <c r="O487" s="140">
        <v>-0.96912844443649759</v>
      </c>
      <c r="P487" s="140">
        <v>0.99393110420494912</v>
      </c>
      <c r="Q487" s="140">
        <v>1.1911497735670415</v>
      </c>
      <c r="R487" s="140">
        <v>0.55481159380375555</v>
      </c>
      <c r="S487" s="140">
        <v>-0.23104705708307779</v>
      </c>
      <c r="T487" s="140">
        <v>-0.12316692128521789</v>
      </c>
      <c r="U487" s="129">
        <v>0.12599115604656341</v>
      </c>
      <c r="V487" s="129">
        <v>-0.28009478305674679</v>
      </c>
      <c r="W487" s="98">
        <v>-1.2077091781776572</v>
      </c>
      <c r="X487" s="60"/>
      <c r="Y487" s="99">
        <v>486</v>
      </c>
      <c r="Z487" s="129">
        <f>(幕後結果!$AB$2+幕後結果!$AB$4*幕後結果_最佳化!$N1488)*12/3</f>
        <v>0.96208494270700695</v>
      </c>
      <c r="AA487" s="129">
        <f>(幕後結果!$AC$2+幕後結果!$AC$4*幕後結果_最佳化!$O1488)*12/3</f>
        <v>-0.21997786629455263</v>
      </c>
      <c r="AB487" s="129">
        <f>(幕後結果!$AD$2+幕後結果!$AD$4*幕後結果_最佳化!$P1488)*12/3</f>
        <v>-0.28978108834872218</v>
      </c>
      <c r="AC487" s="129">
        <f>(幕後結果!$AE$2+幕後結果!$AE$4*幕後結果_最佳化!$Q1488)*12/3</f>
        <v>0.84285164852690064</v>
      </c>
      <c r="AD487" s="129">
        <f>(幕後結果!$AF$2+幕後結果!$AF$4*幕後結果_最佳化!$R1488)*12/3</f>
        <v>2.9546417586475693E-2</v>
      </c>
      <c r="AE487" s="129">
        <f>(幕後結果!$AG$2+幕後結果!$AG$4*幕後結果_最佳化!$S1488)*12/3</f>
        <v>1.0564498730347476</v>
      </c>
      <c r="AF487" s="129">
        <f>(幕後結果!$AH$2+幕後結果!$AH$4*幕後結果_最佳化!$T1488)*12/3</f>
        <v>0.54178917523869718</v>
      </c>
      <c r="AG487" s="129">
        <f>(幕後結果!$AI$2+幕後結果!$AI$4*幕後結果_最佳化!$U1488)*12/3</f>
        <v>-4.1522915955230361E-2</v>
      </c>
      <c r="AH487" s="129">
        <f>(幕後結果!$AJ$2+幕後結果!$AJ$4*幕後結果_最佳化!$V1488)*12/3</f>
        <v>-0.26009008706256198</v>
      </c>
      <c r="AI487" s="100">
        <f>(幕後結果!$AK$2+幕後結果!$AK$4*幕後結果_最佳化!$W1488)*12/3</f>
        <v>-0.30576245948944586</v>
      </c>
      <c r="AJ487" s="60"/>
      <c r="AK487" s="60"/>
      <c r="AL487" s="60"/>
      <c r="AM487" s="108">
        <v>486</v>
      </c>
      <c r="AN487" s="129">
        <f t="shared" si="92"/>
        <v>0.14812531188420208</v>
      </c>
      <c r="AO487" s="129">
        <f t="shared" si="93"/>
        <v>0.16492044770254816</v>
      </c>
      <c r="AP487" s="129">
        <f t="shared" si="94"/>
        <v>0.14236073878744299</v>
      </c>
      <c r="AQ487" s="129">
        <f t="shared" si="95"/>
        <v>4.3251171785132492E-3</v>
      </c>
      <c r="AR487" s="129">
        <f t="shared" si="96"/>
        <v>4.4374341848529085E-2</v>
      </c>
      <c r="AS487" s="129">
        <f t="shared" si="97"/>
        <v>0.16632887708520666</v>
      </c>
      <c r="AT487" s="129">
        <f t="shared" si="98"/>
        <v>2.1233148488368499E-2</v>
      </c>
      <c r="AU487" s="129">
        <f t="shared" si="99"/>
        <v>0.10135123617874252</v>
      </c>
      <c r="AV487" s="129">
        <f t="shared" si="100"/>
        <v>0.12074876341366614</v>
      </c>
      <c r="AW487" s="129">
        <f t="shared" si="101"/>
        <v>8.6232017432780694E-2</v>
      </c>
      <c r="AX487" s="129">
        <f t="shared" si="102"/>
        <v>1</v>
      </c>
      <c r="AY487" s="129">
        <f>SUMPRODUCT(AN487:AW487,幕後結果_最佳化!$Z$1005:$AI$1005)</f>
        <v>0.12687973366110136</v>
      </c>
      <c r="AZ487" s="129">
        <f>(SUMPRODUCT(AN487:AW487,MMULT(AN487:AW487,幕後結果!$AB$9:$AK$18)))*252</f>
        <v>4.2233074036123433E-2</v>
      </c>
      <c r="BA487" s="129">
        <f t="shared" si="103"/>
        <v>0.20550687101925189</v>
      </c>
      <c r="BB487" s="102">
        <f t="shared" si="104"/>
        <v>0.40864684107439964</v>
      </c>
      <c r="BC487" s="60"/>
      <c r="BD487" s="60"/>
    </row>
    <row r="488" spans="1:56" ht="16.5">
      <c r="A488" s="95">
        <v>487</v>
      </c>
      <c r="B488" s="129">
        <v>0.74919731323799232</v>
      </c>
      <c r="C488" s="129">
        <v>4.4621108052000924E-2</v>
      </c>
      <c r="D488" s="129">
        <v>0.61406777922320499</v>
      </c>
      <c r="E488" s="129">
        <v>0.19136106876234815</v>
      </c>
      <c r="F488" s="129">
        <v>0.62665981685228367</v>
      </c>
      <c r="G488" s="129">
        <v>4.1470340064262201E-2</v>
      </c>
      <c r="H488" s="129">
        <v>0.87995899315015769</v>
      </c>
      <c r="I488" s="129">
        <v>0.13688199324966099</v>
      </c>
      <c r="J488" s="129">
        <v>1.0229590422308199E-3</v>
      </c>
      <c r="K488" s="104">
        <v>0.5159746329628172</v>
      </c>
      <c r="L488" s="105"/>
      <c r="M488" s="106">
        <v>487</v>
      </c>
      <c r="N488" s="140">
        <v>0.6719659498949776</v>
      </c>
      <c r="O488" s="140">
        <v>-1.699408635020544</v>
      </c>
      <c r="P488" s="140">
        <v>0.28993699127475031</v>
      </c>
      <c r="Q488" s="140">
        <v>-0.87289165082384368</v>
      </c>
      <c r="R488" s="140">
        <v>0.32301964244212494</v>
      </c>
      <c r="S488" s="140">
        <v>-1.7338726582595803</v>
      </c>
      <c r="T488" s="140">
        <v>1.1747818239935628</v>
      </c>
      <c r="U488" s="129">
        <v>-1.0944355796483554</v>
      </c>
      <c r="V488" s="129">
        <v>-3.0834844406319468</v>
      </c>
      <c r="W488" s="98">
        <v>4.0053173346798587E-2</v>
      </c>
      <c r="X488" s="60"/>
      <c r="Y488" s="99">
        <v>487</v>
      </c>
      <c r="Z488" s="129">
        <f>(幕後結果!$AB$2+幕後結果!$AB$4*幕後結果_最佳化!$N1489)*12/3</f>
        <v>1.3322048490550338</v>
      </c>
      <c r="AA488" s="129">
        <f>(幕後結果!$AC$2+幕後結果!$AC$4*幕後結果_最佳化!$O1489)*12/3</f>
        <v>-0.61170692694256867</v>
      </c>
      <c r="AB488" s="129">
        <f>(幕後結果!$AD$2+幕後結果!$AD$4*幕後結果_最佳化!$P1489)*12/3</f>
        <v>-0.9907521729685862</v>
      </c>
      <c r="AC488" s="129">
        <f>(幕後結果!$AE$2+幕後結果!$AE$4*幕後結果_最佳化!$Q1489)*12/3</f>
        <v>-1.4175641383614881</v>
      </c>
      <c r="AD488" s="129">
        <f>(幕後結果!$AF$2+幕後結果!$AF$4*幕後結果_最佳化!$R1489)*12/3</f>
        <v>-1.1170661206012134</v>
      </c>
      <c r="AE488" s="129">
        <f>(幕後結果!$AG$2+幕後結果!$AG$4*幕後結果_最佳化!$S1489)*12/3</f>
        <v>-0.61842170163896504</v>
      </c>
      <c r="AF488" s="129">
        <f>(幕後結果!$AH$2+幕後結果!$AH$4*幕後結果_最佳化!$T1489)*12/3</f>
        <v>1.2808021101535527</v>
      </c>
      <c r="AG488" s="129">
        <f>(幕後結果!$AI$2+幕後結果!$AI$4*幕後結果_最佳化!$U1489)*12/3</f>
        <v>-0.71995717942720905</v>
      </c>
      <c r="AH488" s="129">
        <f>(幕後結果!$AJ$2+幕後結果!$AJ$4*幕後結果_最佳化!$V1489)*12/3</f>
        <v>-1.9123686258835193</v>
      </c>
      <c r="AI488" s="100">
        <f>(幕後結果!$AK$2+幕後結果!$AK$4*幕後結果_最佳化!$W1489)*12/3</f>
        <v>-0.48762675490363899</v>
      </c>
      <c r="AJ488" s="60"/>
      <c r="AK488" s="60"/>
      <c r="AL488" s="60"/>
      <c r="AM488" s="108">
        <v>487</v>
      </c>
      <c r="AN488" s="129">
        <f t="shared" si="92"/>
        <v>0.13131470043042795</v>
      </c>
      <c r="AO488" s="129">
        <f t="shared" si="93"/>
        <v>3.0388113128911241E-2</v>
      </c>
      <c r="AP488" s="129">
        <f t="shared" si="94"/>
        <v>0.10593393048665527</v>
      </c>
      <c r="AQ488" s="129">
        <f t="shared" si="95"/>
        <v>2.8805093435461806E-2</v>
      </c>
      <c r="AR488" s="129">
        <f t="shared" si="96"/>
        <v>0.10707370507860288</v>
      </c>
      <c r="AS488" s="129">
        <f t="shared" si="97"/>
        <v>4.3320297736050797E-2</v>
      </c>
      <c r="AT488" s="129">
        <f t="shared" si="98"/>
        <v>0.1604727318882393</v>
      </c>
      <c r="AU488" s="129">
        <f t="shared" si="99"/>
        <v>0.10982941880178125</v>
      </c>
      <c r="AV488" s="129">
        <f t="shared" si="100"/>
        <v>0.13200763434318</v>
      </c>
      <c r="AW488" s="129">
        <f t="shared" si="101"/>
        <v>0.15085437467068952</v>
      </c>
      <c r="AX488" s="129">
        <f t="shared" si="102"/>
        <v>0.99999999999999989</v>
      </c>
      <c r="AY488" s="129">
        <f>SUMPRODUCT(AN488:AW488,幕後結果_最佳化!$Z$1005:$AI$1005)</f>
        <v>-3.4993401180018549E-2</v>
      </c>
      <c r="AZ488" s="129">
        <f>(SUMPRODUCT(AN488:AW488,MMULT(AN488:AW488,幕後結果!$AB$9:$AK$18)))*252</f>
        <v>4.5569016023458357E-2</v>
      </c>
      <c r="BA488" s="129">
        <f t="shared" si="103"/>
        <v>0.21346900483081463</v>
      </c>
      <c r="BB488" s="102">
        <f t="shared" si="104"/>
        <v>-0.36489326046070791</v>
      </c>
      <c r="BC488" s="60"/>
      <c r="BD488" s="60"/>
    </row>
    <row r="489" spans="1:56" ht="16.5">
      <c r="A489" s="95">
        <v>488</v>
      </c>
      <c r="B489" s="129">
        <v>0.72436390599064859</v>
      </c>
      <c r="C489" s="129">
        <v>0.82013733277415768</v>
      </c>
      <c r="D489" s="129">
        <v>0.27734719560384602</v>
      </c>
      <c r="E489" s="129">
        <v>0.34648276114175669</v>
      </c>
      <c r="F489" s="129">
        <v>0.25280205652029908</v>
      </c>
      <c r="G489" s="129">
        <v>0.60544868682818298</v>
      </c>
      <c r="H489" s="129">
        <v>0.3657878118071769</v>
      </c>
      <c r="I489" s="129">
        <v>0.43300398324045886</v>
      </c>
      <c r="J489" s="129">
        <v>0.10782263986959673</v>
      </c>
      <c r="K489" s="104">
        <v>0.95921619717929762</v>
      </c>
      <c r="L489" s="105"/>
      <c r="M489" s="106">
        <v>488</v>
      </c>
      <c r="N489" s="140">
        <v>0.595854864464059</v>
      </c>
      <c r="O489" s="140">
        <v>0.91588858509213034</v>
      </c>
      <c r="P489" s="140">
        <v>-0.59074037469477869</v>
      </c>
      <c r="Q489" s="140">
        <v>-0.39483383556261514</v>
      </c>
      <c r="R489" s="140">
        <v>-0.66569806115576957</v>
      </c>
      <c r="S489" s="140">
        <v>0.26747608326744887</v>
      </c>
      <c r="T489" s="140">
        <v>-0.34303035565974543</v>
      </c>
      <c r="U489" s="129">
        <v>-0.16873133996155767</v>
      </c>
      <c r="V489" s="129">
        <v>-1.2381909140583403</v>
      </c>
      <c r="W489" s="98">
        <v>1.7416619993131486</v>
      </c>
      <c r="X489" s="60"/>
      <c r="Y489" s="99">
        <v>488</v>
      </c>
      <c r="Z489" s="129">
        <f>(幕後結果!$AB$2+幕後結果!$AB$4*幕後結果_最佳化!$N1490)*12/3</f>
        <v>1.2818755600032004</v>
      </c>
      <c r="AA489" s="129">
        <f>(幕後結果!$AC$2+幕後結果!$AC$4*幕後結果_最佳化!$O1490)*12/3</f>
        <v>1.2881316432753365</v>
      </c>
      <c r="AB489" s="129">
        <f>(幕後結果!$AD$2+幕後結果!$AD$4*幕後結果_最佳化!$P1490)*12/3</f>
        <v>-1.8276271115104088</v>
      </c>
      <c r="AC489" s="129">
        <f>(幕後結果!$AE$2+幕後結果!$AE$4*幕後結果_最佳化!$Q1490)*12/3</f>
        <v>-0.10206642482718871</v>
      </c>
      <c r="AD489" s="129">
        <f>(幕後結果!$AF$2+幕後結果!$AF$4*幕後結果_最佳化!$R1490)*12/3</f>
        <v>-1.5170289576310969</v>
      </c>
      <c r="AE489" s="129">
        <f>(幕後結果!$AG$2+幕後結果!$AG$4*幕後結果_最佳化!$S1490)*12/3</f>
        <v>1.4114933871448352</v>
      </c>
      <c r="AF489" s="129">
        <f>(幕後結果!$AH$2+幕後結果!$AH$4*幕後結果_最佳化!$T1490)*12/3</f>
        <v>0.34897170404947869</v>
      </c>
      <c r="AG489" s="129">
        <f>(幕後結果!$AI$2+幕後結果!$AI$4*幕後結果_最佳化!$U1490)*12/3</f>
        <v>-0.12681450980792608</v>
      </c>
      <c r="AH489" s="129">
        <f>(幕後結果!$AJ$2+幕後結果!$AJ$4*幕後結果_最佳化!$V1490)*12/3</f>
        <v>-0.98981298581864996</v>
      </c>
      <c r="AI489" s="100">
        <f>(幕後結果!$AK$2+幕後結果!$AK$4*幕後結果_最佳化!$W1490)*12/3</f>
        <v>1.04033666683838</v>
      </c>
      <c r="AJ489" s="60"/>
      <c r="AK489" s="60"/>
      <c r="AL489" s="60"/>
      <c r="AM489" s="108">
        <v>488</v>
      </c>
      <c r="AN489" s="129">
        <f t="shared" si="92"/>
        <v>3.2891966806675443E-2</v>
      </c>
      <c r="AO489" s="129">
        <f t="shared" si="93"/>
        <v>7.0359401808461246E-3</v>
      </c>
      <c r="AP489" s="129">
        <f t="shared" si="94"/>
        <v>0.13926215996005828</v>
      </c>
      <c r="AQ489" s="129">
        <f t="shared" si="95"/>
        <v>0.18513196682399191</v>
      </c>
      <c r="AR489" s="129">
        <f t="shared" si="96"/>
        <v>0.19881556909941892</v>
      </c>
      <c r="AS489" s="129">
        <f t="shared" si="97"/>
        <v>0.12847100251022373</v>
      </c>
      <c r="AT489" s="129">
        <f t="shared" si="98"/>
        <v>4.7935944998009961E-2</v>
      </c>
      <c r="AU489" s="129">
        <f t="shared" si="99"/>
        <v>2.5900841270187821E-2</v>
      </c>
      <c r="AV489" s="129">
        <f t="shared" si="100"/>
        <v>0.13478495680882716</v>
      </c>
      <c r="AW489" s="129">
        <f t="shared" si="101"/>
        <v>9.9769651541760651E-2</v>
      </c>
      <c r="AX489" s="129">
        <f t="shared" si="102"/>
        <v>1</v>
      </c>
      <c r="AY489" s="129">
        <f>SUMPRODUCT(AN489:AW489,幕後結果_最佳化!$Z$1005:$AI$1005)</f>
        <v>-0.2079217074890051</v>
      </c>
      <c r="AZ489" s="129">
        <f>(SUMPRODUCT(AN489:AW489,MMULT(AN489:AW489,幕後結果!$AB$9:$AK$18)))*252</f>
        <v>6.2935143719728137E-2</v>
      </c>
      <c r="BA489" s="129">
        <f t="shared" si="103"/>
        <v>0.25086877788941403</v>
      </c>
      <c r="BB489" s="102">
        <f t="shared" si="104"/>
        <v>-0.99981237043204452</v>
      </c>
      <c r="BC489" s="60"/>
      <c r="BD489" s="60"/>
    </row>
    <row r="490" spans="1:56" ht="16.5">
      <c r="A490" s="95">
        <v>489</v>
      </c>
      <c r="B490" s="129">
        <v>0.73581805309665738</v>
      </c>
      <c r="C490" s="129">
        <v>3.2634139758886294E-2</v>
      </c>
      <c r="D490" s="129">
        <v>0.73453005315204889</v>
      </c>
      <c r="E490" s="129">
        <v>0.1639914833299585</v>
      </c>
      <c r="F490" s="129">
        <v>7.0638526311344929E-2</v>
      </c>
      <c r="G490" s="129">
        <v>0.24252872314796647</v>
      </c>
      <c r="H490" s="129">
        <v>0.40728753177491273</v>
      </c>
      <c r="I490" s="129">
        <v>0.43775465761133847</v>
      </c>
      <c r="J490" s="129">
        <v>0.82863460623418073</v>
      </c>
      <c r="K490" s="104">
        <v>0.381963129382767</v>
      </c>
      <c r="L490" s="105"/>
      <c r="M490" s="106">
        <v>489</v>
      </c>
      <c r="N490" s="140">
        <v>0.6305055178219674</v>
      </c>
      <c r="O490" s="140">
        <v>-1.8434161114040302</v>
      </c>
      <c r="P490" s="140">
        <v>0.62657189845052652</v>
      </c>
      <c r="Q490" s="140">
        <v>-0.97818473146728702</v>
      </c>
      <c r="R490" s="140">
        <v>-1.4710520074094218</v>
      </c>
      <c r="S490" s="140">
        <v>-0.69819149233791922</v>
      </c>
      <c r="T490" s="140">
        <v>-0.23452804487855072</v>
      </c>
      <c r="U490" s="129">
        <v>-0.15666443809095509</v>
      </c>
      <c r="V490" s="129">
        <v>0.94878339764399922</v>
      </c>
      <c r="W490" s="98">
        <v>-0.30032894239237556</v>
      </c>
      <c r="X490" s="60"/>
      <c r="Y490" s="99">
        <v>489</v>
      </c>
      <c r="Z490" s="129">
        <f>(幕後結果!$AB$2+幕後結果!$AB$4*幕後結果_最佳化!$N1491)*12/3</f>
        <v>1.3047886841402607</v>
      </c>
      <c r="AA490" s="129">
        <f>(幕後結果!$AC$2+幕後結果!$AC$4*幕後結果_最佳化!$O1491)*12/3</f>
        <v>-0.72808377617981279</v>
      </c>
      <c r="AB490" s="129">
        <f>(幕後結果!$AD$2+幕後結果!$AD$4*幕後結果_最佳化!$P1491)*12/3</f>
        <v>-0.63032525969790143</v>
      </c>
      <c r="AC490" s="129">
        <f>(幕後結果!$AE$2+幕後結果!$AE$4*幕後結果_最佳化!$Q1491)*12/3</f>
        <v>-1.5633448577259699</v>
      </c>
      <c r="AD490" s="129">
        <f>(幕後結果!$AF$2+幕後結果!$AF$4*幕後結果_最佳化!$R1491)*12/3</f>
        <v>-2.9534188070259133</v>
      </c>
      <c r="AE490" s="129">
        <f>(幕後結果!$AG$2+幕後結果!$AG$4*幕後結果_最佳化!$S1491)*12/3</f>
        <v>0.12101652074266878</v>
      </c>
      <c r="AF490" s="129">
        <f>(幕後結果!$AH$2+幕後結果!$AH$4*幕後結果_最佳化!$T1491)*12/3</f>
        <v>0.32432052880379142</v>
      </c>
      <c r="AG490" s="129">
        <f>(幕後結果!$AI$2+幕後結果!$AI$4*幕後結果_最佳化!$U1491)*12/3</f>
        <v>-0.30861625429020889</v>
      </c>
      <c r="AH490" s="129">
        <f>(幕後結果!$AJ$2+幕後結果!$AJ$4*幕後結果_最佳化!$V1491)*12/3</f>
        <v>-0.40399190088064207</v>
      </c>
      <c r="AI490" s="100">
        <f>(幕後結果!$AK$2+幕後結果!$AK$4*幕後結果_最佳化!$W1491)*12/3</f>
        <v>-0.40805320509297011</v>
      </c>
      <c r="AJ490" s="60"/>
      <c r="AK490" s="60"/>
      <c r="AL490" s="60"/>
      <c r="AM490" s="108">
        <v>489</v>
      </c>
      <c r="AN490" s="129">
        <f t="shared" si="92"/>
        <v>5.2369583869346828E-2</v>
      </c>
      <c r="AO490" s="129">
        <f t="shared" si="93"/>
        <v>2.8245993502126879E-2</v>
      </c>
      <c r="AP490" s="129">
        <f t="shared" si="94"/>
        <v>0.1787008220900034</v>
      </c>
      <c r="AQ490" s="129">
        <f t="shared" si="95"/>
        <v>0.10647407341866641</v>
      </c>
      <c r="AR490" s="129">
        <f t="shared" si="96"/>
        <v>0.17214372596986499</v>
      </c>
      <c r="AS490" s="129">
        <f t="shared" si="97"/>
        <v>5.3539025924924641E-2</v>
      </c>
      <c r="AT490" s="129">
        <f t="shared" si="98"/>
        <v>4.1769557736482686E-2</v>
      </c>
      <c r="AU490" s="129">
        <f t="shared" si="99"/>
        <v>0.13083347786057659</v>
      </c>
      <c r="AV490" s="129">
        <f t="shared" si="100"/>
        <v>0.16888002402416363</v>
      </c>
      <c r="AW490" s="129">
        <f t="shared" si="101"/>
        <v>6.7043715603843812E-2</v>
      </c>
      <c r="AX490" s="129">
        <f t="shared" si="102"/>
        <v>1</v>
      </c>
      <c r="AY490" s="129">
        <f>SUMPRODUCT(AN490:AW490,幕後結果_最佳化!$Z$1005:$AI$1005)</f>
        <v>-0.32593098233629014</v>
      </c>
      <c r="AZ490" s="129">
        <f>(SUMPRODUCT(AN490:AW490,MMULT(AN490:AW490,幕後結果!$AB$9:$AK$18)))*252</f>
        <v>5.1790269054352127E-2</v>
      </c>
      <c r="BA490" s="129">
        <f t="shared" si="103"/>
        <v>0.22757475487046477</v>
      </c>
      <c r="BB490" s="102">
        <f t="shared" si="104"/>
        <v>-1.620702535947927</v>
      </c>
      <c r="BC490" s="60"/>
      <c r="BD490" s="60"/>
    </row>
    <row r="491" spans="1:56" ht="16.5">
      <c r="A491" s="95">
        <v>490</v>
      </c>
      <c r="B491" s="129">
        <v>0.62034295683201557</v>
      </c>
      <c r="C491" s="129">
        <v>0.53165398383039597</v>
      </c>
      <c r="D491" s="129">
        <v>0.12048638702235426</v>
      </c>
      <c r="E491" s="129">
        <v>0.62696547215250087</v>
      </c>
      <c r="F491" s="129">
        <v>0.93091076301442577</v>
      </c>
      <c r="G491" s="129">
        <v>8.2469634523965052E-3</v>
      </c>
      <c r="H491" s="129">
        <v>0.58598455123756388</v>
      </c>
      <c r="I491" s="129">
        <v>0.76474438335750072</v>
      </c>
      <c r="J491" s="129">
        <v>0.22362832020882717</v>
      </c>
      <c r="K491" s="104">
        <v>0.31590795158530938</v>
      </c>
      <c r="L491" s="105"/>
      <c r="M491" s="106">
        <v>490</v>
      </c>
      <c r="N491" s="140">
        <v>0.30638163930709089</v>
      </c>
      <c r="O491" s="140">
        <v>7.9428208546670473E-2</v>
      </c>
      <c r="P491" s="140">
        <v>-1.1725588133505471</v>
      </c>
      <c r="Q491" s="140">
        <v>0.32382694447783533</v>
      </c>
      <c r="R491" s="140">
        <v>1.4826084379744251</v>
      </c>
      <c r="S491" s="140">
        <v>-2.3977986983381956</v>
      </c>
      <c r="T491" s="140">
        <v>0.21722770134389169</v>
      </c>
      <c r="U491" s="129">
        <v>0.72164749059095479</v>
      </c>
      <c r="V491" s="129">
        <v>-0.75999656117505354</v>
      </c>
      <c r="W491" s="98">
        <v>-0.47917251827841756</v>
      </c>
      <c r="X491" s="60"/>
      <c r="Y491" s="99">
        <v>490</v>
      </c>
      <c r="Z491" s="129">
        <f>(幕後結果!$AB$2+幕後結果!$AB$4*幕後結果_最佳化!$N1492)*12/3</f>
        <v>1.090458218636877</v>
      </c>
      <c r="AA491" s="129">
        <f>(幕後結果!$AC$2+幕後結果!$AC$4*幕後結果_最佳化!$O1492)*12/3</f>
        <v>0.59962397359064168</v>
      </c>
      <c r="AB491" s="129">
        <f>(幕後結果!$AD$2+幕後結果!$AD$4*幕後結果_最佳化!$P1492)*12/3</f>
        <v>-2.6200357370759999</v>
      </c>
      <c r="AC491" s="129">
        <f>(幕後結果!$AE$2+幕後結果!$AE$4*幕後結果_最佳化!$Q1492)*12/3</f>
        <v>0.28876978680997578</v>
      </c>
      <c r="AD491" s="129">
        <f>(幕後結果!$AF$2+幕後結果!$AF$4*幕後結果_最佳化!$R1492)*12/3</f>
        <v>0.78950402834371791</v>
      </c>
      <c r="AE491" s="129">
        <f>(幕後結果!$AG$2+幕後結果!$AG$4*幕後結果_最佳化!$S1492)*12/3</f>
        <v>-0.65852975844619666</v>
      </c>
      <c r="AF491" s="129">
        <f>(幕後結果!$AH$2+幕後結果!$AH$4*幕後結果_最佳化!$T1492)*12/3</f>
        <v>0.62982662920400156</v>
      </c>
      <c r="AG491" s="129">
        <f>(幕後結果!$AI$2+幕後結果!$AI$4*幕後結果_最佳化!$U1492)*12/3</f>
        <v>7.0405558809514907E-2</v>
      </c>
      <c r="AH491" s="129">
        <f>(幕後結果!$AJ$2+幕後結果!$AJ$4*幕後結果_最佳化!$V1492)*12/3</f>
        <v>-0.76865402243916492</v>
      </c>
      <c r="AI491" s="100">
        <f>(幕後結果!$AK$2+幕後結果!$AK$4*幕後結果_最佳化!$W1492)*12/3</f>
        <v>-0.64945484562670786</v>
      </c>
      <c r="AJ491" s="60"/>
      <c r="AK491" s="60"/>
      <c r="AL491" s="60"/>
      <c r="AM491" s="108">
        <v>490</v>
      </c>
      <c r="AN491" s="129">
        <f t="shared" si="92"/>
        <v>0.17342537345232825</v>
      </c>
      <c r="AO491" s="129">
        <f t="shared" si="93"/>
        <v>0.13866373808422894</v>
      </c>
      <c r="AP491" s="129">
        <f t="shared" si="94"/>
        <v>0.11228050505080855</v>
      </c>
      <c r="AQ491" s="129">
        <f t="shared" si="95"/>
        <v>6.7024226623734707E-3</v>
      </c>
      <c r="AR491" s="129">
        <f t="shared" si="96"/>
        <v>8.4732526545448023E-2</v>
      </c>
      <c r="AS491" s="129">
        <f t="shared" si="97"/>
        <v>7.9111307008867621E-2</v>
      </c>
      <c r="AT491" s="129">
        <f t="shared" si="98"/>
        <v>4.9079016330622373E-2</v>
      </c>
      <c r="AU491" s="129">
        <f t="shared" si="99"/>
        <v>0.18167498707225216</v>
      </c>
      <c r="AV491" s="129">
        <f t="shared" si="100"/>
        <v>0.16274978675977522</v>
      </c>
      <c r="AW491" s="129">
        <f t="shared" si="101"/>
        <v>1.1580337033295434E-2</v>
      </c>
      <c r="AX491" s="129">
        <f t="shared" si="102"/>
        <v>1</v>
      </c>
      <c r="AY491" s="129">
        <f>SUMPRODUCT(AN491:AW491,幕後結果_最佳化!$Z$1005:$AI$1005)</f>
        <v>2.4340187476245473E-2</v>
      </c>
      <c r="AZ491" s="129">
        <f>(SUMPRODUCT(AN491:AW491,MMULT(AN491:AW491,幕後結果!$AB$9:$AK$18)))*252</f>
        <v>3.8400019359642587E-2</v>
      </c>
      <c r="BA491" s="129">
        <f t="shared" si="103"/>
        <v>0.1959592288197792</v>
      </c>
      <c r="BB491" s="102">
        <f t="shared" si="104"/>
        <v>-9.471262280187738E-2</v>
      </c>
      <c r="BC491" s="60"/>
      <c r="BD491" s="60"/>
    </row>
    <row r="492" spans="1:56" ht="16.5">
      <c r="A492" s="95">
        <v>491</v>
      </c>
      <c r="B492" s="129">
        <v>0.2980696780598413</v>
      </c>
      <c r="C492" s="129">
        <v>0.1899744401413177</v>
      </c>
      <c r="D492" s="129">
        <v>0.46359939490897384</v>
      </c>
      <c r="E492" s="129">
        <v>0.41555432117721591</v>
      </c>
      <c r="F492" s="129">
        <v>0.28137946801893632</v>
      </c>
      <c r="G492" s="129">
        <v>0.22570984145842199</v>
      </c>
      <c r="H492" s="129">
        <v>0.47550865500971051</v>
      </c>
      <c r="I492" s="129">
        <v>0.69438210167790171</v>
      </c>
      <c r="J492" s="129">
        <v>3.8781158320473352E-3</v>
      </c>
      <c r="K492" s="104">
        <v>0.28348908657339988</v>
      </c>
      <c r="L492" s="105"/>
      <c r="M492" s="106">
        <v>491</v>
      </c>
      <c r="N492" s="140">
        <v>-0.52996044477063486</v>
      </c>
      <c r="O492" s="140">
        <v>-0.87799048881087915</v>
      </c>
      <c r="P492" s="140">
        <v>-9.1369759273726661E-2</v>
      </c>
      <c r="Q492" s="140">
        <v>-0.21327991026091395</v>
      </c>
      <c r="R492" s="140">
        <v>-0.57874842489501199</v>
      </c>
      <c r="S492" s="140">
        <v>-0.75305030910681536</v>
      </c>
      <c r="T492" s="140">
        <v>-6.1429310511201277E-2</v>
      </c>
      <c r="U492" s="129">
        <v>0.50831023035536171</v>
      </c>
      <c r="V492" s="129">
        <v>-2.662501097595805</v>
      </c>
      <c r="W492" s="98">
        <v>-0.5725075488818947</v>
      </c>
      <c r="X492" s="60"/>
      <c r="Y492" s="99">
        <v>491</v>
      </c>
      <c r="Z492" s="129">
        <f>(幕後結果!$AB$2+幕後結果!$AB$4*幕後結果_最佳化!$N1493)*12/3</f>
        <v>0.53741785326243297</v>
      </c>
      <c r="AA492" s="129">
        <f>(幕後結果!$AC$2+幕後結果!$AC$4*幕後結果_最佳化!$O1493)*12/3</f>
        <v>-0.31859535414447682</v>
      </c>
      <c r="AB492" s="129">
        <f>(幕後結果!$AD$2+幕後結果!$AD$4*幕後結果_最佳化!$P1493)*12/3</f>
        <v>-1.6807872573000502</v>
      </c>
      <c r="AC492" s="129">
        <f>(幕後結果!$AE$2+幕後結果!$AE$4*幕後結果_最佳化!$Q1493)*12/3</f>
        <v>-0.59749605920276738</v>
      </c>
      <c r="AD492" s="129">
        <f>(幕後結果!$AF$2+幕後結果!$AF$4*幕後結果_最佳化!$R1493)*12/3</f>
        <v>-1.6225034313802229</v>
      </c>
      <c r="AE492" s="129">
        <f>(幕後結果!$AG$2+幕後結果!$AG$4*幕後結果_最佳化!$S1493)*12/3</f>
        <v>0.41370413620025798</v>
      </c>
      <c r="AF492" s="129">
        <f>(幕後結果!$AH$2+幕後結果!$AH$4*幕後結果_最佳化!$T1493)*12/3</f>
        <v>-8.8458609776142672E-2</v>
      </c>
      <c r="AG492" s="129">
        <f>(幕後結果!$AI$2+幕後結果!$AI$4*幕後結果_最佳化!$U1493)*12/3</f>
        <v>-4.5672602230679253E-2</v>
      </c>
      <c r="AH492" s="129">
        <f>(幕後結果!$AJ$2+幕後結果!$AJ$4*幕後結果_最佳化!$V1493)*12/3</f>
        <v>-1.6194239565605753</v>
      </c>
      <c r="AI492" s="100">
        <f>(幕後結果!$AK$2+幕後結果!$AK$4*幕後結果_最佳化!$W1493)*12/3</f>
        <v>-0.7731743398659835</v>
      </c>
      <c r="AJ492" s="60"/>
      <c r="AK492" s="60"/>
      <c r="AL492" s="60"/>
      <c r="AM492" s="108">
        <v>491</v>
      </c>
      <c r="AN492" s="129">
        <f t="shared" si="92"/>
        <v>0.11732253469090023</v>
      </c>
      <c r="AO492" s="129">
        <f t="shared" si="93"/>
        <v>4.2315535387816093E-2</v>
      </c>
      <c r="AP492" s="129">
        <f t="shared" si="94"/>
        <v>3.1861206252667425E-2</v>
      </c>
      <c r="AQ492" s="129">
        <f t="shared" si="95"/>
        <v>6.5113827717955874E-2</v>
      </c>
      <c r="AR492" s="129">
        <f t="shared" si="96"/>
        <v>0.10336957430294537</v>
      </c>
      <c r="AS492" s="129">
        <f t="shared" si="97"/>
        <v>8.0621783797892199E-2</v>
      </c>
      <c r="AT492" s="129">
        <f t="shared" si="98"/>
        <v>0.13953316152249942</v>
      </c>
      <c r="AU492" s="129">
        <f t="shared" si="99"/>
        <v>0.16946710208887694</v>
      </c>
      <c r="AV492" s="129">
        <f t="shared" si="100"/>
        <v>0.19526138492808809</v>
      </c>
      <c r="AW492" s="129">
        <f t="shared" si="101"/>
        <v>5.5133889310358251E-2</v>
      </c>
      <c r="AX492" s="129">
        <f t="shared" si="102"/>
        <v>0.99999999999999989</v>
      </c>
      <c r="AY492" s="129">
        <f>SUMPRODUCT(AN492:AW492,幕後結果_最佳化!$Z$1005:$AI$1005)</f>
        <v>5.7495023758928517E-2</v>
      </c>
      <c r="AZ492" s="129">
        <f>(SUMPRODUCT(AN492:AW492,MMULT(AN492:AW492,幕後結果!$AB$9:$AK$18)))*252</f>
        <v>3.9361454181902934E-2</v>
      </c>
      <c r="BA492" s="129">
        <f t="shared" si="103"/>
        <v>0.19839721314046457</v>
      </c>
      <c r="BB492" s="102">
        <f t="shared" si="104"/>
        <v>7.3564661155775854E-2</v>
      </c>
      <c r="BC492" s="60"/>
      <c r="BD492" s="60"/>
    </row>
    <row r="493" spans="1:56" ht="16.5">
      <c r="A493" s="95">
        <v>492</v>
      </c>
      <c r="B493" s="129">
        <v>0.58511287724443761</v>
      </c>
      <c r="C493" s="129">
        <v>0.95852250627644664</v>
      </c>
      <c r="D493" s="129">
        <v>3.5472447357806969E-2</v>
      </c>
      <c r="E493" s="129">
        <v>0.86001396765033822</v>
      </c>
      <c r="F493" s="129">
        <v>7.4827923977029975E-2</v>
      </c>
      <c r="G493" s="129">
        <v>0.9384146915644902</v>
      </c>
      <c r="H493" s="129">
        <v>0.44692089283006164</v>
      </c>
      <c r="I493" s="129">
        <v>0.88412079546965061</v>
      </c>
      <c r="J493" s="129">
        <v>0.18003105541190845</v>
      </c>
      <c r="K493" s="104">
        <v>2.0387238848325717E-2</v>
      </c>
      <c r="L493" s="105"/>
      <c r="M493" s="106">
        <v>492</v>
      </c>
      <c r="N493" s="140">
        <v>0.21499111537089008</v>
      </c>
      <c r="O493" s="140">
        <v>1.7337920460710832</v>
      </c>
      <c r="P493" s="140">
        <v>-1.8058300202170714</v>
      </c>
      <c r="Q493" s="140">
        <v>1.0803820972634119</v>
      </c>
      <c r="R493" s="140">
        <v>-1.440748144923907</v>
      </c>
      <c r="S493" s="140">
        <v>1.5416008582839422</v>
      </c>
      <c r="T493" s="140">
        <v>-0.1334445866346767</v>
      </c>
      <c r="U493" s="129">
        <v>1.1958415218822722</v>
      </c>
      <c r="V493" s="129">
        <v>-0.91524674284341856</v>
      </c>
      <c r="W493" s="98">
        <v>-2.045815995363669</v>
      </c>
      <c r="X493" s="60"/>
      <c r="Y493" s="99">
        <v>492</v>
      </c>
      <c r="Z493" s="129">
        <f>(幕後結果!$AB$2+幕後結果!$AB$4*幕後結果_最佳化!$N1494)*12/3</f>
        <v>1.0300252334844269</v>
      </c>
      <c r="AA493" s="129">
        <f>(幕後結果!$AC$2+幕後結果!$AC$4*幕後結果_最佳化!$O1494)*12/3</f>
        <v>1.7902638596397802</v>
      </c>
      <c r="AB493" s="129">
        <f>(幕後結果!$AD$2+幕後結果!$AD$4*幕後結果_最佳化!$P1494)*12/3</f>
        <v>-3.2470178099188765</v>
      </c>
      <c r="AC493" s="129">
        <f>(幕後結果!$AE$2+幕後結果!$AE$4*幕後結果_最佳化!$Q1494)*12/3</f>
        <v>1.5642049922648829</v>
      </c>
      <c r="AD493" s="129">
        <f>(幕後結果!$AF$2+幕後結果!$AF$4*幕後結果_最佳化!$R1494)*12/3</f>
        <v>-1.5362896046296701</v>
      </c>
      <c r="AE493" s="129">
        <f>(幕後結果!$AG$2+幕後結果!$AG$4*幕後結果_最佳化!$S1494)*12/3</f>
        <v>2.7699401858776818</v>
      </c>
      <c r="AF493" s="129">
        <f>(幕後結果!$AH$2+幕後結果!$AH$4*幕後結果_最佳化!$T1494)*12/3</f>
        <v>0.33216987517359398</v>
      </c>
      <c r="AG493" s="129">
        <f>(幕後結果!$AI$2+幕後結果!$AI$4*幕後結果_最佳化!$U1494)*12/3</f>
        <v>0.55804588846947456</v>
      </c>
      <c r="AH493" s="129">
        <f>(幕後結果!$AJ$2+幕後結果!$AJ$4*幕後結果_最佳化!$V1494)*12/3</f>
        <v>-0.48061048243947296</v>
      </c>
      <c r="AI493" s="100">
        <f>(幕後結果!$AK$2+幕後結果!$AK$4*幕後結果_最佳化!$W1494)*12/3</f>
        <v>-1.0441785714872545</v>
      </c>
      <c r="AJ493" s="60"/>
      <c r="AK493" s="60"/>
      <c r="AL493" s="60"/>
      <c r="AM493" s="108">
        <v>492</v>
      </c>
      <c r="AN493" s="129">
        <f t="shared" si="92"/>
        <v>4.2112122216501381E-2</v>
      </c>
      <c r="AO493" s="129">
        <f t="shared" si="93"/>
        <v>0.17199182902936411</v>
      </c>
      <c r="AP493" s="129">
        <f t="shared" si="94"/>
        <v>0.1228278599944765</v>
      </c>
      <c r="AQ493" s="129">
        <f t="shared" si="95"/>
        <v>9.1809486661870679E-2</v>
      </c>
      <c r="AR493" s="129">
        <f t="shared" si="96"/>
        <v>5.3218169365141448E-2</v>
      </c>
      <c r="AS493" s="129">
        <f t="shared" si="97"/>
        <v>0.13800435610104397</v>
      </c>
      <c r="AT493" s="129">
        <f t="shared" si="98"/>
        <v>0.15946173561664645</v>
      </c>
      <c r="AU493" s="129">
        <f t="shared" si="99"/>
        <v>2.152238615442574E-3</v>
      </c>
      <c r="AV493" s="129">
        <f t="shared" si="100"/>
        <v>0.17534414598875489</v>
      </c>
      <c r="AW493" s="129">
        <f t="shared" si="101"/>
        <v>4.3078056410758132E-2</v>
      </c>
      <c r="AX493" s="129">
        <f t="shared" si="102"/>
        <v>1.0000000000000002</v>
      </c>
      <c r="AY493" s="129">
        <f>SUMPRODUCT(AN493:AW493,幕後結果_最佳化!$Z$1005:$AI$1005)</f>
        <v>4.1684196264041677E-2</v>
      </c>
      <c r="AZ493" s="129">
        <f>(SUMPRODUCT(AN493:AW493,MMULT(AN493:AW493,幕後結果!$AB$9:$AK$18)))*252</f>
        <v>4.977026974776385E-2</v>
      </c>
      <c r="BA493" s="129">
        <f t="shared" si="103"/>
        <v>0.22309251387656165</v>
      </c>
      <c r="BB493" s="102">
        <f t="shared" si="104"/>
        <v>-5.4497737948797087E-3</v>
      </c>
      <c r="BC493" s="60"/>
      <c r="BD493" s="60"/>
    </row>
    <row r="494" spans="1:56" ht="16.5">
      <c r="A494" s="95">
        <v>493</v>
      </c>
      <c r="B494" s="129">
        <v>0.53007476775844475</v>
      </c>
      <c r="C494" s="129">
        <v>0.20386239843769394</v>
      </c>
      <c r="D494" s="129">
        <v>0.96483158485892306</v>
      </c>
      <c r="E494" s="129">
        <v>0.36237554207510647</v>
      </c>
      <c r="F494" s="129">
        <v>0.57797042062864312</v>
      </c>
      <c r="G494" s="129">
        <v>0.68968532869099275</v>
      </c>
      <c r="H494" s="129">
        <v>2.3141801077581903E-2</v>
      </c>
      <c r="I494" s="129">
        <v>0.97035688654375107</v>
      </c>
      <c r="J494" s="129">
        <v>0.71065992014846824</v>
      </c>
      <c r="K494" s="104">
        <v>0.65042692641723443</v>
      </c>
      <c r="L494" s="105"/>
      <c r="M494" s="106">
        <v>493</v>
      </c>
      <c r="N494" s="140">
        <v>7.5457810065051881E-2</v>
      </c>
      <c r="O494" s="140">
        <v>-0.82790412816164061</v>
      </c>
      <c r="P494" s="140">
        <v>1.8097353984876097</v>
      </c>
      <c r="Q494" s="140">
        <v>-0.3521162472684502</v>
      </c>
      <c r="R494" s="140">
        <v>0.19670402678573798</v>
      </c>
      <c r="S494" s="140">
        <v>0.49495860255397622</v>
      </c>
      <c r="T494" s="140">
        <v>-1.9927977143614468</v>
      </c>
      <c r="U494" s="129">
        <v>1.8860647709749656</v>
      </c>
      <c r="V494" s="129">
        <v>0.55531362691024677</v>
      </c>
      <c r="W494" s="98">
        <v>0.38647333490669755</v>
      </c>
      <c r="X494" s="60"/>
      <c r="Y494" s="99">
        <v>493</v>
      </c>
      <c r="Z494" s="129">
        <f>(幕後結果!$AB$2+幕後結果!$AB$4*幕後結果_最佳化!$N1495)*12/3</f>
        <v>0.93775730673847002</v>
      </c>
      <c r="AA494" s="129">
        <f>(幕後結果!$AC$2+幕後結果!$AC$4*幕後結果_最佳化!$O1495)*12/3</f>
        <v>-0.12580992329364038</v>
      </c>
      <c r="AB494" s="129">
        <f>(幕後結果!$AD$2+幕後結果!$AD$4*幕後結果_最佳化!$P1495)*12/3</f>
        <v>0.63417705709913652</v>
      </c>
      <c r="AC494" s="129">
        <f>(幕後結果!$AE$2+幕後結果!$AE$4*幕後結果_最佳化!$Q1495)*12/3</f>
        <v>-0.61476080312172487</v>
      </c>
      <c r="AD494" s="129">
        <f>(幕後結果!$AF$2+幕後結果!$AF$4*幕後結果_最佳化!$R1495)*12/3</f>
        <v>-0.95613916814708533</v>
      </c>
      <c r="AE494" s="129">
        <f>(幕後結果!$AG$2+幕後結果!$AG$4*幕後結果_最佳化!$S1495)*12/3</f>
        <v>1.4120474023001723</v>
      </c>
      <c r="AF494" s="129">
        <f>(幕後結果!$AH$2+幕後結果!$AH$4*幕後結果_最佳化!$T1495)*12/3</f>
        <v>-0.75642246816549541</v>
      </c>
      <c r="AG494" s="129">
        <f>(幕後結果!$AI$2+幕後結果!$AI$4*幕後結果_最佳化!$U1495)*12/3</f>
        <v>0.98795070960282771</v>
      </c>
      <c r="AH494" s="129">
        <f>(幕後結果!$AJ$2+幕後結果!$AJ$4*幕後結果_最佳化!$V1495)*12/3</f>
        <v>-3.1923947770792049E-2</v>
      </c>
      <c r="AI494" s="100">
        <f>(幕後結果!$AK$2+幕後結果!$AK$4*幕後結果_最佳化!$W1495)*12/3</f>
        <v>0.82557274642632639</v>
      </c>
      <c r="AJ494" s="60"/>
      <c r="AK494" s="60"/>
      <c r="AL494" s="60"/>
      <c r="AM494" s="108">
        <v>493</v>
      </c>
      <c r="AN494" s="129">
        <f t="shared" si="92"/>
        <v>8.054450572939062E-2</v>
      </c>
      <c r="AO494" s="129">
        <f t="shared" si="93"/>
        <v>0.1284134954822774</v>
      </c>
      <c r="AP494" s="129">
        <f t="shared" si="94"/>
        <v>0.1218478539068252</v>
      </c>
      <c r="AQ494" s="129">
        <f t="shared" si="95"/>
        <v>0.13456250383563215</v>
      </c>
      <c r="AR494" s="129">
        <f t="shared" si="96"/>
        <v>3.1341816471761513E-2</v>
      </c>
      <c r="AS494" s="129">
        <f t="shared" si="97"/>
        <v>9.582511233995343E-2</v>
      </c>
      <c r="AT494" s="129">
        <f t="shared" si="98"/>
        <v>0.18503213050722439</v>
      </c>
      <c r="AU494" s="129">
        <f t="shared" si="99"/>
        <v>2.0158563306833091E-2</v>
      </c>
      <c r="AV494" s="129">
        <f t="shared" si="100"/>
        <v>0.18957370313321042</v>
      </c>
      <c r="AW494" s="129">
        <f t="shared" si="101"/>
        <v>1.2700315286891643E-2</v>
      </c>
      <c r="AX494" s="129">
        <f t="shared" si="102"/>
        <v>0.99999999999999989</v>
      </c>
      <c r="AY494" s="129">
        <f>SUMPRODUCT(AN494:AW494,幕後結果_最佳化!$Z$1005:$AI$1005)</f>
        <v>2.1109335149153318E-2</v>
      </c>
      <c r="AZ494" s="129">
        <f>(SUMPRODUCT(AN494:AW494,MMULT(AN494:AW494,幕後結果!$AB$9:$AK$18)))*252</f>
        <v>5.172296585894981E-2</v>
      </c>
      <c r="BA494" s="129">
        <f t="shared" si="103"/>
        <v>0.2274268362769658</v>
      </c>
      <c r="BB494" s="102">
        <f t="shared" si="104"/>
        <v>-9.5813955853079238E-2</v>
      </c>
      <c r="BC494" s="60"/>
      <c r="BD494" s="60"/>
    </row>
    <row r="495" spans="1:56" ht="16.5">
      <c r="A495" s="95">
        <v>494</v>
      </c>
      <c r="B495" s="129">
        <v>4.319161817538375E-2</v>
      </c>
      <c r="C495" s="129">
        <v>4.4187102499634756E-2</v>
      </c>
      <c r="D495" s="129">
        <v>0.60622926859606352</v>
      </c>
      <c r="E495" s="129">
        <v>0.18839690714626012</v>
      </c>
      <c r="F495" s="129">
        <v>0.8088764889500899</v>
      </c>
      <c r="G495" s="129">
        <v>0.90923845839703477</v>
      </c>
      <c r="H495" s="129">
        <v>2.0823082546459482E-3</v>
      </c>
      <c r="I495" s="129">
        <v>0.66306573869065577</v>
      </c>
      <c r="J495" s="129">
        <v>0.87030709444982191</v>
      </c>
      <c r="K495" s="104">
        <v>0.36807600520567485</v>
      </c>
      <c r="L495" s="105"/>
      <c r="M495" s="106">
        <v>494</v>
      </c>
      <c r="N495" s="140">
        <v>-1.71479272214541</v>
      </c>
      <c r="O495" s="140">
        <v>-1.704036839664584</v>
      </c>
      <c r="P495" s="140">
        <v>0.26950452206625719</v>
      </c>
      <c r="Q495" s="140">
        <v>-0.88381921077241798</v>
      </c>
      <c r="R495" s="140">
        <v>0.87376357258208592</v>
      </c>
      <c r="S495" s="140">
        <v>1.3360801319221551</v>
      </c>
      <c r="T495" s="140">
        <v>-2.8654160722107909</v>
      </c>
      <c r="U495" s="129">
        <v>0.42084465322271714</v>
      </c>
      <c r="V495" s="129">
        <v>1.1278439912972784</v>
      </c>
      <c r="W495" s="98">
        <v>-0.33695342505315345</v>
      </c>
      <c r="X495" s="60"/>
      <c r="Y495" s="99">
        <v>494</v>
      </c>
      <c r="Z495" s="129">
        <f>(幕後結果!$AB$2+幕後結果!$AB$4*幕後結果_最佳化!$N1496)*12/3</f>
        <v>-0.24606547020247027</v>
      </c>
      <c r="AA495" s="129">
        <f>(幕後結果!$AC$2+幕後結果!$AC$4*幕後結果_最佳化!$O1496)*12/3</f>
        <v>-1.2302073131389215</v>
      </c>
      <c r="AB495" s="129">
        <f>(幕後結果!$AD$2+幕後結果!$AD$4*幕後結果_最佳化!$P1496)*12/3</f>
        <v>-1.639493923200261</v>
      </c>
      <c r="AC495" s="129">
        <f>(幕後結果!$AE$2+幕後結果!$AE$4*幕後結果_最佳化!$Q1496)*12/3</f>
        <v>-1.6203190239281697</v>
      </c>
      <c r="AD495" s="129">
        <f>(幕後結果!$AF$2+幕後結果!$AF$4*幕後結果_最佳化!$R1496)*12/3</f>
        <v>-0.59870976713767654</v>
      </c>
      <c r="AE495" s="129">
        <f>(幕後結果!$AG$2+幕後結果!$AG$4*幕後結果_最佳化!$S1496)*12/3</f>
        <v>1.9656924811170906</v>
      </c>
      <c r="AF495" s="129">
        <f>(幕後結果!$AH$2+幕後結果!$AH$4*幕後結果_最佳化!$T1496)*12/3</f>
        <v>-2.5224102054222852</v>
      </c>
      <c r="AG495" s="129">
        <f>(幕後結果!$AI$2+幕後結果!$AI$4*幕後結果_最佳化!$U1496)*12/3</f>
        <v>4.8672530698994076E-4</v>
      </c>
      <c r="AH495" s="129">
        <f>(幕後結果!$AJ$2+幕後結果!$AJ$4*幕後結果_最佳化!$V1496)*12/3</f>
        <v>-0.42812721932908032</v>
      </c>
      <c r="AI495" s="100">
        <f>(幕後結果!$AK$2+幕後結果!$AK$4*幕後結果_最佳化!$W1496)*12/3</f>
        <v>-0.14754529997084637</v>
      </c>
      <c r="AJ495" s="60"/>
      <c r="AK495" s="60"/>
      <c r="AL495" s="60"/>
      <c r="AM495" s="108">
        <v>494</v>
      </c>
      <c r="AN495" s="129">
        <f t="shared" si="92"/>
        <v>7.4914309433181045E-2</v>
      </c>
      <c r="AO495" s="129">
        <f t="shared" si="93"/>
        <v>8.3280469168146035E-2</v>
      </c>
      <c r="AP495" s="129">
        <f t="shared" si="94"/>
        <v>0.16272062292692072</v>
      </c>
      <c r="AQ495" s="129">
        <f t="shared" si="95"/>
        <v>0.1614802524924587</v>
      </c>
      <c r="AR495" s="129">
        <f t="shared" si="96"/>
        <v>6.6755403015774109E-2</v>
      </c>
      <c r="AS495" s="129">
        <f t="shared" si="97"/>
        <v>4.6233982888997847E-2</v>
      </c>
      <c r="AT495" s="129">
        <f t="shared" si="98"/>
        <v>0.11643423113278997</v>
      </c>
      <c r="AU495" s="129">
        <f t="shared" si="99"/>
        <v>2.0247251361727479E-2</v>
      </c>
      <c r="AV495" s="129">
        <f t="shared" si="100"/>
        <v>0.14145549686157377</v>
      </c>
      <c r="AW495" s="129">
        <f t="shared" si="101"/>
        <v>0.12647798071843047</v>
      </c>
      <c r="AX495" s="129">
        <f t="shared" si="102"/>
        <v>1</v>
      </c>
      <c r="AY495" s="129">
        <f>SUMPRODUCT(AN495:AW495,幕後結果_最佳化!$Z$1005:$AI$1005)</f>
        <v>-0.13535932229435824</v>
      </c>
      <c r="AZ495" s="129">
        <f>(SUMPRODUCT(AN495:AW495,MMULT(AN495:AW495,幕後結果!$AB$9:$AK$18)))*252</f>
        <v>5.6009955183010135E-2</v>
      </c>
      <c r="BA495" s="129">
        <f t="shared" si="103"/>
        <v>0.23666422455244504</v>
      </c>
      <c r="BB495" s="102">
        <f t="shared" si="104"/>
        <v>-0.75321617634208915</v>
      </c>
      <c r="BC495" s="60"/>
      <c r="BD495" s="60"/>
    </row>
    <row r="496" spans="1:56" ht="16.5">
      <c r="A496" s="95">
        <v>495</v>
      </c>
      <c r="B496" s="129">
        <v>0.91657625733577186</v>
      </c>
      <c r="C496" s="129">
        <v>0.95947475428337103</v>
      </c>
      <c r="D496" s="129">
        <v>0.48094970576425622</v>
      </c>
      <c r="E496" s="129">
        <v>0.74901992351279101</v>
      </c>
      <c r="F496" s="129">
        <v>3.2687013701127032E-3</v>
      </c>
      <c r="G496" s="129">
        <v>0.35914679953786965</v>
      </c>
      <c r="H496" s="129">
        <v>0.55868665583280741</v>
      </c>
      <c r="I496" s="129">
        <v>0.53078857738743901</v>
      </c>
      <c r="J496" s="129">
        <v>9.2930370014522534E-2</v>
      </c>
      <c r="K496" s="104">
        <v>0.99176900594124828</v>
      </c>
      <c r="L496" s="105"/>
      <c r="M496" s="106">
        <v>495</v>
      </c>
      <c r="N496" s="140">
        <v>1.3824046624176485</v>
      </c>
      <c r="O496" s="140">
        <v>1.7446231326738963</v>
      </c>
      <c r="P496" s="140">
        <v>-4.7770168453773285E-2</v>
      </c>
      <c r="Q496" s="140">
        <v>0.67140878031392592</v>
      </c>
      <c r="R496" s="140">
        <v>-2.719533728823734</v>
      </c>
      <c r="S496" s="140">
        <v>-0.36074029499878901</v>
      </c>
      <c r="T496" s="140">
        <v>0.14764024991375843</v>
      </c>
      <c r="U496" s="129">
        <v>7.7252289075868924E-2</v>
      </c>
      <c r="V496" s="129">
        <v>-1.3229237387309782</v>
      </c>
      <c r="W496" s="98">
        <v>2.3985086400972246</v>
      </c>
      <c r="X496" s="60"/>
      <c r="Y496" s="99">
        <v>495</v>
      </c>
      <c r="Z496" s="129">
        <f>(幕後結果!$AB$2+幕後結果!$AB$4*幕後結果_最佳化!$N1497)*12/3</f>
        <v>1.8019902306946036</v>
      </c>
      <c r="AA496" s="129">
        <f>(幕後結果!$AC$2+幕後結果!$AC$4*幕後結果_最佳化!$O1497)*12/3</f>
        <v>2.0990731763418147</v>
      </c>
      <c r="AB496" s="129">
        <f>(幕後結果!$AD$2+幕後結果!$AD$4*幕後結果_最佳化!$P1497)*12/3</f>
        <v>-0.94952066530037316</v>
      </c>
      <c r="AC496" s="129">
        <f>(幕後結果!$AE$2+幕後結果!$AE$4*幕後結果_最佳化!$Q1497)*12/3</f>
        <v>1.3073285099145127</v>
      </c>
      <c r="AD496" s="129">
        <f>(幕後結果!$AF$2+幕後結果!$AF$4*幕後結果_最佳化!$R1497)*12/3</f>
        <v>-2.997661493468518</v>
      </c>
      <c r="AE496" s="129">
        <f>(幕後結果!$AG$2+幕後結果!$AG$4*幕後結果_最佳化!$S1497)*12/3</f>
        <v>1.0986892106536532</v>
      </c>
      <c r="AF496" s="129">
        <f>(幕後結果!$AH$2+幕後結果!$AH$4*幕後結果_最佳化!$T1497)*12/3</f>
        <v>1.2445093435078656</v>
      </c>
      <c r="AG496" s="129">
        <f>(幕後結果!$AI$2+幕後結果!$AI$4*幕後結果_最佳化!$U1497)*12/3</f>
        <v>-0.11827804487490919</v>
      </c>
      <c r="AH496" s="129">
        <f>(幕後結果!$AJ$2+幕後結果!$AJ$4*幕後結果_最佳化!$V1497)*12/3</f>
        <v>-0.74602460904998569</v>
      </c>
      <c r="AI496" s="100">
        <f>(幕後結果!$AK$2+幕後結果!$AK$4*幕後結果_最佳化!$W1497)*12/3</f>
        <v>1.5536367984541883</v>
      </c>
      <c r="AJ496" s="60"/>
      <c r="AK496" s="60"/>
      <c r="AL496" s="60"/>
      <c r="AM496" s="108">
        <v>495</v>
      </c>
      <c r="AN496" s="129">
        <f t="shared" si="92"/>
        <v>0.1383661530850227</v>
      </c>
      <c r="AO496" s="129">
        <f t="shared" si="93"/>
        <v>7.3513770154368926E-2</v>
      </c>
      <c r="AP496" s="129">
        <f t="shared" si="94"/>
        <v>8.0375383124675431E-2</v>
      </c>
      <c r="AQ496" s="129">
        <f t="shared" si="95"/>
        <v>3.6331734283232088E-2</v>
      </c>
      <c r="AR496" s="129">
        <f t="shared" si="96"/>
        <v>0.14915645799451693</v>
      </c>
      <c r="AS496" s="129">
        <f t="shared" si="97"/>
        <v>6.7179598260194887E-2</v>
      </c>
      <c r="AT496" s="129">
        <f t="shared" si="98"/>
        <v>5.6085195715759768E-2</v>
      </c>
      <c r="AU496" s="129">
        <f t="shared" si="99"/>
        <v>9.8237884188257144E-2</v>
      </c>
      <c r="AV496" s="129">
        <f t="shared" si="100"/>
        <v>0.16073888301447301</v>
      </c>
      <c r="AW496" s="129">
        <f t="shared" si="101"/>
        <v>0.14001494017949917</v>
      </c>
      <c r="AX496" s="129">
        <f t="shared" si="102"/>
        <v>1.0000000000000002</v>
      </c>
      <c r="AY496" s="129">
        <f>SUMPRODUCT(AN496:AW496,幕後結果_最佳化!$Z$1005:$AI$1005)</f>
        <v>-2.8853870919123552E-2</v>
      </c>
      <c r="AZ496" s="129">
        <f>(SUMPRODUCT(AN496:AW496,MMULT(AN496:AW496,幕後結果!$AB$9:$AK$18)))*252</f>
        <v>4.146908200998646E-2</v>
      </c>
      <c r="BA496" s="129">
        <f t="shared" si="103"/>
        <v>0.2036395885135954</v>
      </c>
      <c r="BB496" s="102">
        <f t="shared" si="104"/>
        <v>-0.35235717889074952</v>
      </c>
      <c r="BC496" s="60"/>
      <c r="BD496" s="60"/>
    </row>
    <row r="497" spans="1:56" ht="16.5">
      <c r="A497" s="95">
        <v>496</v>
      </c>
      <c r="B497" s="129">
        <v>0.83918260592688299</v>
      </c>
      <c r="C497" s="129">
        <v>0.10219326822115105</v>
      </c>
      <c r="D497" s="129">
        <v>0.26413500183038252</v>
      </c>
      <c r="E497" s="129">
        <v>9.5097031104738106E-2</v>
      </c>
      <c r="F497" s="129">
        <v>0.86730588698446609</v>
      </c>
      <c r="G497" s="129">
        <v>0.78275715006190416</v>
      </c>
      <c r="H497" s="129">
        <v>0.74185776604727383</v>
      </c>
      <c r="I497" s="129">
        <v>0.45360780333934669</v>
      </c>
      <c r="J497" s="129">
        <v>0.36046321384281854</v>
      </c>
      <c r="K497" s="104">
        <v>0.95969417672047141</v>
      </c>
      <c r="L497" s="105"/>
      <c r="M497" s="106">
        <v>496</v>
      </c>
      <c r="N497" s="140">
        <v>0.99110402431343159</v>
      </c>
      <c r="O497" s="140">
        <v>-1.2691528987773217</v>
      </c>
      <c r="P497" s="140">
        <v>-0.63064907460461739</v>
      </c>
      <c r="Q497" s="140">
        <v>-1.3100052421550419</v>
      </c>
      <c r="R497" s="140">
        <v>1.1137458672173186</v>
      </c>
      <c r="S497" s="140">
        <v>0.781538741906735</v>
      </c>
      <c r="T497" s="140">
        <v>0.64908340458539571</v>
      </c>
      <c r="U497" s="129">
        <v>-0.11655133140635107</v>
      </c>
      <c r="V497" s="129">
        <v>-0.35722091750589047</v>
      </c>
      <c r="W497" s="98">
        <v>1.7471481295788496</v>
      </c>
      <c r="X497" s="60"/>
      <c r="Y497" s="99">
        <v>496</v>
      </c>
      <c r="Z497" s="129">
        <f>(幕後結果!$AB$2+幕後結果!$AB$4*幕後結果_最佳化!$N1498)*12/3</f>
        <v>1.5432383969792773</v>
      </c>
      <c r="AA497" s="129">
        <f>(幕後結果!$AC$2+幕後結果!$AC$4*幕後結果_最佳化!$O1498)*12/3</f>
        <v>-0.21368126409443222</v>
      </c>
      <c r="AB497" s="129">
        <f>(幕後結果!$AD$2+幕後結果!$AD$4*幕後結果_最佳化!$P1498)*12/3</f>
        <v>-1.919983622871821</v>
      </c>
      <c r="AC497" s="129">
        <f>(幕後結果!$AE$2+幕後結果!$AE$4*幕後結果_最佳化!$Q1498)*12/3</f>
        <v>-1.7070830959293632</v>
      </c>
      <c r="AD497" s="129">
        <f>(幕後結果!$AF$2+幕後結果!$AF$4*幕後結果_最佳化!$R1498)*12/3</f>
        <v>-0.43242073827463018</v>
      </c>
      <c r="AE497" s="129">
        <f>(幕後結果!$AG$2+幕後結果!$AG$4*幕後結果_最佳化!$S1498)*12/3</f>
        <v>1.4008277548507542</v>
      </c>
      <c r="AF497" s="129">
        <f>(幕後結果!$AH$2+幕後結果!$AH$4*幕後結果_最佳化!$T1498)*12/3</f>
        <v>0.99906547140753954</v>
      </c>
      <c r="AG497" s="129">
        <f>(幕後結果!$AI$2+幕後結果!$AI$4*幕後結果_最佳化!$U1498)*12/3</f>
        <v>0.18771270117162578</v>
      </c>
      <c r="AH497" s="129">
        <f>(幕後結果!$AJ$2+幕後結果!$AJ$4*幕後結果_最佳化!$V1498)*12/3</f>
        <v>-0.68793284640467389</v>
      </c>
      <c r="AI497" s="100">
        <f>(幕後結果!$AK$2+幕後結果!$AK$4*幕後結果_最佳化!$W1498)*12/3</f>
        <v>1.0061723887779903</v>
      </c>
      <c r="AJ497" s="60"/>
      <c r="AK497" s="60"/>
      <c r="AL497" s="60"/>
      <c r="AM497" s="108">
        <v>496</v>
      </c>
      <c r="AN497" s="129">
        <f t="shared" si="92"/>
        <v>3.8243202519871275E-2</v>
      </c>
      <c r="AO497" s="129">
        <f t="shared" si="93"/>
        <v>0.14429269762685112</v>
      </c>
      <c r="AP497" s="129">
        <f t="shared" si="94"/>
        <v>5.1022405549094645E-2</v>
      </c>
      <c r="AQ497" s="129">
        <f t="shared" si="95"/>
        <v>1.5681109028496159E-2</v>
      </c>
      <c r="AR497" s="129">
        <f t="shared" si="96"/>
        <v>9.2206276510451268E-2</v>
      </c>
      <c r="AS497" s="129">
        <f t="shared" si="97"/>
        <v>0.14911648684084594</v>
      </c>
      <c r="AT497" s="129">
        <f t="shared" si="98"/>
        <v>0.15178747868173434</v>
      </c>
      <c r="AU497" s="129">
        <f t="shared" si="99"/>
        <v>0.13924965068958781</v>
      </c>
      <c r="AV497" s="129">
        <f t="shared" si="100"/>
        <v>0.10107326306371717</v>
      </c>
      <c r="AW497" s="129">
        <f t="shared" si="101"/>
        <v>0.11732742948935031</v>
      </c>
      <c r="AX497" s="129">
        <f t="shared" si="102"/>
        <v>1</v>
      </c>
      <c r="AY497" s="129">
        <f>SUMPRODUCT(AN497:AW497,幕後結果_最佳化!$Z$1005:$AI$1005)</f>
        <v>0.15152446182729423</v>
      </c>
      <c r="AZ497" s="129">
        <f>(SUMPRODUCT(AN497:AW497,MMULT(AN497:AW497,幕後結果!$AB$9:$AK$18)))*252</f>
        <v>4.1448029706798208E-2</v>
      </c>
      <c r="BA497" s="129">
        <f t="shared" si="103"/>
        <v>0.20358789184722703</v>
      </c>
      <c r="BB497" s="102">
        <f t="shared" si="104"/>
        <v>0.53355069813683398</v>
      </c>
      <c r="BC497" s="60"/>
      <c r="BD497" s="60"/>
    </row>
    <row r="498" spans="1:56" ht="16.5">
      <c r="A498" s="95">
        <v>497</v>
      </c>
      <c r="B498" s="129">
        <v>0.76066377404032171</v>
      </c>
      <c r="C498" s="129">
        <v>0.99604183617544284</v>
      </c>
      <c r="D498" s="129">
        <v>0.7174199951401532</v>
      </c>
      <c r="E498" s="129">
        <v>0.35737995613619411</v>
      </c>
      <c r="F498" s="129">
        <v>0.10191764196567488</v>
      </c>
      <c r="G498" s="129">
        <v>0.70168464842830258</v>
      </c>
      <c r="H498" s="129">
        <v>0.97290940313358587</v>
      </c>
      <c r="I498" s="129">
        <v>6.7500112479315089E-2</v>
      </c>
      <c r="J498" s="129">
        <v>0.76682403020731393</v>
      </c>
      <c r="K498" s="104">
        <v>0.46084900700624898</v>
      </c>
      <c r="L498" s="105"/>
      <c r="M498" s="106">
        <v>497</v>
      </c>
      <c r="N498" s="140">
        <v>0.70843936839321253</v>
      </c>
      <c r="O498" s="140">
        <v>2.6556178111284749</v>
      </c>
      <c r="P498" s="140">
        <v>0.57519413378422424</v>
      </c>
      <c r="Q498" s="140">
        <v>-0.36547091725410052</v>
      </c>
      <c r="R498" s="140">
        <v>-1.2707003137621387</v>
      </c>
      <c r="S498" s="140">
        <v>0.52925192116974806</v>
      </c>
      <c r="T498" s="140">
        <v>1.925385136185616</v>
      </c>
      <c r="U498" s="129">
        <v>-1.4946713882594604</v>
      </c>
      <c r="V498" s="129">
        <v>0.72842749138398577</v>
      </c>
      <c r="W498" s="98">
        <v>-9.8295043280079847E-2</v>
      </c>
      <c r="X498" s="60"/>
      <c r="Y498" s="99">
        <v>497</v>
      </c>
      <c r="Z498" s="129">
        <f>(幕後結果!$AB$2+幕後結果!$AB$4*幕後結果_最佳化!$N1499)*12/3</f>
        <v>1.3563232966098555</v>
      </c>
      <c r="AA498" s="129">
        <f>(幕後結果!$AC$2+幕後結果!$AC$4*幕後結果_最佳化!$O1499)*12/3</f>
        <v>2.5939914561101967</v>
      </c>
      <c r="AB498" s="129">
        <f>(幕後結果!$AD$2+幕後結果!$AD$4*幕後結果_最佳化!$P1499)*12/3</f>
        <v>-0.35777757010161149</v>
      </c>
      <c r="AC498" s="129">
        <f>(幕後結果!$AE$2+幕後結果!$AE$4*幕後結果_最佳化!$Q1499)*12/3</f>
        <v>0.55142207170518431</v>
      </c>
      <c r="AD498" s="129">
        <f>(幕後結果!$AF$2+幕後結果!$AF$4*幕後結果_最佳化!$R1499)*12/3</f>
        <v>-1.8949809673568161</v>
      </c>
      <c r="AE498" s="129">
        <f>(幕後結果!$AG$2+幕後結果!$AG$4*幕後結果_最佳化!$S1499)*12/3</f>
        <v>1.8635898816443683</v>
      </c>
      <c r="AF498" s="129">
        <f>(幕後結果!$AH$2+幕後結果!$AH$4*幕後結果_最佳化!$T1499)*12/3</f>
        <v>2.0113400642336563</v>
      </c>
      <c r="AG498" s="129">
        <f>(幕後結果!$AI$2+幕後結果!$AI$4*幕後結果_最佳化!$U1499)*12/3</f>
        <v>-0.53131359367405384</v>
      </c>
      <c r="AH498" s="129">
        <f>(幕後結果!$AJ$2+幕後結果!$AJ$4*幕後結果_最佳化!$V1499)*12/3</f>
        <v>7.4300872218082126E-3</v>
      </c>
      <c r="AI498" s="100">
        <f>(幕後結果!$AK$2+幕後結果!$AK$4*幕後結果_最佳化!$W1499)*12/3</f>
        <v>0.59910953156221858</v>
      </c>
      <c r="AJ498" s="60"/>
      <c r="AK498" s="60"/>
      <c r="AL498" s="60"/>
      <c r="AM498" s="108">
        <v>497</v>
      </c>
      <c r="AN498" s="129">
        <f t="shared" si="92"/>
        <v>0.21850326520861471</v>
      </c>
      <c r="AO498" s="129">
        <f t="shared" si="93"/>
        <v>0.27256392852943673</v>
      </c>
      <c r="AP498" s="129">
        <f t="shared" si="94"/>
        <v>5.7292113303750508E-3</v>
      </c>
      <c r="AQ498" s="129">
        <f t="shared" si="95"/>
        <v>7.707836777654771E-2</v>
      </c>
      <c r="AR498" s="129">
        <f t="shared" si="96"/>
        <v>4.3292229040825268E-2</v>
      </c>
      <c r="AS498" s="129">
        <f t="shared" si="97"/>
        <v>7.6652811108085528E-2</v>
      </c>
      <c r="AT498" s="129">
        <f t="shared" si="98"/>
        <v>9.0645830347989582E-3</v>
      </c>
      <c r="AU498" s="129">
        <f t="shared" si="99"/>
        <v>1.792267864024474E-2</v>
      </c>
      <c r="AV498" s="129">
        <f t="shared" si="100"/>
        <v>0.22132772640963977</v>
      </c>
      <c r="AW498" s="129">
        <f t="shared" si="101"/>
        <v>5.7865198921431646E-2</v>
      </c>
      <c r="AX498" s="129">
        <f t="shared" si="102"/>
        <v>1.0000000000000002</v>
      </c>
      <c r="AY498" s="129">
        <f>SUMPRODUCT(AN498:AW498,幕後結果_最佳化!$Z$1005:$AI$1005)</f>
        <v>0.27765082638753136</v>
      </c>
      <c r="AZ498" s="129">
        <f>(SUMPRODUCT(AN498:AW498,MMULT(AN498:AW498,幕後結果!$AB$9:$AK$18)))*252</f>
        <v>4.4262821401484576E-2</v>
      </c>
      <c r="BA498" s="129">
        <f t="shared" si="103"/>
        <v>0.2103873128339363</v>
      </c>
      <c r="BB498" s="102">
        <f t="shared" si="104"/>
        <v>1.1158031500351249</v>
      </c>
      <c r="BC498" s="60"/>
      <c r="BD498" s="60"/>
    </row>
    <row r="499" spans="1:56" ht="16.5">
      <c r="A499" s="95">
        <v>498</v>
      </c>
      <c r="B499" s="129">
        <v>0.13120754859417239</v>
      </c>
      <c r="C499" s="129">
        <v>0.75932808501424609</v>
      </c>
      <c r="D499" s="129">
        <v>0.61454762047017675</v>
      </c>
      <c r="E499" s="129">
        <v>0.25373314895457422</v>
      </c>
      <c r="F499" s="129">
        <v>0.90007454962954525</v>
      </c>
      <c r="G499" s="129">
        <v>0.75316277336121984</v>
      </c>
      <c r="H499" s="129">
        <v>0.72216243398757696</v>
      </c>
      <c r="I499" s="129">
        <v>0.63535298704722032</v>
      </c>
      <c r="J499" s="129">
        <v>0.21064732805264708</v>
      </c>
      <c r="K499" s="104">
        <v>0.14467918149141101</v>
      </c>
      <c r="L499" s="105"/>
      <c r="M499" s="106">
        <v>498</v>
      </c>
      <c r="N499" s="140">
        <v>-1.1207011390635664</v>
      </c>
      <c r="O499" s="140">
        <v>0.70414282962878183</v>
      </c>
      <c r="P499" s="140">
        <v>0.29119163599136472</v>
      </c>
      <c r="Q499" s="140">
        <v>-0.66278806595370965</v>
      </c>
      <c r="R499" s="140">
        <v>1.281976469475592</v>
      </c>
      <c r="S499" s="140">
        <v>0.6844762948034756</v>
      </c>
      <c r="T499" s="140">
        <v>0.58927750561799297</v>
      </c>
      <c r="U499" s="129">
        <v>0.34606478734179363</v>
      </c>
      <c r="V499" s="129">
        <v>-0.80417717979950687</v>
      </c>
      <c r="W499" s="98">
        <v>-1.0595302440064418</v>
      </c>
      <c r="X499" s="60"/>
      <c r="Y499" s="99">
        <v>498</v>
      </c>
      <c r="Z499" s="129">
        <f>(幕後結果!$AB$2+幕後結果!$AB$4*幕後結果_最佳化!$N1500)*12/3</f>
        <v>0.14678409749061028</v>
      </c>
      <c r="AA499" s="129">
        <f>(幕後結果!$AC$2+幕後結果!$AC$4*幕後結果_最佳化!$O1500)*12/3</f>
        <v>0.69034210731336343</v>
      </c>
      <c r="AB499" s="129">
        <f>(幕後結果!$AD$2+幕後結果!$AD$4*幕後結果_最佳化!$P1500)*12/3</f>
        <v>-1.2931940131966191</v>
      </c>
      <c r="AC499" s="129">
        <f>(幕後結果!$AE$2+幕後結果!$AE$4*幕後結果_最佳化!$Q1500)*12/3</f>
        <v>-0.54870783233704468</v>
      </c>
      <c r="AD499" s="129">
        <f>(幕後結果!$AF$2+幕後結果!$AF$4*幕後結果_最佳化!$R1500)*12/3</f>
        <v>0.22318058762368009</v>
      </c>
      <c r="AE499" s="129">
        <f>(幕後結果!$AG$2+幕後結果!$AG$4*幕後結果_最佳化!$S1500)*12/3</f>
        <v>1.8170323580841501</v>
      </c>
      <c r="AF499" s="129">
        <f>(幕後結果!$AH$2+幕後結果!$AH$4*幕後結果_最佳化!$T1500)*12/3</f>
        <v>0.11828417302023793</v>
      </c>
      <c r="AG499" s="129">
        <f>(幕後結果!$AI$2+幕後結果!$AI$4*幕後結果_最佳化!$U1500)*12/3</f>
        <v>0.31511770356553326</v>
      </c>
      <c r="AH499" s="129">
        <f>(幕後結果!$AJ$2+幕後結果!$AJ$4*幕後結果_最佳化!$V1500)*12/3</f>
        <v>-0.67517136348869855</v>
      </c>
      <c r="AI499" s="100">
        <f>(幕後結果!$AK$2+幕後結果!$AK$4*幕後結果_最佳化!$W1500)*12/3</f>
        <v>-0.30845168276851548</v>
      </c>
      <c r="AJ499" s="60"/>
      <c r="AK499" s="60"/>
      <c r="AL499" s="60"/>
      <c r="AM499" s="108">
        <v>498</v>
      </c>
      <c r="AN499" s="129">
        <f t="shared" si="92"/>
        <v>4.8689391543530608E-2</v>
      </c>
      <c r="AO499" s="129">
        <f t="shared" si="93"/>
        <v>0.17508655410301927</v>
      </c>
      <c r="AP499" s="129">
        <f t="shared" si="94"/>
        <v>8.7201458755356391E-3</v>
      </c>
      <c r="AQ499" s="129">
        <f t="shared" si="95"/>
        <v>0.13180331492891068</v>
      </c>
      <c r="AR499" s="129">
        <f t="shared" si="96"/>
        <v>0.10058296144946184</v>
      </c>
      <c r="AS499" s="129">
        <f t="shared" si="97"/>
        <v>6.8009476081039452E-2</v>
      </c>
      <c r="AT499" s="129">
        <f t="shared" si="98"/>
        <v>0.1797013808664551</v>
      </c>
      <c r="AU499" s="129">
        <f t="shared" si="99"/>
        <v>0.24639941141424407</v>
      </c>
      <c r="AV499" s="129">
        <f t="shared" si="100"/>
        <v>3.0423281119408934E-2</v>
      </c>
      <c r="AW499" s="129">
        <f t="shared" si="101"/>
        <v>1.0584082618394535E-2</v>
      </c>
      <c r="AX499" s="129">
        <f t="shared" si="102"/>
        <v>1</v>
      </c>
      <c r="AY499" s="129">
        <f>SUMPRODUCT(AN499:AW499,幕後結果_最佳化!$Z$1005:$AI$1005)</f>
        <v>0.14655446976505623</v>
      </c>
      <c r="AZ499" s="129">
        <f>(SUMPRODUCT(AN499:AW499,MMULT(AN499:AW499,幕後結果!$AB$9:$AK$18)))*252</f>
        <v>4.7842319503939496E-2</v>
      </c>
      <c r="BA499" s="129">
        <f t="shared" si="103"/>
        <v>0.21872887213154896</v>
      </c>
      <c r="BB499" s="102">
        <f t="shared" si="104"/>
        <v>0.47389477554986831</v>
      </c>
      <c r="BC499" s="60"/>
      <c r="BD499" s="60"/>
    </row>
    <row r="500" spans="1:56" ht="16.5">
      <c r="A500" s="95">
        <v>499</v>
      </c>
      <c r="B500" s="129">
        <v>0.75703087608563369</v>
      </c>
      <c r="C500" s="129">
        <v>0.86337924128851529</v>
      </c>
      <c r="D500" s="129">
        <v>0.51101754384915532</v>
      </c>
      <c r="E500" s="129">
        <v>0.57912035323970801</v>
      </c>
      <c r="F500" s="129">
        <v>0.86042209270254699</v>
      </c>
      <c r="G500" s="129">
        <v>0.54152534225032545</v>
      </c>
      <c r="H500" s="129">
        <v>4.7256422742308235E-2</v>
      </c>
      <c r="I500" s="129">
        <v>0.82075496730021724</v>
      </c>
      <c r="J500" s="129">
        <v>0.43368111807927789</v>
      </c>
      <c r="K500" s="104">
        <v>0.15979029874932493</v>
      </c>
      <c r="L500" s="105"/>
      <c r="M500" s="106">
        <v>499</v>
      </c>
      <c r="N500" s="140">
        <v>0.69678357313629391</v>
      </c>
      <c r="O500" s="140">
        <v>1.0956281957244194</v>
      </c>
      <c r="P500" s="140">
        <v>2.7620398398527837E-2</v>
      </c>
      <c r="Q500" s="140">
        <v>0.19964364188749942</v>
      </c>
      <c r="R500" s="140">
        <v>1.0822176792361597</v>
      </c>
      <c r="S500" s="140">
        <v>0.10427726996806423</v>
      </c>
      <c r="T500" s="140">
        <v>-1.6720582032497004</v>
      </c>
      <c r="U500" s="129">
        <v>0.91824604899495477</v>
      </c>
      <c r="V500" s="129">
        <v>-0.16700992935748321</v>
      </c>
      <c r="W500" s="98">
        <v>-0.99532011531319386</v>
      </c>
      <c r="X500" s="60"/>
      <c r="Y500" s="99">
        <v>499</v>
      </c>
      <c r="Z500" s="129">
        <f>(幕後結果!$AB$2+幕後結果!$AB$4*幕後結果_最佳化!$N1501)*12/3</f>
        <v>1.3486157743048832</v>
      </c>
      <c r="AA500" s="129">
        <f>(幕後結果!$AC$2+幕後結果!$AC$4*幕後結果_最佳化!$O1501)*12/3</f>
        <v>1.4460593622283515</v>
      </c>
      <c r="AB500" s="129">
        <f>(幕後結果!$AD$2+幕後結果!$AD$4*幕後結果_最佳化!$P1501)*12/3</f>
        <v>-1.0885273541992782</v>
      </c>
      <c r="AC500" s="129">
        <f>(幕後結果!$AE$2+幕後結果!$AE$4*幕後結果_最佳化!$Q1501)*12/3</f>
        <v>0.571629019231636</v>
      </c>
      <c r="AD500" s="129">
        <f>(幕後結果!$AF$2+幕後結果!$AF$4*幕後結果_最佳化!$R1501)*12/3</f>
        <v>0.45337245512404878</v>
      </c>
      <c r="AE500" s="129">
        <f>(幕後結果!$AG$2+幕後結果!$AG$4*幕後結果_最佳化!$S1501)*12/3</f>
        <v>1.4568002687503576</v>
      </c>
      <c r="AF500" s="129">
        <f>(幕後結果!$AH$2+幕後結果!$AH$4*幕後結果_最佳化!$T1501)*12/3</f>
        <v>-0.20469313089834396</v>
      </c>
      <c r="AG500" s="129">
        <f>(幕後結果!$AI$2+幕後結果!$AI$4*幕後結果_最佳化!$U1501)*12/3</f>
        <v>0.51026199663873584</v>
      </c>
      <c r="AH500" s="129">
        <f>(幕後結果!$AJ$2+幕後結果!$AJ$4*幕後結果_最佳化!$V1501)*12/3</f>
        <v>-0.3023620732781449</v>
      </c>
      <c r="AI500" s="100">
        <f>(幕後結果!$AK$2+幕後結果!$AK$4*幕後結果_最佳化!$W1501)*12/3</f>
        <v>-4.4073787787150431E-2</v>
      </c>
      <c r="AJ500" s="60"/>
      <c r="AK500" s="60"/>
      <c r="AL500" s="60"/>
      <c r="AM500" s="108">
        <v>499</v>
      </c>
      <c r="AN500" s="129">
        <f t="shared" si="92"/>
        <v>0.15509051507695346</v>
      </c>
      <c r="AO500" s="129">
        <f t="shared" si="93"/>
        <v>0.15447244359054374</v>
      </c>
      <c r="AP500" s="129">
        <f t="shared" si="94"/>
        <v>0.17950317754192566</v>
      </c>
      <c r="AQ500" s="129">
        <f t="shared" si="95"/>
        <v>0.17097700745692995</v>
      </c>
      <c r="AR500" s="129">
        <f t="shared" si="96"/>
        <v>1.5956155246229464E-2</v>
      </c>
      <c r="AS500" s="129">
        <f t="shared" si="97"/>
        <v>8.8763654694397023E-2</v>
      </c>
      <c r="AT500" s="129">
        <f t="shared" si="98"/>
        <v>6.1428103806983811E-2</v>
      </c>
      <c r="AU500" s="129">
        <f t="shared" si="99"/>
        <v>8.4823136949145062E-2</v>
      </c>
      <c r="AV500" s="129">
        <f t="shared" si="100"/>
        <v>2.9647414168820944E-2</v>
      </c>
      <c r="AW500" s="129">
        <f t="shared" si="101"/>
        <v>5.9338391468070774E-2</v>
      </c>
      <c r="AX500" s="129">
        <f t="shared" si="102"/>
        <v>1</v>
      </c>
      <c r="AY500" s="129">
        <f>SUMPRODUCT(AN500:AW500,幕後結果_最佳化!$Z$1005:$AI$1005)</f>
        <v>4.6924239130908506E-2</v>
      </c>
      <c r="AZ500" s="129">
        <f>(SUMPRODUCT(AN500:AW500,MMULT(AN500:AW500,幕後結果!$AB$9:$AK$18)))*252</f>
        <v>5.4266183378197982E-2</v>
      </c>
      <c r="BA500" s="129">
        <f t="shared" si="103"/>
        <v>0.23295103214666807</v>
      </c>
      <c r="BB500" s="102">
        <f t="shared" si="104"/>
        <v>1.7275043144581597E-2</v>
      </c>
      <c r="BC500" s="60"/>
      <c r="BD500" s="60"/>
    </row>
    <row r="501" spans="1:56" ht="16.5">
      <c r="A501" s="95">
        <v>500</v>
      </c>
      <c r="B501" s="129">
        <v>0.1264498985098359</v>
      </c>
      <c r="C501" s="129">
        <v>7.0343199382715271E-2</v>
      </c>
      <c r="D501" s="129">
        <v>0.50124864808684944</v>
      </c>
      <c r="E501" s="129">
        <v>0.78491808295219134</v>
      </c>
      <c r="F501" s="129">
        <v>0.66801720946136589</v>
      </c>
      <c r="G501" s="129">
        <v>0.17697345776907802</v>
      </c>
      <c r="H501" s="129">
        <v>0.34674958238252751</v>
      </c>
      <c r="I501" s="129">
        <v>0.1943144701516184</v>
      </c>
      <c r="J501" s="129">
        <v>0.52435025201916541</v>
      </c>
      <c r="K501" s="104">
        <v>0.12007345036964989</v>
      </c>
      <c r="L501" s="105"/>
      <c r="M501" s="106">
        <v>500</v>
      </c>
      <c r="N501" s="140">
        <v>-1.1433343532436164</v>
      </c>
      <c r="O501" s="140">
        <v>-1.4732397554984282</v>
      </c>
      <c r="P501" s="140">
        <v>3.129901709787903E-3</v>
      </c>
      <c r="Q501" s="140">
        <v>0.78891132845977774</v>
      </c>
      <c r="R501" s="140">
        <v>0.4344446487253697</v>
      </c>
      <c r="S501" s="140">
        <v>-0.92696074600273248</v>
      </c>
      <c r="T501" s="140">
        <v>-0.39411089883851752</v>
      </c>
      <c r="U501" s="129">
        <v>-0.86210645372654926</v>
      </c>
      <c r="V501" s="129">
        <v>6.1074978806338047E-2</v>
      </c>
      <c r="W501" s="98">
        <v>-1.1746196937159799</v>
      </c>
      <c r="X501" s="60"/>
      <c r="Y501" s="99">
        <v>500</v>
      </c>
      <c r="Z501" s="129">
        <f>(幕後結果!$AB$2+幕後結果!$AB$4*幕後結果_最佳化!$N1502)*12/3</f>
        <v>0.13181763666311752</v>
      </c>
      <c r="AA501" s="129">
        <f>(幕後結果!$AC$2+幕後結果!$AC$4*幕後結果_最佳化!$O1502)*12/3</f>
        <v>-0.91354425010117135</v>
      </c>
      <c r="AB501" s="129">
        <f>(幕後結果!$AD$2+幕後結果!$AD$4*幕後結果_最佳化!$P1502)*12/3</f>
        <v>-1.7755195418100203</v>
      </c>
      <c r="AC501" s="129">
        <f>(幕後結果!$AE$2+幕後結果!$AE$4*幕後結果_最佳化!$Q1502)*12/3</f>
        <v>0.14810724400960437</v>
      </c>
      <c r="AD501" s="129">
        <f>(幕後結果!$AF$2+幕後結果!$AF$4*幕後結果_最佳化!$R1502)*12/3</f>
        <v>-0.30461426071439435</v>
      </c>
      <c r="AE501" s="129">
        <f>(幕後結果!$AG$2+幕後結果!$AG$4*幕後結果_最佳化!$S1502)*12/3</f>
        <v>0.40524195111212374</v>
      </c>
      <c r="AF501" s="129">
        <f>(幕後結果!$AH$2+幕後結果!$AH$4*幕後結果_最佳化!$T1502)*12/3</f>
        <v>-0.48180605665943066</v>
      </c>
      <c r="AG501" s="129">
        <f>(幕後結果!$AI$2+幕後結果!$AI$4*幕後結果_最佳化!$U1502)*12/3</f>
        <v>-0.89511924180026303</v>
      </c>
      <c r="AH501" s="129">
        <f>(幕後結果!$AJ$2+幕後結果!$AJ$4*幕後結果_最佳化!$V1502)*12/3</f>
        <v>-0.651475708670047</v>
      </c>
      <c r="AI501" s="100">
        <f>(幕後結果!$AK$2+幕後結果!$AK$4*幕後結果_最佳化!$W1502)*12/3</f>
        <v>-0.93121091087054708</v>
      </c>
      <c r="AJ501" s="60"/>
      <c r="AK501" s="60"/>
      <c r="AL501" s="60"/>
      <c r="AM501" s="108">
        <v>500</v>
      </c>
      <c r="AN501" s="129">
        <f t="shared" si="92"/>
        <v>0.14613723559145822</v>
      </c>
      <c r="AO501" s="129">
        <f t="shared" si="93"/>
        <v>0.12013554311011086</v>
      </c>
      <c r="AP501" s="129">
        <f t="shared" si="94"/>
        <v>5.6750682644155191E-2</v>
      </c>
      <c r="AQ501" s="129">
        <f t="shared" si="95"/>
        <v>3.4211570205728598E-2</v>
      </c>
      <c r="AR501" s="129">
        <f t="shared" si="96"/>
        <v>6.0140361721343912E-2</v>
      </c>
      <c r="AS501" s="129">
        <f t="shared" si="97"/>
        <v>2.0486548501239373E-2</v>
      </c>
      <c r="AT501" s="129">
        <f t="shared" si="98"/>
        <v>0.1625543262214888</v>
      </c>
      <c r="AU501" s="129">
        <f t="shared" si="99"/>
        <v>0.19372436769616252</v>
      </c>
      <c r="AV501" s="129">
        <f t="shared" si="100"/>
        <v>7.8870778691928684E-2</v>
      </c>
      <c r="AW501" s="129">
        <f t="shared" si="101"/>
        <v>0.12698858561638393</v>
      </c>
      <c r="AX501" s="129">
        <f t="shared" si="102"/>
        <v>1</v>
      </c>
      <c r="AY501" s="129">
        <f>SUMPRODUCT(AN501:AW501,幕後結果_最佳化!$Z$1005:$AI$1005)</f>
        <v>0.11520290904220269</v>
      </c>
      <c r="AZ501" s="129">
        <f>(SUMPRODUCT(AN501:AW501,MMULT(AN501:AW501,幕後結果!$AB$9:$AK$18)))*252</f>
        <v>4.2803325353803039E-2</v>
      </c>
      <c r="BA501" s="129">
        <f t="shared" si="103"/>
        <v>0.20688964535182286</v>
      </c>
      <c r="BB501" s="102">
        <f t="shared" si="104"/>
        <v>0.34947572614979899</v>
      </c>
      <c r="BC501" s="60"/>
      <c r="BD501" s="60"/>
    </row>
    <row r="502" spans="1:56" ht="16.5">
      <c r="A502" s="95">
        <v>501</v>
      </c>
      <c r="B502" s="129">
        <v>0.41938098306454363</v>
      </c>
      <c r="C502" s="129">
        <v>0.54257944137366865</v>
      </c>
      <c r="D502" s="129">
        <v>0.55298525213890004</v>
      </c>
      <c r="E502" s="129">
        <v>0.95286080620556923</v>
      </c>
      <c r="F502" s="129">
        <v>0.64317975642378578</v>
      </c>
      <c r="G502" s="129">
        <v>0.71089310500149949</v>
      </c>
      <c r="H502" s="129">
        <v>0.35632793262454832</v>
      </c>
      <c r="I502" s="129">
        <v>0.35218584398444142</v>
      </c>
      <c r="J502" s="129">
        <v>0.99213010052768436</v>
      </c>
      <c r="K502" s="104">
        <v>0.94691385880746215</v>
      </c>
      <c r="L502" s="105"/>
      <c r="M502" s="106">
        <v>501</v>
      </c>
      <c r="N502" s="140">
        <v>-0.2034773261015308</v>
      </c>
      <c r="O502" s="140">
        <v>0.10693428043080176</v>
      </c>
      <c r="P502" s="140">
        <v>0.13320722667572957</v>
      </c>
      <c r="Q502" s="140">
        <v>1.6732484928053679</v>
      </c>
      <c r="R502" s="140">
        <v>0.36697121807735222</v>
      </c>
      <c r="S502" s="140">
        <v>0.55599570632879158</v>
      </c>
      <c r="T502" s="140">
        <v>-0.36829153297056261</v>
      </c>
      <c r="U502" s="129">
        <v>-0.3794258091303197</v>
      </c>
      <c r="V502" s="129">
        <v>2.4148937820240874</v>
      </c>
      <c r="W502" s="98">
        <v>1.615639482029344</v>
      </c>
      <c r="X502" s="60"/>
      <c r="Y502" s="99">
        <v>501</v>
      </c>
      <c r="Z502" s="129">
        <f>(幕後結果!$AB$2+幕後結果!$AB$4*幕後結果_最佳化!$N1503)*12/3</f>
        <v>0.75330839216370027</v>
      </c>
      <c r="AA502" s="129">
        <f>(幕後結果!$AC$2+幕後結果!$AC$4*幕後結果_最佳化!$O1503)*12/3</f>
        <v>0.48841327307348054</v>
      </c>
      <c r="AB502" s="129">
        <f>(幕後結果!$AD$2+幕後結果!$AD$4*幕後結果_最佳化!$P1503)*12/3</f>
        <v>-1.2729999238997405</v>
      </c>
      <c r="AC502" s="129">
        <f>(幕後結果!$AE$2+幕後結果!$AE$4*幕後結果_最佳化!$Q1503)*12/3</f>
        <v>1.6291795269697051</v>
      </c>
      <c r="AD502" s="129">
        <f>(幕後結果!$AF$2+幕後結果!$AF$4*幕後結果_最佳化!$R1503)*12/3</f>
        <v>0.20808056191556723</v>
      </c>
      <c r="AE502" s="129">
        <f>(幕後結果!$AG$2+幕後結果!$AG$4*幕後結果_最佳化!$S1503)*12/3</f>
        <v>1.9237149739538058</v>
      </c>
      <c r="AF502" s="129">
        <f>(幕後結果!$AH$2+幕後結果!$AH$4*幕後結果_最佳化!$T1503)*12/3</f>
        <v>0.23150410639894026</v>
      </c>
      <c r="AG502" s="129">
        <f>(幕後結果!$AI$2+幕後結果!$AI$4*幕後結果_最佳化!$U1503)*12/3</f>
        <v>-0.31579987252728092</v>
      </c>
      <c r="AH502" s="129">
        <f>(幕後結果!$AJ$2+幕後結果!$AJ$4*幕後結果_最佳化!$V1503)*12/3</f>
        <v>0.75466652819330926</v>
      </c>
      <c r="AI502" s="100">
        <f>(幕後結果!$AK$2+幕後結果!$AK$4*幕後結果_最佳化!$W1503)*12/3</f>
        <v>1.5337050652877775</v>
      </c>
      <c r="AJ502" s="60"/>
      <c r="AK502" s="60"/>
      <c r="AL502" s="60"/>
      <c r="AM502" s="108">
        <v>501</v>
      </c>
      <c r="AN502" s="129">
        <f t="shared" si="92"/>
        <v>0.1171768226190766</v>
      </c>
      <c r="AO502" s="129">
        <f t="shared" si="93"/>
        <v>2.1957797450794167E-2</v>
      </c>
      <c r="AP502" s="129">
        <f t="shared" si="94"/>
        <v>8.4130621719257143E-2</v>
      </c>
      <c r="AQ502" s="129">
        <f t="shared" si="95"/>
        <v>9.3715232820041003E-2</v>
      </c>
      <c r="AR502" s="129">
        <f t="shared" si="96"/>
        <v>0.13523860304250743</v>
      </c>
      <c r="AS502" s="129">
        <f t="shared" si="97"/>
        <v>0.13099878968942166</v>
      </c>
      <c r="AT502" s="129">
        <f t="shared" si="98"/>
        <v>4.5328002365027514E-2</v>
      </c>
      <c r="AU502" s="129">
        <f t="shared" si="99"/>
        <v>0.16701238744003002</v>
      </c>
      <c r="AV502" s="129">
        <f t="shared" si="100"/>
        <v>5.1555051310309394E-2</v>
      </c>
      <c r="AW502" s="129">
        <f t="shared" si="101"/>
        <v>0.15288669154353504</v>
      </c>
      <c r="AX502" s="129">
        <f t="shared" si="102"/>
        <v>1</v>
      </c>
      <c r="AY502" s="129">
        <f>SUMPRODUCT(AN502:AW502,幕後結果_最佳化!$Z$1005:$AI$1005)</f>
        <v>4.8640090889255583E-2</v>
      </c>
      <c r="AZ502" s="129">
        <f>(SUMPRODUCT(AN502:AW502,MMULT(AN502:AW502,幕後結果!$AB$9:$AK$18)))*252</f>
        <v>4.367715112952418E-2</v>
      </c>
      <c r="BA502" s="129">
        <f t="shared" si="103"/>
        <v>0.20899079197305365</v>
      </c>
      <c r="BB502" s="102">
        <f t="shared" si="104"/>
        <v>2.7465759783309899E-2</v>
      </c>
      <c r="BC502" s="60"/>
      <c r="BD502" s="60"/>
    </row>
    <row r="503" spans="1:56" ht="16.5">
      <c r="A503" s="95">
        <v>502</v>
      </c>
      <c r="B503" s="129">
        <v>0.89717817884152939</v>
      </c>
      <c r="C503" s="129">
        <v>0.26535013596124535</v>
      </c>
      <c r="D503" s="129">
        <v>0.21638712988591813</v>
      </c>
      <c r="E503" s="129">
        <v>0.42441840981877998</v>
      </c>
      <c r="F503" s="129">
        <v>0.67708559593738649</v>
      </c>
      <c r="G503" s="129">
        <v>0.12086658042044296</v>
      </c>
      <c r="H503" s="129">
        <v>0.30090126907403447</v>
      </c>
      <c r="I503" s="129">
        <v>0.97377750204278968</v>
      </c>
      <c r="J503" s="129">
        <v>0.74307150385990206</v>
      </c>
      <c r="K503" s="104">
        <v>0.31859989943993172</v>
      </c>
      <c r="L503" s="105"/>
      <c r="M503" s="106">
        <v>502</v>
      </c>
      <c r="N503" s="140">
        <v>1.2656354105405045</v>
      </c>
      <c r="O503" s="140">
        <v>-0.62693739753946176</v>
      </c>
      <c r="P503" s="140">
        <v>-0.78445315365869406</v>
      </c>
      <c r="Q503" s="140">
        <v>-0.1906027702520241</v>
      </c>
      <c r="R503" s="140">
        <v>0.45956455170752497</v>
      </c>
      <c r="S503" s="140">
        <v>-1.1706657413089148</v>
      </c>
      <c r="T503" s="140">
        <v>-0.52181012671307869</v>
      </c>
      <c r="U503" s="129">
        <v>1.939462915835716</v>
      </c>
      <c r="V503" s="129">
        <v>0.65284378592881043</v>
      </c>
      <c r="W503" s="98">
        <v>-0.47161754821017937</v>
      </c>
      <c r="X503" s="60"/>
      <c r="Y503" s="99">
        <v>502</v>
      </c>
      <c r="Z503" s="129">
        <f>(幕後結果!$AB$2+幕後結果!$AB$4*幕後結果_最佳化!$N1504)*12/3</f>
        <v>1.7247752836626724</v>
      </c>
      <c r="AA503" s="129">
        <f>(幕後結果!$AC$2+幕後結果!$AC$4*幕後結果_最佳化!$O1504)*12/3</f>
        <v>0.3284128999381577</v>
      </c>
      <c r="AB503" s="129">
        <f>(幕後結果!$AD$2+幕後結果!$AD$4*幕後結果_最佳化!$P1504)*12/3</f>
        <v>-1.9779411459481111</v>
      </c>
      <c r="AC503" s="129">
        <f>(幕後結果!$AE$2+幕後結果!$AE$4*幕後結果_最佳化!$Q1504)*12/3</f>
        <v>-0.36841439323585501</v>
      </c>
      <c r="AD503" s="129">
        <f>(幕後結果!$AF$2+幕後結果!$AF$4*幕後結果_最佳化!$R1504)*12/3</f>
        <v>-0.52532034675281636</v>
      </c>
      <c r="AE503" s="129">
        <f>(幕後結果!$AG$2+幕後結果!$AG$4*幕後結果_最佳化!$S1504)*12/3</f>
        <v>6.9620182979893253E-2</v>
      </c>
      <c r="AF503" s="129">
        <f>(幕後結果!$AH$2+幕後結果!$AH$4*幕後結果_最佳化!$T1504)*12/3</f>
        <v>0.5768854336646223</v>
      </c>
      <c r="AG503" s="129">
        <f>(幕後結果!$AI$2+幕後結果!$AI$4*幕後結果_最佳化!$U1504)*12/3</f>
        <v>0.88153129000197639</v>
      </c>
      <c r="AH503" s="129">
        <f>(幕後結果!$AJ$2+幕後結果!$AJ$4*幕後結果_最佳化!$V1504)*12/3</f>
        <v>-0.10911775657735978</v>
      </c>
      <c r="AI503" s="100">
        <f>(幕後結果!$AK$2+幕後結果!$AK$4*幕後結果_最佳化!$W1504)*12/3</f>
        <v>-0.38624682077299283</v>
      </c>
      <c r="AJ503" s="60"/>
      <c r="AK503" s="60"/>
      <c r="AL503" s="60"/>
      <c r="AM503" s="108">
        <v>502</v>
      </c>
      <c r="AN503" s="129">
        <f t="shared" si="92"/>
        <v>5.959727398458211E-2</v>
      </c>
      <c r="AO503" s="129">
        <f t="shared" si="93"/>
        <v>0.17403174361809332</v>
      </c>
      <c r="AP503" s="129">
        <f t="shared" si="94"/>
        <v>0.1712585158063743</v>
      </c>
      <c r="AQ503" s="129">
        <f t="shared" si="95"/>
        <v>8.8234567255852228E-2</v>
      </c>
      <c r="AR503" s="129">
        <f t="shared" si="96"/>
        <v>9.633436041317206E-2</v>
      </c>
      <c r="AS503" s="129">
        <f t="shared" si="97"/>
        <v>3.2060673522158564E-2</v>
      </c>
      <c r="AT503" s="129">
        <f t="shared" si="98"/>
        <v>0.24066125919669271</v>
      </c>
      <c r="AU503" s="129">
        <f t="shared" si="99"/>
        <v>1.2199249800512624E-2</v>
      </c>
      <c r="AV503" s="129">
        <f t="shared" si="100"/>
        <v>0.11261396769481367</v>
      </c>
      <c r="AW503" s="129">
        <f t="shared" si="101"/>
        <v>1.3008388707748448E-2</v>
      </c>
      <c r="AX503" s="129">
        <f t="shared" si="102"/>
        <v>0.99999999999999989</v>
      </c>
      <c r="AY503" s="129">
        <f>SUMPRODUCT(AN503:AW503,幕後結果_最佳化!$Z$1005:$AI$1005)</f>
        <v>-0.11944105689836947</v>
      </c>
      <c r="AZ503" s="129">
        <f>(SUMPRODUCT(AN503:AW503,MMULT(AN503:AW503,幕後結果!$AB$9:$AK$18)))*252</f>
        <v>6.0835872985673549E-2</v>
      </c>
      <c r="BA503" s="129">
        <f t="shared" si="103"/>
        <v>0.24664929147612313</v>
      </c>
      <c r="BB503" s="102">
        <f t="shared" si="104"/>
        <v>-0.65818578243953674</v>
      </c>
      <c r="BC503" s="60"/>
      <c r="BD503" s="60"/>
    </row>
    <row r="504" spans="1:56" ht="16.5">
      <c r="A504" s="95">
        <v>503</v>
      </c>
      <c r="B504" s="129">
        <v>0.25410740439055601</v>
      </c>
      <c r="C504" s="129">
        <v>6.469693711659863E-2</v>
      </c>
      <c r="D504" s="129">
        <v>0.32929797642709757</v>
      </c>
      <c r="E504" s="129">
        <v>0.14941928494717072</v>
      </c>
      <c r="F504" s="129">
        <v>9.1254206791876902E-2</v>
      </c>
      <c r="G504" s="129">
        <v>0.2006071407920591</v>
      </c>
      <c r="H504" s="129">
        <v>6.3959514431747966E-2</v>
      </c>
      <c r="I504" s="129">
        <v>0.33294547551019082</v>
      </c>
      <c r="J504" s="129">
        <v>0.68228896739332945</v>
      </c>
      <c r="K504" s="104">
        <v>0.81817131406505506</v>
      </c>
      <c r="L504" s="105"/>
      <c r="M504" s="106">
        <v>503</v>
      </c>
      <c r="N504" s="140">
        <v>-0.66161996546734514</v>
      </c>
      <c r="O504" s="140">
        <v>-1.5164964225515143</v>
      </c>
      <c r="P504" s="140">
        <v>-0.44185248916625286</v>
      </c>
      <c r="Q504" s="140">
        <v>-1.0389272543381771</v>
      </c>
      <c r="R504" s="140">
        <v>-1.3330712789622379</v>
      </c>
      <c r="S504" s="140">
        <v>-0.83945455366733901</v>
      </c>
      <c r="T504" s="140">
        <v>-1.5223594921412205</v>
      </c>
      <c r="U504" s="129">
        <v>-0.43179426097806967</v>
      </c>
      <c r="V504" s="129">
        <v>0.47410916238115869</v>
      </c>
      <c r="W504" s="98">
        <v>0.90841808967930415</v>
      </c>
      <c r="X504" s="60"/>
      <c r="Y504" s="99">
        <v>503</v>
      </c>
      <c r="Z504" s="129">
        <f>(幕後結果!$AB$2+幕後結果!$AB$4*幕後結果_最佳化!$N1505)*12/3</f>
        <v>0.4503565528479892</v>
      </c>
      <c r="AA504" s="129">
        <f>(幕後結果!$AC$2+幕後結果!$AC$4*幕後結果_最佳化!$O1505)*12/3</f>
        <v>-0.8211467155907145</v>
      </c>
      <c r="AB504" s="129">
        <f>(幕後結果!$AD$2+幕後結果!$AD$4*幕後結果_最佳化!$P1505)*12/3</f>
        <v>-2.1562226530530832</v>
      </c>
      <c r="AC504" s="129">
        <f>(幕後結果!$AE$2+幕後結果!$AE$4*幕後結果_最佳化!$Q1505)*12/3</f>
        <v>-1.6477910253066124</v>
      </c>
      <c r="AD504" s="129">
        <f>(幕後結果!$AF$2+幕後結果!$AF$4*幕後結果_最佳化!$R1505)*12/3</f>
        <v>-2.7796903259414272</v>
      </c>
      <c r="AE504" s="129">
        <f>(幕後結果!$AG$2+幕後結果!$AG$4*幕後結果_最佳化!$S1505)*12/3</f>
        <v>9.9885687332837314E-2</v>
      </c>
      <c r="AF504" s="129">
        <f>(幕後結果!$AH$2+幕後結果!$AH$4*幕後結果_最佳化!$T1505)*12/3</f>
        <v>-1.2662004443044237</v>
      </c>
      <c r="AG504" s="129">
        <f>(幕後結果!$AI$2+幕後結果!$AI$4*幕後結果_最佳化!$U1505)*12/3</f>
        <v>-0.74919803809523255</v>
      </c>
      <c r="AH504" s="129">
        <f>(幕後結果!$AJ$2+幕後結果!$AJ$4*幕後結果_最佳化!$V1505)*12/3</f>
        <v>-0.94866021586900773</v>
      </c>
      <c r="AI504" s="100">
        <f>(幕後結果!$AK$2+幕後結果!$AK$4*幕後結果_最佳化!$W1505)*12/3</f>
        <v>-0.13571036019344213</v>
      </c>
      <c r="AJ504" s="60"/>
      <c r="AK504" s="60"/>
      <c r="AL504" s="60"/>
      <c r="AM504" s="108">
        <v>503</v>
      </c>
      <c r="AN504" s="129">
        <f t="shared" si="92"/>
        <v>7.8668403573864273E-2</v>
      </c>
      <c r="AO504" s="129">
        <f t="shared" si="93"/>
        <v>0.15856711759152026</v>
      </c>
      <c r="AP504" s="129">
        <f t="shared" si="94"/>
        <v>3.8591725868080656E-2</v>
      </c>
      <c r="AQ504" s="129">
        <f t="shared" si="95"/>
        <v>0.18292290404333042</v>
      </c>
      <c r="AR504" s="129">
        <f t="shared" si="96"/>
        <v>6.672329113122745E-2</v>
      </c>
      <c r="AS504" s="129">
        <f t="shared" si="97"/>
        <v>4.4258688439753391E-2</v>
      </c>
      <c r="AT504" s="129">
        <f t="shared" si="98"/>
        <v>0.16242342015730363</v>
      </c>
      <c r="AU504" s="129">
        <f t="shared" si="99"/>
        <v>2.4346234280102286E-2</v>
      </c>
      <c r="AV504" s="129">
        <f t="shared" si="100"/>
        <v>0.10092117210809787</v>
      </c>
      <c r="AW504" s="129">
        <f t="shared" si="101"/>
        <v>0.14257704280671965</v>
      </c>
      <c r="AX504" s="129">
        <f t="shared" si="102"/>
        <v>1</v>
      </c>
      <c r="AY504" s="129">
        <f>SUMPRODUCT(AN504:AW504,幕後結果_最佳化!$Z$1005:$AI$1005)</f>
        <v>0.11247915631078093</v>
      </c>
      <c r="AZ504" s="129">
        <f>(SUMPRODUCT(AN504:AW504,MMULT(AN504:AW504,幕後結果!$AB$9:$AK$18)))*252</f>
        <v>5.5121903308902986E-2</v>
      </c>
      <c r="BA504" s="129">
        <f t="shared" si="103"/>
        <v>0.2347805428669569</v>
      </c>
      <c r="BB504" s="102">
        <f t="shared" si="104"/>
        <v>0.2963582733949523</v>
      </c>
      <c r="BC504" s="60"/>
      <c r="BD504" s="60"/>
    </row>
    <row r="505" spans="1:56" ht="16.5">
      <c r="A505" s="95">
        <v>504</v>
      </c>
      <c r="B505" s="129">
        <v>0.64962893762686624</v>
      </c>
      <c r="C505" s="129">
        <v>0.75427495163430502</v>
      </c>
      <c r="D505" s="129">
        <v>0.13726949112531184</v>
      </c>
      <c r="E505" s="129">
        <v>0.86120159493860649</v>
      </c>
      <c r="F505" s="129">
        <v>0.83278106718831735</v>
      </c>
      <c r="G505" s="129">
        <v>8.5588526351821237E-2</v>
      </c>
      <c r="H505" s="129">
        <v>0.39386239724646055</v>
      </c>
      <c r="I505" s="129">
        <v>0.1928727567625248</v>
      </c>
      <c r="J505" s="129">
        <v>0.69054450776148801</v>
      </c>
      <c r="K505" s="104">
        <v>0.79673654820375739</v>
      </c>
      <c r="L505" s="105"/>
      <c r="M505" s="106">
        <v>504</v>
      </c>
      <c r="N505" s="140">
        <v>0.38431886858419695</v>
      </c>
      <c r="O505" s="140">
        <v>0.68800426315813146</v>
      </c>
      <c r="P505" s="140">
        <v>-1.092669394183909</v>
      </c>
      <c r="Q505" s="140">
        <v>1.0857337369313345</v>
      </c>
      <c r="R505" s="140">
        <v>0.96521354176139196</v>
      </c>
      <c r="S505" s="140">
        <v>-1.3684314909922113</v>
      </c>
      <c r="T505" s="140">
        <v>-0.26926625966369216</v>
      </c>
      <c r="U505" s="129">
        <v>-0.86735868131726868</v>
      </c>
      <c r="V505" s="129">
        <v>0.49739435654090408</v>
      </c>
      <c r="W505" s="98">
        <v>0.83002101237909265</v>
      </c>
      <c r="X505" s="60"/>
      <c r="Y505" s="99">
        <v>504</v>
      </c>
      <c r="Z505" s="129">
        <f>(幕後結果!$AB$2+幕後結果!$AB$4*幕後結果_最佳化!$N1506)*12/3</f>
        <v>1.1419950653127364</v>
      </c>
      <c r="AA505" s="129">
        <f>(幕後結果!$AC$2+幕後結果!$AC$4*幕後結果_最佳化!$O1506)*12/3</f>
        <v>1.0663637599411164</v>
      </c>
      <c r="AB505" s="129">
        <f>(幕後結果!$AD$2+幕後結果!$AD$4*幕後結果_最佳化!$P1506)*12/3</f>
        <v>-2.4671716390498561</v>
      </c>
      <c r="AC505" s="129">
        <f>(幕後結果!$AE$2+幕後結果!$AE$4*幕後結果_最佳化!$Q1506)*12/3</f>
        <v>1.2539356683784522</v>
      </c>
      <c r="AD505" s="129">
        <f>(幕後結果!$AF$2+幕後結果!$AF$4*幕後結果_最佳化!$R1506)*12/3</f>
        <v>0.67272311192943646</v>
      </c>
      <c r="AE505" s="129">
        <f>(幕後結果!$AG$2+幕後結果!$AG$4*幕後結果_最佳化!$S1506)*12/3</f>
        <v>0.35713148940855</v>
      </c>
      <c r="AF505" s="129">
        <f>(幕後結果!$AH$2+幕後結果!$AH$4*幕後結果_最佳化!$T1506)*12/3</f>
        <v>0.47766570234750033</v>
      </c>
      <c r="AG505" s="129">
        <f>(幕後結果!$AI$2+幕後結果!$AI$4*幕後結果_最佳化!$U1506)*12/3</f>
        <v>-0.73505095336993342</v>
      </c>
      <c r="AH505" s="129">
        <f>(幕後結果!$AJ$2+幕後結果!$AJ$4*幕後結果_最佳化!$V1506)*12/3</f>
        <v>-0.28646690358633464</v>
      </c>
      <c r="AI505" s="100">
        <f>(幕後結果!$AK$2+幕後結果!$AK$4*幕後結果_最佳化!$W1506)*12/3</f>
        <v>0.4744308413084905</v>
      </c>
      <c r="AJ505" s="60"/>
      <c r="AK505" s="60"/>
      <c r="AL505" s="60"/>
      <c r="AM505" s="108">
        <v>504</v>
      </c>
      <c r="AN505" s="129">
        <f t="shared" si="92"/>
        <v>1.6778575128694228E-3</v>
      </c>
      <c r="AO505" s="129">
        <f t="shared" si="93"/>
        <v>7.7514438203008284E-3</v>
      </c>
      <c r="AP505" s="129">
        <f t="shared" si="94"/>
        <v>0.130381101259367</v>
      </c>
      <c r="AQ505" s="129">
        <f t="shared" si="95"/>
        <v>2.538244449406071E-2</v>
      </c>
      <c r="AR505" s="129">
        <f t="shared" si="96"/>
        <v>9.3013069859593872E-2</v>
      </c>
      <c r="AS505" s="129">
        <f t="shared" si="97"/>
        <v>0.15474145838629305</v>
      </c>
      <c r="AT505" s="129">
        <f t="shared" si="98"/>
        <v>0.20509936820137989</v>
      </c>
      <c r="AU505" s="129">
        <f t="shared" si="99"/>
        <v>0.12521712044521774</v>
      </c>
      <c r="AV505" s="129">
        <f t="shared" si="100"/>
        <v>0.11113905340399384</v>
      </c>
      <c r="AW505" s="129">
        <f t="shared" si="101"/>
        <v>0.1455970826169235</v>
      </c>
      <c r="AX505" s="129">
        <f t="shared" si="102"/>
        <v>0.99999999999999989</v>
      </c>
      <c r="AY505" s="129">
        <f>SUMPRODUCT(AN505:AW505,幕後結果_最佳化!$Z$1005:$AI$1005)</f>
        <v>-3.0589606944770073E-2</v>
      </c>
      <c r="AZ505" s="129">
        <f>(SUMPRODUCT(AN505:AW505,MMULT(AN505:AW505,幕後結果!$AB$9:$AK$18)))*252</f>
        <v>4.8668983218163687E-2</v>
      </c>
      <c r="BA505" s="129">
        <f t="shared" si="103"/>
        <v>0.2206104784867747</v>
      </c>
      <c r="BB505" s="102">
        <f t="shared" si="104"/>
        <v>-0.33311929446350247</v>
      </c>
      <c r="BC505" s="60"/>
      <c r="BD505" s="60"/>
    </row>
    <row r="506" spans="1:56" ht="16.5">
      <c r="A506" s="95">
        <v>505</v>
      </c>
      <c r="B506" s="129">
        <v>0.31707537391079144</v>
      </c>
      <c r="C506" s="129">
        <v>0.82427276002028904</v>
      </c>
      <c r="D506" s="129">
        <v>0.78815432700650945</v>
      </c>
      <c r="E506" s="129">
        <v>9.8867073445463305E-3</v>
      </c>
      <c r="F506" s="129">
        <v>2.3756986786394263E-2</v>
      </c>
      <c r="G506" s="129">
        <v>0.74157082537972929</v>
      </c>
      <c r="H506" s="129">
        <v>0.52473687201475316</v>
      </c>
      <c r="I506" s="129">
        <v>0.20019202390269153</v>
      </c>
      <c r="J506" s="129">
        <v>0.80404199975176383</v>
      </c>
      <c r="K506" s="104">
        <v>0.81819386080443279</v>
      </c>
      <c r="L506" s="105"/>
      <c r="M506" s="106">
        <v>505</v>
      </c>
      <c r="N506" s="140">
        <v>-0.47589280573765963</v>
      </c>
      <c r="O506" s="140">
        <v>0.93177178316643905</v>
      </c>
      <c r="P506" s="140">
        <v>0.80003357267556341</v>
      </c>
      <c r="Q506" s="140">
        <v>-2.3306198341475213</v>
      </c>
      <c r="R506" s="140">
        <v>-1.9816897637905786</v>
      </c>
      <c r="S506" s="140">
        <v>0.64819575179518785</v>
      </c>
      <c r="T506" s="140">
        <v>6.2045929515633473E-2</v>
      </c>
      <c r="U506" s="129">
        <v>-0.84093553848010683</v>
      </c>
      <c r="V506" s="129">
        <v>0.85614785654310599</v>
      </c>
      <c r="W506" s="98">
        <v>0.90850347545194943</v>
      </c>
      <c r="X506" s="60"/>
      <c r="Y506" s="99">
        <v>505</v>
      </c>
      <c r="Z506" s="129">
        <f>(幕後結果!$AB$2+幕後結果!$AB$4*幕後結果_最佳化!$N1507)*12/3</f>
        <v>0.57317067189370396</v>
      </c>
      <c r="AA506" s="129">
        <f>(幕後結果!$AC$2+幕後結果!$AC$4*幕後結果_最佳化!$O1507)*12/3</f>
        <v>1.023583362596411</v>
      </c>
      <c r="AB506" s="129">
        <f>(幕後結果!$AD$2+幕後結果!$AD$4*幕後結果_最佳化!$P1507)*12/3</f>
        <v>-0.53232975230063451</v>
      </c>
      <c r="AC506" s="129">
        <f>(幕後結果!$AE$2+幕後結果!$AE$4*幕後結果_最佳化!$Q1507)*12/3</f>
        <v>-2.0552518959021118</v>
      </c>
      <c r="AD506" s="129">
        <f>(幕後結果!$AF$2+幕後結果!$AF$4*幕後結果_最佳化!$R1507)*12/3</f>
        <v>-3.6456917757699787</v>
      </c>
      <c r="AE506" s="129">
        <f>(幕後結果!$AG$2+幕後結果!$AG$4*幕後結果_最佳化!$S1507)*12/3</f>
        <v>1.4274936024596403</v>
      </c>
      <c r="AF506" s="129">
        <f>(幕後結果!$AH$2+幕後結果!$AH$4*幕後結果_最佳化!$T1507)*12/3</f>
        <v>-0.1227305910056683</v>
      </c>
      <c r="AG506" s="129">
        <f>(幕後結果!$AI$2+幕後結果!$AI$4*幕後結果_最佳化!$U1507)*12/3</f>
        <v>-0.42676487326728968</v>
      </c>
      <c r="AH506" s="129">
        <f>(幕後結果!$AJ$2+幕後結果!$AJ$4*幕後結果_最佳化!$V1507)*12/3</f>
        <v>-0.5757128388875794</v>
      </c>
      <c r="AI506" s="100">
        <f>(幕後結果!$AK$2+幕後結果!$AK$4*幕後結果_最佳化!$W1507)*12/3</f>
        <v>0.59799801323212076</v>
      </c>
      <c r="AJ506" s="60"/>
      <c r="AK506" s="60"/>
      <c r="AL506" s="60"/>
      <c r="AM506" s="108">
        <v>505</v>
      </c>
      <c r="AN506" s="129">
        <f t="shared" si="92"/>
        <v>0.26845804047389488</v>
      </c>
      <c r="AO506" s="129">
        <f t="shared" si="93"/>
        <v>0.13975977313031226</v>
      </c>
      <c r="AP506" s="129">
        <f t="shared" si="94"/>
        <v>5.3563352606187387E-2</v>
      </c>
      <c r="AQ506" s="129">
        <f t="shared" si="95"/>
        <v>9.61090268376876E-2</v>
      </c>
      <c r="AR506" s="129">
        <f t="shared" si="96"/>
        <v>0.16059713991109051</v>
      </c>
      <c r="AS506" s="129">
        <f t="shared" si="97"/>
        <v>0.11532576481552587</v>
      </c>
      <c r="AT506" s="129">
        <f t="shared" si="98"/>
        <v>8.7766326594000219E-3</v>
      </c>
      <c r="AU506" s="129">
        <f t="shared" si="99"/>
        <v>5.8527995334326115E-2</v>
      </c>
      <c r="AV506" s="129">
        <f t="shared" si="100"/>
        <v>3.3311989389571674E-2</v>
      </c>
      <c r="AW506" s="129">
        <f t="shared" si="101"/>
        <v>6.5570284842003779E-2</v>
      </c>
      <c r="AX506" s="129">
        <f t="shared" si="102"/>
        <v>1</v>
      </c>
      <c r="AY506" s="129">
        <f>SUMPRODUCT(AN506:AW506,幕後結果_最佳化!$Z$1005:$AI$1005)</f>
        <v>0.22477029627600151</v>
      </c>
      <c r="AZ506" s="129">
        <f>(SUMPRODUCT(AN506:AW506,MMULT(AN506:AW506,幕後結果!$AB$9:$AK$18)))*252</f>
        <v>4.6214604831843469E-2</v>
      </c>
      <c r="BA506" s="129">
        <f t="shared" si="103"/>
        <v>0.21497582383106123</v>
      </c>
      <c r="BB506" s="102">
        <f t="shared" si="104"/>
        <v>0.84600348557763549</v>
      </c>
      <c r="BC506" s="60"/>
      <c r="BD506" s="60"/>
    </row>
    <row r="507" spans="1:56" ht="16.5">
      <c r="A507" s="95">
        <v>506</v>
      </c>
      <c r="B507" s="129">
        <v>0.60535561097387469</v>
      </c>
      <c r="C507" s="129">
        <v>0.70584358190743979</v>
      </c>
      <c r="D507" s="129">
        <v>0.57733992092142583</v>
      </c>
      <c r="E507" s="129">
        <v>0.42055063532045645</v>
      </c>
      <c r="F507" s="129">
        <v>0.70343893832274995</v>
      </c>
      <c r="G507" s="129">
        <v>0.81572941519090847</v>
      </c>
      <c r="H507" s="129">
        <v>0.5428417042217526</v>
      </c>
      <c r="I507" s="129">
        <v>0.94722507396642408</v>
      </c>
      <c r="J507" s="129">
        <v>0.73128270787135619</v>
      </c>
      <c r="K507" s="104">
        <v>0.13589546240921013</v>
      </c>
      <c r="L507" s="105"/>
      <c r="M507" s="106">
        <v>506</v>
      </c>
      <c r="N507" s="140">
        <v>0.26723428766978657</v>
      </c>
      <c r="O507" s="140">
        <v>0.54128256458603718</v>
      </c>
      <c r="P507" s="140">
        <v>0.19509297997443323</v>
      </c>
      <c r="Q507" s="140">
        <v>-0.20048502235088522</v>
      </c>
      <c r="R507" s="140">
        <v>0.53431715779647815</v>
      </c>
      <c r="S507" s="140">
        <v>0.8992093338064201</v>
      </c>
      <c r="T507" s="140">
        <v>0.10759546872749325</v>
      </c>
      <c r="U507" s="129">
        <v>1.6185233815413091</v>
      </c>
      <c r="V507" s="129">
        <v>0.61669702442465257</v>
      </c>
      <c r="W507" s="98">
        <v>-1.0989475948732685</v>
      </c>
      <c r="X507" s="60"/>
      <c r="Y507" s="99">
        <v>506</v>
      </c>
      <c r="Z507" s="129">
        <f>(幕後結果!$AB$2+幕後結果!$AB$4*幕後結果_最佳化!$N1508)*12/3</f>
        <v>1.0645716035004269</v>
      </c>
      <c r="AA507" s="129">
        <f>(幕後結果!$AC$2+幕後結果!$AC$4*幕後結果_最佳化!$O1508)*12/3</f>
        <v>0.9285053727290955</v>
      </c>
      <c r="AB507" s="129">
        <f>(幕後結果!$AD$2+幕後結果!$AD$4*幕後結果_最佳化!$P1508)*12/3</f>
        <v>-1.04964193422672</v>
      </c>
      <c r="AC507" s="129">
        <f>(幕後結果!$AE$2+幕後結果!$AE$4*幕後結果_最佳化!$Q1508)*12/3</f>
        <v>-3.8575129286163606E-2</v>
      </c>
      <c r="AD507" s="129">
        <f>(幕後結果!$AF$2+幕後結果!$AF$4*幕後結果_最佳化!$R1508)*12/3</f>
        <v>-0.33186071042118037</v>
      </c>
      <c r="AE507" s="129">
        <f>(幕後結果!$AG$2+幕後結果!$AG$4*幕後結果_最佳化!$S1508)*12/3</f>
        <v>1.9528921725480659</v>
      </c>
      <c r="AF507" s="129">
        <f>(幕後結果!$AH$2+幕後結果!$AH$4*幕後結果_最佳化!$T1508)*12/3</f>
        <v>0.57635891960499941</v>
      </c>
      <c r="AG507" s="129">
        <f>(幕後結果!$AI$2+幕後結果!$AI$4*幕後結果_最佳化!$U1508)*12/3</f>
        <v>1.0427513039698773</v>
      </c>
      <c r="AH507" s="129">
        <f>(幕後結果!$AJ$2+幕後結果!$AJ$4*幕後結果_最佳化!$V1508)*12/3</f>
        <v>0.13849416479918147</v>
      </c>
      <c r="AI507" s="100">
        <f>(幕後結果!$AK$2+幕後結果!$AK$4*幕後結果_最佳化!$W1508)*12/3</f>
        <v>-0.10255072133440675</v>
      </c>
      <c r="AJ507" s="60"/>
      <c r="AK507" s="60"/>
      <c r="AL507" s="60"/>
      <c r="AM507" s="108">
        <v>506</v>
      </c>
      <c r="AN507" s="129">
        <f t="shared" si="92"/>
        <v>0.17829069343989898</v>
      </c>
      <c r="AO507" s="129">
        <f t="shared" si="93"/>
        <v>0.10304084465290746</v>
      </c>
      <c r="AP507" s="129">
        <f t="shared" si="94"/>
        <v>0.12725498570608459</v>
      </c>
      <c r="AQ507" s="129">
        <f t="shared" si="95"/>
        <v>7.9175739102685258E-2</v>
      </c>
      <c r="AR507" s="129">
        <f t="shared" si="96"/>
        <v>8.4494761871820034E-2</v>
      </c>
      <c r="AS507" s="129">
        <f t="shared" si="97"/>
        <v>0.16279268731154153</v>
      </c>
      <c r="AT507" s="129">
        <f t="shared" si="98"/>
        <v>4.9763638292504325E-2</v>
      </c>
      <c r="AU507" s="129">
        <f t="shared" si="99"/>
        <v>1.7295224917833273E-2</v>
      </c>
      <c r="AV507" s="129">
        <f t="shared" si="100"/>
        <v>0.12196631025341804</v>
      </c>
      <c r="AW507" s="129">
        <f t="shared" si="101"/>
        <v>7.5925114451306508E-2</v>
      </c>
      <c r="AX507" s="129">
        <f t="shared" si="102"/>
        <v>1</v>
      </c>
      <c r="AY507" s="129">
        <f>SUMPRODUCT(AN507:AW507,幕後結果_最佳化!$Z$1005:$AI$1005)</f>
        <v>0.11903769759670157</v>
      </c>
      <c r="AZ507" s="129">
        <f>(SUMPRODUCT(AN507:AW507,MMULT(AN507:AW507,幕後結果!$AB$9:$AK$18)))*252</f>
        <v>4.4844244492360297E-2</v>
      </c>
      <c r="BA507" s="129">
        <f t="shared" si="103"/>
        <v>0.21176459688144356</v>
      </c>
      <c r="BB507" s="102">
        <f t="shared" si="104"/>
        <v>0.35953931260439764</v>
      </c>
      <c r="BC507" s="60"/>
      <c r="BD507" s="60"/>
    </row>
    <row r="508" spans="1:56" ht="16.5">
      <c r="A508" s="95">
        <v>507</v>
      </c>
      <c r="B508" s="129">
        <v>0.48251327828579393</v>
      </c>
      <c r="C508" s="129">
        <v>0.47657939207632349</v>
      </c>
      <c r="D508" s="129">
        <v>0.41965474126042834</v>
      </c>
      <c r="E508" s="129">
        <v>2.6491724953696671E-3</v>
      </c>
      <c r="F508" s="129">
        <v>0.52285459159221914</v>
      </c>
      <c r="G508" s="129">
        <v>0.67402453789604078</v>
      </c>
      <c r="H508" s="129">
        <v>0.34353420759462394</v>
      </c>
      <c r="I508" s="129">
        <v>0.27695893221466061</v>
      </c>
      <c r="J508" s="129">
        <v>0.10900591251622949</v>
      </c>
      <c r="K508" s="104">
        <v>0.92014933739652172</v>
      </c>
      <c r="L508" s="105"/>
      <c r="M508" s="106">
        <v>507</v>
      </c>
      <c r="N508" s="140">
        <v>-4.3846756538453428E-2</v>
      </c>
      <c r="O508" s="140">
        <v>-5.8740520747191584E-2</v>
      </c>
      <c r="P508" s="140">
        <v>-0.20277681229444269</v>
      </c>
      <c r="Q508" s="140">
        <v>-2.7883122420142645</v>
      </c>
      <c r="R508" s="140">
        <v>5.7319337202870586E-2</v>
      </c>
      <c r="S508" s="140">
        <v>0.45105359189651389</v>
      </c>
      <c r="T508" s="140">
        <v>-0.40283662591558217</v>
      </c>
      <c r="U508" s="129">
        <v>-0.59189953617622248</v>
      </c>
      <c r="V508" s="129">
        <v>-1.231832058846146</v>
      </c>
      <c r="W508" s="98">
        <v>1.4060767846517073</v>
      </c>
      <c r="X508" s="60"/>
      <c r="Y508" s="99">
        <v>507</v>
      </c>
      <c r="Z508" s="129">
        <f>(幕後結果!$AB$2+幕後結果!$AB$4*幕後結果_最佳化!$N1509)*12/3</f>
        <v>0.85886585506890356</v>
      </c>
      <c r="AA508" s="129">
        <f>(幕後結果!$AC$2+幕後結果!$AC$4*幕後結果_最佳化!$O1509)*12/3</f>
        <v>0.40795822850438035</v>
      </c>
      <c r="AB508" s="129">
        <f>(幕後結果!$AD$2+幕後結果!$AD$4*幕後結果_最佳化!$P1509)*12/3</f>
        <v>-1.623091317508929</v>
      </c>
      <c r="AC508" s="129">
        <f>(幕後結果!$AE$2+幕後結果!$AE$4*幕後結果_最佳化!$Q1509)*12/3</f>
        <v>-2.8335903726740739</v>
      </c>
      <c r="AD508" s="129">
        <f>(幕後結果!$AF$2+幕後結果!$AF$4*幕後結果_最佳化!$R1509)*12/3</f>
        <v>-1.931025419345626</v>
      </c>
      <c r="AE508" s="129">
        <f>(幕後結果!$AG$2+幕後結果!$AG$4*幕後結果_最佳化!$S1509)*12/3</f>
        <v>1.093259707467189</v>
      </c>
      <c r="AF508" s="129">
        <f>(幕後結果!$AH$2+幕後結果!$AH$4*幕後結果_最佳化!$T1509)*12/3</f>
        <v>-0.31970290454411587</v>
      </c>
      <c r="AG508" s="129">
        <f>(幕後結果!$AI$2+幕後結果!$AI$4*幕後結果_最佳化!$U1509)*12/3</f>
        <v>-0.21906605336005622</v>
      </c>
      <c r="AH508" s="129">
        <f>(幕後結果!$AJ$2+幕後結果!$AJ$4*幕後結果_最佳化!$V1509)*12/3</f>
        <v>-1.483429330057781</v>
      </c>
      <c r="AI508" s="100">
        <f>(幕後結果!$AK$2+幕後結果!$AK$4*幕後結果_最佳化!$W1509)*12/3</f>
        <v>0.56882612387710862</v>
      </c>
      <c r="AJ508" s="60"/>
      <c r="AK508" s="60"/>
      <c r="AL508" s="60"/>
      <c r="AM508" s="108">
        <v>507</v>
      </c>
      <c r="AN508" s="129">
        <f t="shared" si="92"/>
        <v>0.17551964141544346</v>
      </c>
      <c r="AO508" s="129">
        <f t="shared" si="93"/>
        <v>0.1468909227012373</v>
      </c>
      <c r="AP508" s="129">
        <f t="shared" si="94"/>
        <v>0.11071674617118581</v>
      </c>
      <c r="AQ508" s="129">
        <f t="shared" si="95"/>
        <v>0.12216560338527092</v>
      </c>
      <c r="AR508" s="129">
        <f t="shared" si="96"/>
        <v>0.10726861085981224</v>
      </c>
      <c r="AS508" s="129">
        <f t="shared" si="97"/>
        <v>4.344636117419988E-2</v>
      </c>
      <c r="AT508" s="129">
        <f t="shared" si="98"/>
        <v>0.12059772401943945</v>
      </c>
      <c r="AU508" s="129">
        <f t="shared" si="99"/>
        <v>2.3680310472741783E-2</v>
      </c>
      <c r="AV508" s="129">
        <f t="shared" si="100"/>
        <v>0.12988056153547403</v>
      </c>
      <c r="AW508" s="129">
        <f t="shared" si="101"/>
        <v>1.9833518265195155E-2</v>
      </c>
      <c r="AX508" s="129">
        <f t="shared" si="102"/>
        <v>1</v>
      </c>
      <c r="AY508" s="129">
        <f>SUMPRODUCT(AN508:AW508,幕後結果_最佳化!$Z$1005:$AI$1005)</f>
        <v>1.2512335180123683E-2</v>
      </c>
      <c r="AZ508" s="129">
        <f>(SUMPRODUCT(AN508:AW508,MMULT(AN508:AW508,幕後結果!$AB$9:$AK$18)))*252</f>
        <v>5.1003211203411641E-2</v>
      </c>
      <c r="BA508" s="129">
        <f t="shared" si="103"/>
        <v>0.22583890542466689</v>
      </c>
      <c r="BB508" s="102">
        <f t="shared" si="104"/>
        <v>-0.13455460547302703</v>
      </c>
      <c r="BC508" s="60"/>
      <c r="BD508" s="60"/>
    </row>
    <row r="509" spans="1:56" ht="16.5">
      <c r="A509" s="95">
        <v>508</v>
      </c>
      <c r="B509" s="129">
        <v>0.68041209505378553</v>
      </c>
      <c r="C509" s="129">
        <v>0.8567300979143202</v>
      </c>
      <c r="D509" s="129">
        <v>0.65970090696681183</v>
      </c>
      <c r="E509" s="129">
        <v>7.8173192050774221E-2</v>
      </c>
      <c r="F509" s="129">
        <v>0.12336748691583455</v>
      </c>
      <c r="G509" s="129">
        <v>0.37299180701966272</v>
      </c>
      <c r="H509" s="129">
        <v>0.28270380720601507</v>
      </c>
      <c r="I509" s="129">
        <v>0.61096963001137716</v>
      </c>
      <c r="J509" s="129">
        <v>0.65147612700166468</v>
      </c>
      <c r="K509" s="104">
        <v>0.9814611798765891</v>
      </c>
      <c r="L509" s="105"/>
      <c r="M509" s="106">
        <v>508</v>
      </c>
      <c r="N509" s="140">
        <v>0.46885146582094772</v>
      </c>
      <c r="O509" s="140">
        <v>1.0657430656862039</v>
      </c>
      <c r="P509" s="140">
        <v>0.41164698780437348</v>
      </c>
      <c r="Q509" s="140">
        <v>-1.4174671774529217</v>
      </c>
      <c r="R509" s="140">
        <v>-1.1583163198658761</v>
      </c>
      <c r="S509" s="140">
        <v>-0.32393979626334807</v>
      </c>
      <c r="T509" s="140">
        <v>-0.57482802016597057</v>
      </c>
      <c r="U509" s="129">
        <v>0.28184711792783823</v>
      </c>
      <c r="V509" s="129">
        <v>0.38930877476798337</v>
      </c>
      <c r="W509" s="98">
        <v>2.0849081334539767</v>
      </c>
      <c r="X509" s="60"/>
      <c r="Y509" s="99">
        <v>508</v>
      </c>
      <c r="Z509" s="129">
        <f>(幕後結果!$AB$2+幕後結果!$AB$4*幕後結果_最佳化!$N1510)*12/3</f>
        <v>1.197893171305354</v>
      </c>
      <c r="AA509" s="129">
        <f>(幕後結果!$AC$2+幕後結果!$AC$4*幕後結果_最佳化!$O1510)*12/3</f>
        <v>1.3653841413005285</v>
      </c>
      <c r="AB509" s="129">
        <f>(幕後結果!$AD$2+幕後結果!$AD$4*幕後結果_最佳化!$P1510)*12/3</f>
        <v>-0.71541236023367227</v>
      </c>
      <c r="AC509" s="129">
        <f>(幕後結果!$AE$2+幕後結果!$AE$4*幕後結果_最佳化!$Q1510)*12/3</f>
        <v>-1.0439069312594111</v>
      </c>
      <c r="AD509" s="129">
        <f>(幕後結果!$AF$2+幕後結果!$AF$4*幕後結果_最佳化!$R1510)*12/3</f>
        <v>-2.4268997876746914</v>
      </c>
      <c r="AE509" s="129">
        <f>(幕後結果!$AG$2+幕後結果!$AG$4*幕後結果_最佳化!$S1510)*12/3</f>
        <v>0.79352139576735958</v>
      </c>
      <c r="AF509" s="129">
        <f>(幕後結果!$AH$2+幕後結果!$AH$4*幕後結果_最佳化!$T1510)*12/3</f>
        <v>0.1116722232850072</v>
      </c>
      <c r="AG509" s="129">
        <f>(幕後結果!$AI$2+幕後結果!$AI$4*幕後結果_最佳化!$U1510)*12/3</f>
        <v>0.10018594194715819</v>
      </c>
      <c r="AH509" s="129">
        <f>(幕後結果!$AJ$2+幕後結果!$AJ$4*幕後結果_最佳化!$V1510)*12/3</f>
        <v>-0.49332035813314873</v>
      </c>
      <c r="AI509" s="100">
        <f>(幕後結果!$AK$2+幕後結果!$AK$4*幕後結果_最佳化!$W1510)*12/3</f>
        <v>1.3255341259045885</v>
      </c>
      <c r="AJ509" s="60"/>
      <c r="AK509" s="60"/>
      <c r="AL509" s="60"/>
      <c r="AM509" s="108">
        <v>508</v>
      </c>
      <c r="AN509" s="129">
        <f t="shared" si="92"/>
        <v>7.5612793337183806E-2</v>
      </c>
      <c r="AO509" s="129">
        <f t="shared" si="93"/>
        <v>6.9102874045965171E-2</v>
      </c>
      <c r="AP509" s="129">
        <f t="shared" si="94"/>
        <v>0.18004189974435694</v>
      </c>
      <c r="AQ509" s="129">
        <f t="shared" si="95"/>
        <v>0.1369372979184055</v>
      </c>
      <c r="AR509" s="129">
        <f t="shared" si="96"/>
        <v>3.4676989867768876E-2</v>
      </c>
      <c r="AS509" s="129">
        <f t="shared" si="97"/>
        <v>2.9706227446725221E-2</v>
      </c>
      <c r="AT509" s="129">
        <f t="shared" si="98"/>
        <v>7.6666826078968867E-2</v>
      </c>
      <c r="AU509" s="129">
        <f t="shared" si="99"/>
        <v>0.13538586313485521</v>
      </c>
      <c r="AV509" s="129">
        <f t="shared" si="100"/>
        <v>9.0414391999539975E-2</v>
      </c>
      <c r="AW509" s="129">
        <f t="shared" si="101"/>
        <v>0.17145483642623061</v>
      </c>
      <c r="AX509" s="129">
        <f t="shared" si="102"/>
        <v>1.0000000000000002</v>
      </c>
      <c r="AY509" s="129">
        <f>SUMPRODUCT(AN509:AW509,幕後結果_最佳化!$Z$1005:$AI$1005)</f>
        <v>-0.14779740819304271</v>
      </c>
      <c r="AZ509" s="129">
        <f>(SUMPRODUCT(AN509:AW509,MMULT(AN509:AW509,幕後結果!$AB$9:$AK$18)))*252</f>
        <v>5.2331447791708272E-2</v>
      </c>
      <c r="BA509" s="129">
        <f t="shared" si="103"/>
        <v>0.22876067798401953</v>
      </c>
      <c r="BB509" s="102">
        <f t="shared" si="104"/>
        <v>-0.8336109591630263</v>
      </c>
      <c r="BC509" s="60"/>
      <c r="BD509" s="60"/>
    </row>
    <row r="510" spans="1:56" ht="16.5">
      <c r="A510" s="95">
        <v>509</v>
      </c>
      <c r="B510" s="129">
        <v>0.49989335351100173</v>
      </c>
      <c r="C510" s="129">
        <v>0.7573236652536941</v>
      </c>
      <c r="D510" s="129">
        <v>0.38017543651503893</v>
      </c>
      <c r="E510" s="129">
        <v>0.32199444650945797</v>
      </c>
      <c r="F510" s="129">
        <v>0.25341292587082065</v>
      </c>
      <c r="G510" s="129">
        <v>9.7925049738397441E-2</v>
      </c>
      <c r="H510" s="129">
        <v>0.16059453472677387</v>
      </c>
      <c r="I510" s="129">
        <v>0.17270843821974746</v>
      </c>
      <c r="J510" s="129">
        <v>0.44558274127014785</v>
      </c>
      <c r="K510" s="104">
        <v>0.20825012231091589</v>
      </c>
      <c r="L510" s="105"/>
      <c r="M510" s="106">
        <v>509</v>
      </c>
      <c r="N510" s="140">
        <v>-2.6732310789708984E-4</v>
      </c>
      <c r="O510" s="140">
        <v>0.69771943807523717</v>
      </c>
      <c r="P510" s="140">
        <v>-0.30502006155309647</v>
      </c>
      <c r="Q510" s="140">
        <v>-0.46212889097885357</v>
      </c>
      <c r="R510" s="140">
        <v>-0.66378824272437797</v>
      </c>
      <c r="S510" s="140">
        <v>-1.2934655271326618</v>
      </c>
      <c r="T510" s="140">
        <v>-0.99201733458736696</v>
      </c>
      <c r="U510" s="129">
        <v>-0.94351631071361719</v>
      </c>
      <c r="V510" s="129">
        <v>-0.13682960471616173</v>
      </c>
      <c r="W510" s="98">
        <v>-0.81250791872410966</v>
      </c>
      <c r="X510" s="60"/>
      <c r="Y510" s="99">
        <v>509</v>
      </c>
      <c r="Z510" s="129">
        <f>(幕後結果!$AB$2+幕後結果!$AB$4*幕後結果_最佳化!$N1511)*12/3</f>
        <v>0.88768323284539508</v>
      </c>
      <c r="AA510" s="129">
        <f>(幕後結果!$AC$2+幕後結果!$AC$4*幕後結果_最佳化!$O1511)*12/3</f>
        <v>0.97438040608785437</v>
      </c>
      <c r="AB510" s="129">
        <f>(幕後結果!$AD$2+幕後結果!$AD$4*幕後結果_最佳化!$P1511)*12/3</f>
        <v>-1.6752839540515534</v>
      </c>
      <c r="AC510" s="129">
        <f>(幕後結果!$AE$2+幕後結果!$AE$4*幕後結果_最佳化!$Q1511)*12/3</f>
        <v>-0.28066958424940391</v>
      </c>
      <c r="AD510" s="129">
        <f>(幕後結果!$AF$2+幕後結果!$AF$4*幕後結果_最佳化!$R1511)*12/3</f>
        <v>-1.5845450485388206</v>
      </c>
      <c r="AE510" s="129">
        <f>(幕後結果!$AG$2+幕後結果!$AG$4*幕後結果_最佳化!$S1511)*12/3</f>
        <v>0.14381798236034959</v>
      </c>
      <c r="AF510" s="129">
        <f>(幕後結果!$AH$2+幕後結果!$AH$4*幕後結果_最佳化!$T1511)*12/3</f>
        <v>-0.34703911835984269</v>
      </c>
      <c r="AG510" s="129">
        <f>(幕後結果!$AI$2+幕後結果!$AI$4*幕後結果_最佳化!$U1511)*12/3</f>
        <v>-0.85026636089046581</v>
      </c>
      <c r="AH510" s="129">
        <f>(幕後結果!$AJ$2+幕後結果!$AJ$4*幕後結果_最佳化!$V1511)*12/3</f>
        <v>-0.89665086736614874</v>
      </c>
      <c r="AI510" s="100">
        <f>(幕後結果!$AK$2+幕後結果!$AK$4*幕後結果_最佳化!$W1511)*12/3</f>
        <v>-0.69222515078233882</v>
      </c>
      <c r="AJ510" s="60"/>
      <c r="AK510" s="60"/>
      <c r="AL510" s="60"/>
      <c r="AM510" s="108">
        <v>509</v>
      </c>
      <c r="AN510" s="129">
        <f t="shared" si="92"/>
        <v>0.12958451952272257</v>
      </c>
      <c r="AO510" s="129">
        <f t="shared" si="93"/>
        <v>0.12896995122643684</v>
      </c>
      <c r="AP510" s="129">
        <f t="shared" si="94"/>
        <v>0.11213959643881673</v>
      </c>
      <c r="AQ510" s="129">
        <f t="shared" si="95"/>
        <v>0.12021692885587371</v>
      </c>
      <c r="AR510" s="129">
        <f t="shared" si="96"/>
        <v>5.9054858690255389E-2</v>
      </c>
      <c r="AS510" s="129">
        <f t="shared" si="97"/>
        <v>1.0920266556373142E-2</v>
      </c>
      <c r="AT510" s="129">
        <f t="shared" si="98"/>
        <v>9.9390031204375603E-2</v>
      </c>
      <c r="AU510" s="129">
        <f t="shared" si="99"/>
        <v>0.13968187585742953</v>
      </c>
      <c r="AV510" s="129">
        <f t="shared" si="100"/>
        <v>0.10027504384940716</v>
      </c>
      <c r="AW510" s="129">
        <f t="shared" si="101"/>
        <v>9.9766927798309299E-2</v>
      </c>
      <c r="AX510" s="129">
        <f t="shared" si="102"/>
        <v>1</v>
      </c>
      <c r="AY510" s="129">
        <f>SUMPRODUCT(AN510:AW510,幕後結果_最佳化!$Z$1005:$AI$1005)</f>
        <v>-2.3951917804003908E-2</v>
      </c>
      <c r="AZ510" s="129">
        <f>(SUMPRODUCT(AN510:AW510,MMULT(AN510:AW510,幕後結果!$AB$9:$AK$18)))*252</f>
        <v>4.611180237373616E-2</v>
      </c>
      <c r="BA510" s="129">
        <f t="shared" si="103"/>
        <v>0.21473658834426926</v>
      </c>
      <c r="BB510" s="102">
        <f t="shared" si="104"/>
        <v>-0.3113205733567202</v>
      </c>
      <c r="BC510" s="60"/>
      <c r="BD510" s="60"/>
    </row>
    <row r="511" spans="1:56" ht="16.5">
      <c r="A511" s="95">
        <v>510</v>
      </c>
      <c r="B511" s="129">
        <v>0.99840846031858921</v>
      </c>
      <c r="C511" s="129">
        <v>0.97344472113245728</v>
      </c>
      <c r="D511" s="129">
        <v>0.56263179867306601</v>
      </c>
      <c r="E511" s="129">
        <v>0.69709873968182734</v>
      </c>
      <c r="F511" s="129">
        <v>0.95042910343501474</v>
      </c>
      <c r="G511" s="129">
        <v>0.32427805458950809</v>
      </c>
      <c r="H511" s="129">
        <v>0.21957625453959673</v>
      </c>
      <c r="I511" s="129">
        <v>0.64152537932473885</v>
      </c>
      <c r="J511" s="129">
        <v>0.29046082883790914</v>
      </c>
      <c r="K511" s="104">
        <v>0.48775884266263647</v>
      </c>
      <c r="L511" s="105"/>
      <c r="M511" s="106">
        <v>510</v>
      </c>
      <c r="N511" s="140">
        <v>2.9494812020623824</v>
      </c>
      <c r="O511" s="140">
        <v>1.9340209039800316</v>
      </c>
      <c r="P511" s="140">
        <v>0.15764517687051596</v>
      </c>
      <c r="Q511" s="140">
        <v>0.51607429452781306</v>
      </c>
      <c r="R511" s="140">
        <v>1.6490285146235757</v>
      </c>
      <c r="S511" s="140">
        <v>-0.45576898489359036</v>
      </c>
      <c r="T511" s="140">
        <v>-0.77362512606387901</v>
      </c>
      <c r="U511" s="129">
        <v>0.36253905847108892</v>
      </c>
      <c r="V511" s="129">
        <v>-0.55203896456556822</v>
      </c>
      <c r="W511" s="98">
        <v>-3.068884756914363E-2</v>
      </c>
      <c r="X511" s="60"/>
      <c r="Y511" s="99">
        <v>510</v>
      </c>
      <c r="Z511" s="129">
        <f>(幕後結果!$AB$2+幕後結果!$AB$4*幕後結果_最佳化!$N1512)*12/3</f>
        <v>2.838236760140203</v>
      </c>
      <c r="AA511" s="129">
        <f>(幕後結果!$AC$2+幕後結果!$AC$4*幕後結果_最佳化!$O1512)*12/3</f>
        <v>2.6419376789041613</v>
      </c>
      <c r="AB511" s="129">
        <f>(幕後結果!$AD$2+幕後結果!$AD$4*幕後結果_最佳化!$P1512)*12/3</f>
        <v>-0.29329192748506827</v>
      </c>
      <c r="AC511" s="129">
        <f>(幕後結果!$AE$2+幕後結果!$AE$4*幕後結果_最佳化!$Q1512)*12/3</f>
        <v>1.3476856192992168</v>
      </c>
      <c r="AD511" s="129">
        <f>(幕後結果!$AF$2+幕後結果!$AF$4*幕後結果_最佳化!$R1512)*12/3</f>
        <v>1.2678021068794965</v>
      </c>
      <c r="AE511" s="129">
        <f>(幕後結果!$AG$2+幕後結果!$AG$4*幕後結果_最佳化!$S1512)*12/3</f>
        <v>1.1005416531552623</v>
      </c>
      <c r="AF511" s="129">
        <f>(幕後結果!$AH$2+幕後結果!$AH$4*幕後結果_最佳化!$T1512)*12/3</f>
        <v>1.6889042646320809</v>
      </c>
      <c r="AG511" s="129">
        <f>(幕後結果!$AI$2+幕後結果!$AI$4*幕後結果_最佳化!$U1512)*12/3</f>
        <v>0.51586998798484907</v>
      </c>
      <c r="AH511" s="129">
        <f>(幕後結果!$AJ$2+幕後結果!$AJ$4*幕後結果_最佳化!$V1512)*12/3</f>
        <v>-0.13350644291570657</v>
      </c>
      <c r="AI511" s="100">
        <f>(幕後結果!$AK$2+幕後結果!$AK$4*幕後結果_最佳化!$W1512)*12/3</f>
        <v>0.90290007975860898</v>
      </c>
      <c r="AJ511" s="60"/>
      <c r="AK511" s="60"/>
      <c r="AL511" s="60"/>
      <c r="AM511" s="108">
        <v>510</v>
      </c>
      <c r="AN511" s="129">
        <f t="shared" si="92"/>
        <v>2.5088913379202951E-2</v>
      </c>
      <c r="AO511" s="129">
        <f t="shared" si="93"/>
        <v>6.3348439964148531E-2</v>
      </c>
      <c r="AP511" s="129">
        <f t="shared" si="94"/>
        <v>0.15163976540678725</v>
      </c>
      <c r="AQ511" s="129">
        <f t="shared" si="95"/>
        <v>0.14482840075793577</v>
      </c>
      <c r="AR511" s="129">
        <f t="shared" si="96"/>
        <v>3.7348010610002806E-2</v>
      </c>
      <c r="AS511" s="129">
        <f t="shared" si="97"/>
        <v>6.4710372438960093E-2</v>
      </c>
      <c r="AT511" s="129">
        <f t="shared" si="98"/>
        <v>0.13808469783270458</v>
      </c>
      <c r="AU511" s="129">
        <f t="shared" si="99"/>
        <v>0.16743295875907063</v>
      </c>
      <c r="AV511" s="129">
        <f t="shared" si="100"/>
        <v>0.14937904462624546</v>
      </c>
      <c r="AW511" s="129">
        <f t="shared" si="101"/>
        <v>5.8139396224941964E-2</v>
      </c>
      <c r="AX511" s="129">
        <f t="shared" si="102"/>
        <v>1</v>
      </c>
      <c r="AY511" s="129">
        <f>SUMPRODUCT(AN511:AW511,幕後結果_最佳化!$Z$1005:$AI$1005)</f>
        <v>-0.13863205809316814</v>
      </c>
      <c r="AZ511" s="129">
        <f>(SUMPRODUCT(AN511:AW511,MMULT(AN511:AW511,幕後結果!$AB$9:$AK$18)))*252</f>
        <v>4.855303260636136E-2</v>
      </c>
      <c r="BA511" s="129">
        <f t="shared" si="103"/>
        <v>0.2203475268895963</v>
      </c>
      <c r="BB511" s="102">
        <f t="shared" si="104"/>
        <v>-0.82384431836225502</v>
      </c>
      <c r="BC511" s="60"/>
      <c r="BD511" s="60"/>
    </row>
    <row r="512" spans="1:56" ht="16.5">
      <c r="A512" s="95">
        <v>511</v>
      </c>
      <c r="B512" s="129">
        <v>0.90905693609957483</v>
      </c>
      <c r="C512" s="129">
        <v>0.32482328520716752</v>
      </c>
      <c r="D512" s="129">
        <v>0.30464041819338439</v>
      </c>
      <c r="E512" s="129">
        <v>0.21071337985737348</v>
      </c>
      <c r="F512" s="129">
        <v>0.87771914606887558</v>
      </c>
      <c r="G512" s="129">
        <v>0.19462232264315049</v>
      </c>
      <c r="H512" s="129">
        <v>0.46581518119369414</v>
      </c>
      <c r="I512" s="129">
        <v>0.71102219242933407</v>
      </c>
      <c r="J512" s="129">
        <v>0.87498309619776093</v>
      </c>
      <c r="K512" s="104">
        <v>0.71463442045349512</v>
      </c>
      <c r="L512" s="105"/>
      <c r="M512" s="106">
        <v>511</v>
      </c>
      <c r="N512" s="140">
        <v>1.3349701148574955</v>
      </c>
      <c r="O512" s="140">
        <v>-0.45425323583900984</v>
      </c>
      <c r="P512" s="140">
        <v>-0.51110028500166693</v>
      </c>
      <c r="Q512" s="140">
        <v>-0.80394842827134438</v>
      </c>
      <c r="R512" s="140">
        <v>1.163660290559416</v>
      </c>
      <c r="S512" s="140">
        <v>-0.86098801263877822</v>
      </c>
      <c r="T512" s="140">
        <v>-8.5793765788076529E-2</v>
      </c>
      <c r="U512" s="129">
        <v>0.5563734058935963</v>
      </c>
      <c r="V512" s="129">
        <v>1.1502672685758697</v>
      </c>
      <c r="W512" s="98">
        <v>0.56697501148362417</v>
      </c>
      <c r="X512" s="60"/>
      <c r="Y512" s="99">
        <v>511</v>
      </c>
      <c r="Z512" s="129">
        <f>(幕後結果!$AB$2+幕後結果!$AB$4*幕後結果_最佳化!$N1513)*12/3</f>
        <v>1.7706236164664471</v>
      </c>
      <c r="AA512" s="129">
        <f>(幕後結果!$AC$2+幕後結果!$AC$4*幕後結果_最佳化!$O1513)*12/3</f>
        <v>0.47302014053819558</v>
      </c>
      <c r="AB512" s="129">
        <f>(幕後結果!$AD$2+幕後結果!$AD$4*幕後結果_最佳化!$P1513)*12/3</f>
        <v>-1.638308415465245</v>
      </c>
      <c r="AC512" s="129">
        <f>(幕後結果!$AE$2+幕後結果!$AE$4*幕後結果_最佳化!$Q1513)*12/3</f>
        <v>-0.90354157142004121</v>
      </c>
      <c r="AD512" s="129">
        <f>(幕後結果!$AF$2+幕後結果!$AF$4*幕後結果_最佳化!$R1513)*12/3</f>
        <v>-6.6803180074023194E-2</v>
      </c>
      <c r="AE512" s="129">
        <f>(幕後結果!$AG$2+幕後結果!$AG$4*幕後結果_最佳化!$S1513)*12/3</f>
        <v>0.26848420383821403</v>
      </c>
      <c r="AF512" s="129">
        <f>(幕後結果!$AH$2+幕後結果!$AH$4*幕後結果_最佳化!$T1513)*12/3</f>
        <v>0.86788625460414037</v>
      </c>
      <c r="AG512" s="129">
        <f>(幕後結果!$AI$2+幕後結果!$AI$4*幕後結果_最佳化!$U1513)*12/3</f>
        <v>0.33433130403787104</v>
      </c>
      <c r="AH512" s="129">
        <f>(幕後結果!$AJ$2+幕後結果!$AJ$4*幕後結果_最佳化!$V1513)*12/3</f>
        <v>-5.2547366024943643E-2</v>
      </c>
      <c r="AI512" s="100">
        <f>(幕後結果!$AK$2+幕後結果!$AK$4*幕後結果_最佳化!$W1513)*12/3</f>
        <v>0.38241619949203604</v>
      </c>
      <c r="AJ512" s="60"/>
      <c r="AK512" s="60"/>
      <c r="AL512" s="60"/>
      <c r="AM512" s="108">
        <v>511</v>
      </c>
      <c r="AN512" s="129">
        <f t="shared" si="92"/>
        <v>0.1634431224681534</v>
      </c>
      <c r="AO512" s="129">
        <f t="shared" si="93"/>
        <v>0.1856009123700427</v>
      </c>
      <c r="AP512" s="129">
        <f t="shared" si="94"/>
        <v>2.7380921812909995E-2</v>
      </c>
      <c r="AQ512" s="129">
        <f t="shared" si="95"/>
        <v>0.15001071331848012</v>
      </c>
      <c r="AR512" s="129">
        <f t="shared" si="96"/>
        <v>7.7300535355832645E-2</v>
      </c>
      <c r="AS512" s="129">
        <f t="shared" si="97"/>
        <v>8.9901949020778069E-2</v>
      </c>
      <c r="AT512" s="129">
        <f t="shared" si="98"/>
        <v>3.3347654631013433E-2</v>
      </c>
      <c r="AU512" s="129">
        <f t="shared" si="99"/>
        <v>0.13963591426784105</v>
      </c>
      <c r="AV512" s="129">
        <f t="shared" si="100"/>
        <v>6.5135641741305608E-2</v>
      </c>
      <c r="AW512" s="129">
        <f t="shared" si="101"/>
        <v>6.8242635013643152E-2</v>
      </c>
      <c r="AX512" s="129">
        <f t="shared" si="102"/>
        <v>1.0000000000000002</v>
      </c>
      <c r="AY512" s="129">
        <f>SUMPRODUCT(AN512:AW512,幕後結果_最佳化!$Z$1005:$AI$1005)</f>
        <v>0.2159028843625076</v>
      </c>
      <c r="AZ512" s="129">
        <f>(SUMPRODUCT(AN512:AW512,MMULT(AN512:AW512,幕後結果!$AB$9:$AK$18)))*252</f>
        <v>4.4437140704646702E-2</v>
      </c>
      <c r="BA512" s="129">
        <f t="shared" si="103"/>
        <v>0.21080118762627192</v>
      </c>
      <c r="BB512" s="102">
        <f t="shared" si="104"/>
        <v>0.82069217119034121</v>
      </c>
      <c r="BC512" s="60"/>
      <c r="BD512" s="60"/>
    </row>
    <row r="513" spans="1:56" ht="16.5">
      <c r="A513" s="95">
        <v>512</v>
      </c>
      <c r="B513" s="129">
        <v>0.42050155587605276</v>
      </c>
      <c r="C513" s="129">
        <v>0.19097350121352785</v>
      </c>
      <c r="D513" s="129">
        <v>0.45749625001928029</v>
      </c>
      <c r="E513" s="129">
        <v>0.15324177896068591</v>
      </c>
      <c r="F513" s="129">
        <v>0.19207919816510444</v>
      </c>
      <c r="G513" s="129">
        <v>0.27515473515931244</v>
      </c>
      <c r="H513" s="129">
        <v>0.77527506739180851</v>
      </c>
      <c r="I513" s="129">
        <v>0.64307991380086005</v>
      </c>
      <c r="J513" s="129">
        <v>0.24227855064801163</v>
      </c>
      <c r="K513" s="104">
        <v>0.17856739092280804</v>
      </c>
      <c r="L513" s="105"/>
      <c r="M513" s="106">
        <v>512</v>
      </c>
      <c r="N513" s="140">
        <v>-0.2006105452920752</v>
      </c>
      <c r="O513" s="140">
        <v>-0.87431450465644889</v>
      </c>
      <c r="P513" s="140">
        <v>-0.10674346430704192</v>
      </c>
      <c r="Q513" s="140">
        <v>-1.0226284391258096</v>
      </c>
      <c r="R513" s="140">
        <v>-0.87025988440621427</v>
      </c>
      <c r="S513" s="140">
        <v>-0.59729645581907831</v>
      </c>
      <c r="T513" s="140">
        <v>0.75633250312157896</v>
      </c>
      <c r="U513" s="129">
        <v>0.36670353103625752</v>
      </c>
      <c r="V513" s="129">
        <v>-0.69899188657361166</v>
      </c>
      <c r="W513" s="98">
        <v>-0.920838441155304</v>
      </c>
      <c r="X513" s="60"/>
      <c r="Y513" s="99">
        <v>512</v>
      </c>
      <c r="Z513" s="129">
        <f>(幕後結果!$AB$2+幕後結果!$AB$4*幕後結果_最佳化!$N1514)*12/3</f>
        <v>0.75520408238005254</v>
      </c>
      <c r="AA513" s="129">
        <f>(幕後結果!$AC$2+幕後結果!$AC$4*幕後結果_最佳化!$O1514)*12/3</f>
        <v>-0.23101900657637697</v>
      </c>
      <c r="AB513" s="129">
        <f>(幕後結果!$AD$2+幕後結果!$AD$4*幕後結果_最佳化!$P1514)*12/3</f>
        <v>-1.6116604326803199</v>
      </c>
      <c r="AC513" s="129">
        <f>(幕後結果!$AE$2+幕後結果!$AE$4*幕後結果_最佳化!$Q1514)*12/3</f>
        <v>-1.3705753324652861</v>
      </c>
      <c r="AD513" s="129">
        <f>(幕後結果!$AF$2+幕後結果!$AF$4*幕後結果_最佳化!$R1514)*12/3</f>
        <v>-2.2363012312395147</v>
      </c>
      <c r="AE513" s="129">
        <f>(幕後結果!$AG$2+幕後結果!$AG$4*幕後結果_最佳化!$S1514)*12/3</f>
        <v>0.38783295865302048</v>
      </c>
      <c r="AF513" s="129">
        <f>(幕後結果!$AH$2+幕後結果!$AH$4*幕後結果_最佳化!$T1514)*12/3</f>
        <v>0.47996129731072817</v>
      </c>
      <c r="AG513" s="129">
        <f>(幕後結果!$AI$2+幕後結果!$AI$4*幕後結果_最佳化!$U1514)*12/3</f>
        <v>1.6551532182971465E-2</v>
      </c>
      <c r="AH513" s="129">
        <f>(幕後結果!$AJ$2+幕後結果!$AJ$4*幕後結果_最佳化!$V1514)*12/3</f>
        <v>-0.94432046344109244</v>
      </c>
      <c r="AI513" s="100">
        <f>(幕後結果!$AK$2+幕後結果!$AK$4*幕後結果_最佳化!$W1514)*12/3</f>
        <v>-0.92414282660730562</v>
      </c>
      <c r="AJ513" s="60"/>
      <c r="AK513" s="60"/>
      <c r="AL513" s="60"/>
      <c r="AM513" s="108">
        <v>512</v>
      </c>
      <c r="AN513" s="129">
        <f t="shared" si="92"/>
        <v>1.5718919732797317E-2</v>
      </c>
      <c r="AO513" s="129">
        <f t="shared" si="93"/>
        <v>1.6789219397396332E-2</v>
      </c>
      <c r="AP513" s="129">
        <f t="shared" si="94"/>
        <v>7.8207604599959873E-2</v>
      </c>
      <c r="AQ513" s="129">
        <f t="shared" si="95"/>
        <v>0.12187956095055379</v>
      </c>
      <c r="AR513" s="129">
        <f t="shared" si="96"/>
        <v>0.18420603083322287</v>
      </c>
      <c r="AS513" s="129">
        <f t="shared" si="97"/>
        <v>0.2059858938001061</v>
      </c>
      <c r="AT513" s="129">
        <f t="shared" si="98"/>
        <v>0.2042443897787618</v>
      </c>
      <c r="AU513" s="129">
        <f t="shared" si="99"/>
        <v>1.6496310105701854E-2</v>
      </c>
      <c r="AV513" s="129">
        <f t="shared" si="100"/>
        <v>0.14260637772054496</v>
      </c>
      <c r="AW513" s="129">
        <f t="shared" si="101"/>
        <v>1.3865693080955215E-2</v>
      </c>
      <c r="AX513" s="129">
        <f t="shared" si="102"/>
        <v>1.0000000000000002</v>
      </c>
      <c r="AY513" s="129">
        <f>SUMPRODUCT(AN513:AW513,幕後結果_最佳化!$Z$1005:$AI$1005)</f>
        <v>1.2553514046610915E-2</v>
      </c>
      <c r="AZ513" s="129">
        <f>(SUMPRODUCT(AN513:AW513,MMULT(AN513:AW513,幕後結果!$AB$9:$AK$18)))*252</f>
        <v>5.7515897039551823E-2</v>
      </c>
      <c r="BA513" s="129">
        <f t="shared" si="103"/>
        <v>0.2398247214937439</v>
      </c>
      <c r="BB513" s="102">
        <f t="shared" si="104"/>
        <v>-0.12653610421968409</v>
      </c>
      <c r="BC513" s="60"/>
      <c r="BD513" s="60"/>
    </row>
    <row r="514" spans="1:56" ht="16.5">
      <c r="A514" s="95">
        <v>513</v>
      </c>
      <c r="B514" s="129">
        <v>0.79878537865369181</v>
      </c>
      <c r="C514" s="129">
        <v>0.5499470160922042</v>
      </c>
      <c r="D514" s="129">
        <v>6.9585094655392421E-2</v>
      </c>
      <c r="E514" s="129">
        <v>0.55910159731254816</v>
      </c>
      <c r="F514" s="129">
        <v>0.91220582479807732</v>
      </c>
      <c r="G514" s="129">
        <v>0.17536140295373381</v>
      </c>
      <c r="H514" s="129">
        <v>0.64897534265507684</v>
      </c>
      <c r="I514" s="129">
        <v>0.45852464946180826</v>
      </c>
      <c r="J514" s="129">
        <v>0.46496235384910367</v>
      </c>
      <c r="K514" s="104">
        <v>0.57900274275513874</v>
      </c>
      <c r="L514" s="105"/>
      <c r="M514" s="106">
        <v>513</v>
      </c>
      <c r="N514" s="140">
        <v>0.83729059823553809</v>
      </c>
      <c r="O514" s="140">
        <v>0.12552748427478638</v>
      </c>
      <c r="P514" s="140">
        <v>-1.4788882309775992</v>
      </c>
      <c r="Q514" s="140">
        <v>0.14869183368874689</v>
      </c>
      <c r="R514" s="140">
        <v>1.3544641280050951</v>
      </c>
      <c r="S514" s="140">
        <v>-0.93318820050537554</v>
      </c>
      <c r="T514" s="140">
        <v>0.38255557526129447</v>
      </c>
      <c r="U514" s="129">
        <v>-0.10415127700261548</v>
      </c>
      <c r="V514" s="129">
        <v>-8.7939567993306142E-2</v>
      </c>
      <c r="W514" s="98">
        <v>0.19934291108928029</v>
      </c>
      <c r="X514" s="60"/>
      <c r="Y514" s="99">
        <v>513</v>
      </c>
      <c r="Z514" s="129">
        <f>(幕後結果!$AB$2+幕後結果!$AB$4*幕後結果_最佳化!$N1515)*12/3</f>
        <v>1.4415275839315056</v>
      </c>
      <c r="AA514" s="129">
        <f>(幕後結果!$AC$2+幕後結果!$AC$4*幕後結果_最佳化!$O1515)*12/3</f>
        <v>0.77028098456978034</v>
      </c>
      <c r="AB514" s="129">
        <f>(幕後結果!$AD$2+幕後結果!$AD$4*幕後結果_最佳化!$P1515)*12/3</f>
        <v>-2.8246704346562592</v>
      </c>
      <c r="AC514" s="129">
        <f>(幕後結果!$AE$2+幕後結果!$AE$4*幕後結果_最佳化!$Q1515)*12/3</f>
        <v>0.16440661368986823</v>
      </c>
      <c r="AD514" s="129">
        <f>(幕後結果!$AF$2+幕後結果!$AF$4*幕後結果_最佳化!$R1515)*12/3</f>
        <v>0.6105878583872788</v>
      </c>
      <c r="AE514" s="129">
        <f>(幕後結果!$AG$2+幕後結果!$AG$4*幕後結果_最佳化!$S1515)*12/3</f>
        <v>0.46707388390042648</v>
      </c>
      <c r="AF514" s="129">
        <f>(幕後結果!$AH$2+幕後結果!$AH$4*幕後結果_最佳化!$T1515)*12/3</f>
        <v>0.9456510593950137</v>
      </c>
      <c r="AG514" s="129">
        <f>(幕後結果!$AI$2+幕後結果!$AI$4*幕後結果_最佳化!$U1515)*12/3</f>
        <v>-0.13077674056271296</v>
      </c>
      <c r="AH514" s="129">
        <f>(幕後結果!$AJ$2+幕後結果!$AJ$4*幕後結果_最佳化!$V1515)*12/3</f>
        <v>-0.50090720707909897</v>
      </c>
      <c r="AI514" s="100">
        <f>(幕後結果!$AK$2+幕後結果!$AK$4*幕後結果_最佳化!$W1515)*12/3</f>
        <v>-1.8666380107566521E-2</v>
      </c>
      <c r="AJ514" s="60"/>
      <c r="AK514" s="60"/>
      <c r="AL514" s="60"/>
      <c r="AM514" s="108">
        <v>513</v>
      </c>
      <c r="AN514" s="129">
        <f t="shared" si="92"/>
        <v>9.2878873956996594E-2</v>
      </c>
      <c r="AO514" s="129">
        <f t="shared" si="93"/>
        <v>1.377668656475939E-2</v>
      </c>
      <c r="AP514" s="129">
        <f t="shared" si="94"/>
        <v>0.20644655523745853</v>
      </c>
      <c r="AQ514" s="129">
        <f t="shared" si="95"/>
        <v>9.2693898830374932E-2</v>
      </c>
      <c r="AR514" s="129">
        <f t="shared" si="96"/>
        <v>8.1578437950989527E-2</v>
      </c>
      <c r="AS514" s="129">
        <f t="shared" si="97"/>
        <v>0.14577518424389505</v>
      </c>
      <c r="AT514" s="129">
        <f t="shared" si="98"/>
        <v>9.1610956348176301E-2</v>
      </c>
      <c r="AU514" s="129">
        <f t="shared" si="99"/>
        <v>9.9658554277426592E-2</v>
      </c>
      <c r="AV514" s="129">
        <f t="shared" si="100"/>
        <v>5.9950501182094808E-2</v>
      </c>
      <c r="AW514" s="129">
        <f t="shared" si="101"/>
        <v>0.11563035140782843</v>
      </c>
      <c r="AX514" s="129">
        <f t="shared" si="102"/>
        <v>1</v>
      </c>
      <c r="AY514" s="129">
        <f>SUMPRODUCT(AN514:AW514,幕後結果_最佳化!$Z$1005:$AI$1005)</f>
        <v>-8.3994913167807939E-2</v>
      </c>
      <c r="AZ514" s="129">
        <f>(SUMPRODUCT(AN514:AW514,MMULT(AN514:AW514,幕後結果!$AB$9:$AK$18)))*252</f>
        <v>5.2650161086927702E-2</v>
      </c>
      <c r="BA514" s="129">
        <f t="shared" si="103"/>
        <v>0.2294562291308033</v>
      </c>
      <c r="BB514" s="102">
        <f t="shared" si="104"/>
        <v>-0.55302448597057052</v>
      </c>
      <c r="BC514" s="60"/>
      <c r="BD514" s="60"/>
    </row>
    <row r="515" spans="1:56" ht="16.5">
      <c r="A515" s="95">
        <v>514</v>
      </c>
      <c r="B515" s="129">
        <v>0.29993616546985247</v>
      </c>
      <c r="C515" s="129">
        <v>0.36567063440589043</v>
      </c>
      <c r="D515" s="129">
        <v>0.14825929819759032</v>
      </c>
      <c r="E515" s="129">
        <v>0.37502314542406801</v>
      </c>
      <c r="F515" s="129">
        <v>0.90408941854919478</v>
      </c>
      <c r="G515" s="129">
        <v>0.26775396390895945</v>
      </c>
      <c r="H515" s="129">
        <v>0.1647226943667941</v>
      </c>
      <c r="I515" s="129">
        <v>0.13436458955686015</v>
      </c>
      <c r="J515" s="129">
        <v>0.61862022587619725</v>
      </c>
      <c r="K515" s="104">
        <v>0.95905251279923354</v>
      </c>
      <c r="L515" s="105"/>
      <c r="M515" s="106">
        <v>514</v>
      </c>
      <c r="N515" s="140">
        <v>-0.52458411627337453</v>
      </c>
      <c r="O515" s="140">
        <v>-0.34334189198061305</v>
      </c>
      <c r="P515" s="140">
        <v>-1.0439282293615606</v>
      </c>
      <c r="Q515" s="140">
        <v>-0.31857832628134808</v>
      </c>
      <c r="R515" s="140">
        <v>1.3052105495834019</v>
      </c>
      <c r="S515" s="140">
        <v>-0.61962010386533029</v>
      </c>
      <c r="T515" s="140">
        <v>-0.97523160388088082</v>
      </c>
      <c r="U515" s="129">
        <v>-1.1059938550287292</v>
      </c>
      <c r="V515" s="129">
        <v>0.30185900475999827</v>
      </c>
      <c r="W515" s="98">
        <v>1.739795263958142</v>
      </c>
      <c r="X515" s="60"/>
      <c r="Y515" s="99">
        <v>514</v>
      </c>
      <c r="Z515" s="129">
        <f>(幕後結果!$AB$2+幕後結果!$AB$4*幕後結果_最佳化!$N1516)*12/3</f>
        <v>0.54097300937989257</v>
      </c>
      <c r="AA515" s="129">
        <f>(幕後結果!$AC$2+幕後結果!$AC$4*幕後結果_最佳化!$O1516)*12/3</f>
        <v>7.5186579155925526E-2</v>
      </c>
      <c r="AB515" s="129">
        <f>(幕後結果!$AD$2+幕後結果!$AD$4*幕後結果_最佳化!$P1516)*12/3</f>
        <v>-2.7212248671033041</v>
      </c>
      <c r="AC515" s="129">
        <f>(幕後結果!$AE$2+幕後結果!$AE$4*幕後結果_最佳化!$Q1516)*12/3</f>
        <v>-0.54998219356946887</v>
      </c>
      <c r="AD515" s="129">
        <f>(幕後結果!$AF$2+幕後結果!$AF$4*幕後結果_最佳化!$R1516)*12/3</f>
        <v>0.28540015872905666</v>
      </c>
      <c r="AE515" s="129">
        <f>(幕後結果!$AG$2+幕後結果!$AG$4*幕後結果_最佳化!$S1516)*12/3</f>
        <v>0.6373001355259964</v>
      </c>
      <c r="AF515" s="129">
        <f>(幕後結果!$AH$2+幕後結果!$AH$4*幕後結果_最佳化!$T1516)*12/3</f>
        <v>-0.67083685116079073</v>
      </c>
      <c r="AG515" s="129">
        <f>(幕後結果!$AI$2+幕後結果!$AI$4*幕後結果_最佳化!$U1516)*12/3</f>
        <v>-0.84365814393207594</v>
      </c>
      <c r="AH515" s="129">
        <f>(幕後結果!$AJ$2+幕後結果!$AJ$4*幕後結果_最佳化!$V1516)*12/3</f>
        <v>-0.75193518313007368</v>
      </c>
      <c r="AI515" s="100">
        <f>(幕後結果!$AK$2+幕後結果!$AK$4*幕後結果_最佳化!$W1516)*12/3</f>
        <v>0.75468885900525839</v>
      </c>
      <c r="AJ515" s="60"/>
      <c r="AK515" s="60"/>
      <c r="AL515" s="60"/>
      <c r="AM515" s="108">
        <v>514</v>
      </c>
      <c r="AN515" s="129">
        <f t="shared" si="92"/>
        <v>5.5922692146821919E-2</v>
      </c>
      <c r="AO515" s="129">
        <f t="shared" si="93"/>
        <v>0.19095080907144643</v>
      </c>
      <c r="AP515" s="129">
        <f t="shared" si="94"/>
        <v>9.6603930338411095E-2</v>
      </c>
      <c r="AQ515" s="129">
        <f t="shared" si="95"/>
        <v>5.5943949331461545E-2</v>
      </c>
      <c r="AR515" s="129">
        <f t="shared" si="96"/>
        <v>7.7521453076293143E-2</v>
      </c>
      <c r="AS515" s="129">
        <f t="shared" si="97"/>
        <v>8.0107491396092467E-2</v>
      </c>
      <c r="AT515" s="129">
        <f t="shared" si="98"/>
        <v>3.7988375735238229E-2</v>
      </c>
      <c r="AU515" s="129">
        <f t="shared" si="99"/>
        <v>0.14136831377299217</v>
      </c>
      <c r="AV515" s="129">
        <f t="shared" si="100"/>
        <v>0.20794671355456917</v>
      </c>
      <c r="AW515" s="129">
        <f t="shared" si="101"/>
        <v>5.5646271576673886E-2</v>
      </c>
      <c r="AX515" s="129">
        <f t="shared" si="102"/>
        <v>1</v>
      </c>
      <c r="AY515" s="129">
        <f>SUMPRODUCT(AN515:AW515,幕後結果_最佳化!$Z$1005:$AI$1005)</f>
        <v>-4.4143126517540751E-2</v>
      </c>
      <c r="AZ515" s="129">
        <f>(SUMPRODUCT(AN515:AW515,MMULT(AN515:AW515,幕後結果!$AB$9:$AK$18)))*252</f>
        <v>4.0073500112533321E-2</v>
      </c>
      <c r="BA515" s="129">
        <f t="shared" si="103"/>
        <v>0.20018366594838183</v>
      </c>
      <c r="BB515" s="102">
        <f t="shared" si="104"/>
        <v>-0.43481632782159751</v>
      </c>
      <c r="BC515" s="60"/>
      <c r="BD515" s="60"/>
    </row>
    <row r="516" spans="1:56" ht="16.5">
      <c r="A516" s="95">
        <v>515</v>
      </c>
      <c r="B516" s="129">
        <v>0.79285581571843111</v>
      </c>
      <c r="C516" s="129">
        <v>0.86925904946976718</v>
      </c>
      <c r="D516" s="129">
        <v>0.80597431085334792</v>
      </c>
      <c r="E516" s="129">
        <v>0.18061998587355443</v>
      </c>
      <c r="F516" s="129">
        <v>6.2222909870531362E-2</v>
      </c>
      <c r="G516" s="129">
        <v>0.39256512855510439</v>
      </c>
      <c r="H516" s="129">
        <v>0.23432777478567268</v>
      </c>
      <c r="I516" s="129">
        <v>0.62426246919830475</v>
      </c>
      <c r="J516" s="129">
        <v>0.4579475782256599</v>
      </c>
      <c r="K516" s="104">
        <v>0.91492176641866108</v>
      </c>
      <c r="L516" s="105"/>
      <c r="M516" s="106">
        <v>515</v>
      </c>
      <c r="N516" s="140">
        <v>0.81637031640231628</v>
      </c>
      <c r="O516" s="140">
        <v>1.1228954479049289</v>
      </c>
      <c r="P516" s="140">
        <v>0.86315658845541821</v>
      </c>
      <c r="Q516" s="140">
        <v>-0.91300488614452469</v>
      </c>
      <c r="R516" s="140">
        <v>-1.5363775084333531</v>
      </c>
      <c r="S516" s="140">
        <v>-0.2726396145595178</v>
      </c>
      <c r="T516" s="140">
        <v>-0.72466829576628289</v>
      </c>
      <c r="U516" s="129">
        <v>0.31669497559691862</v>
      </c>
      <c r="V516" s="129">
        <v>-0.10560575753070721</v>
      </c>
      <c r="W516" s="98">
        <v>1.3717012242086926</v>
      </c>
      <c r="X516" s="60"/>
      <c r="Y516" s="99">
        <v>515</v>
      </c>
      <c r="Z516" s="129">
        <f>(幕後結果!$AB$2+幕後結果!$AB$4*幕後結果_最佳化!$N1517)*12/3</f>
        <v>1.427693818383835</v>
      </c>
      <c r="AA516" s="129">
        <f>(幕後結果!$AC$2+幕後結果!$AC$4*幕後結果_最佳化!$O1517)*12/3</f>
        <v>1.4968910063882739</v>
      </c>
      <c r="AB516" s="129">
        <f>(幕後結果!$AD$2+幕後結果!$AD$4*幕後結果_最佳化!$P1517)*12/3</f>
        <v>-0.10911629444729143</v>
      </c>
      <c r="AC516" s="129">
        <f>(幕後結果!$AE$2+幕後結果!$AE$4*幕後結果_最佳化!$Q1517)*12/3</f>
        <v>-0.48540718655364151</v>
      </c>
      <c r="AD516" s="129">
        <f>(幕後結果!$AF$2+幕後結果!$AF$4*幕後結果_最佳化!$R1517)*12/3</f>
        <v>-2.5943360777064992</v>
      </c>
      <c r="AE516" s="129">
        <f>(幕後結果!$AG$2+幕後結果!$AG$4*幕後結果_最佳化!$S1517)*12/3</f>
        <v>0.89796380637004469</v>
      </c>
      <c r="AF516" s="129">
        <f>(幕後結果!$AH$2+幕後結果!$AH$4*幕後結果_最佳化!$T1517)*12/3</f>
        <v>0.306149790342228</v>
      </c>
      <c r="AG516" s="129">
        <f>(幕後結果!$AI$2+幕後結果!$AI$4*幕後結果_最佳化!$U1517)*12/3</f>
        <v>0.1231269781726636</v>
      </c>
      <c r="AH516" s="129">
        <f>(幕後結果!$AJ$2+幕後結果!$AJ$4*幕後結果_最佳化!$V1517)*12/3</f>
        <v>-0.53317510394877843</v>
      </c>
      <c r="AI516" s="100">
        <f>(幕後結果!$AK$2+幕後結果!$AK$4*幕後結果_最佳化!$W1517)*12/3</f>
        <v>1.0739377904280789</v>
      </c>
      <c r="AJ516" s="60"/>
      <c r="AK516" s="60"/>
      <c r="AL516" s="60"/>
      <c r="AM516" s="108">
        <v>515</v>
      </c>
      <c r="AN516" s="129">
        <f t="shared" ref="AN516:AN579" si="105">B1517/SUM($B1517:$K1517)</f>
        <v>0.19141543433213204</v>
      </c>
      <c r="AO516" s="129">
        <f t="shared" ref="AO516:AO579" si="106">C1517/SUM($B1517:$K1517)</f>
        <v>0.16818273342986739</v>
      </c>
      <c r="AP516" s="129">
        <f t="shared" ref="AP516:AP579" si="107">D1517/SUM($B1517:$K1517)</f>
        <v>3.9822826038031243E-2</v>
      </c>
      <c r="AQ516" s="129">
        <f t="shared" ref="AQ516:AQ579" si="108">E1517/SUM($B1517:$K1517)</f>
        <v>3.7993541013307507E-2</v>
      </c>
      <c r="AR516" s="129">
        <f t="shared" ref="AR516:AR579" si="109">F1517/SUM($B1517:$K1517)</f>
        <v>0.16640641903591244</v>
      </c>
      <c r="AS516" s="129">
        <f t="shared" ref="AS516:AS579" si="110">G1517/SUM($B1517:$K1517)</f>
        <v>7.1624925096251096E-2</v>
      </c>
      <c r="AT516" s="129">
        <f t="shared" ref="AT516:AT579" si="111">H1517/SUM($B1517:$K1517)</f>
        <v>3.9882465732939062E-2</v>
      </c>
      <c r="AU516" s="129">
        <f t="shared" ref="AU516:AU579" si="112">I1517/SUM($B1517:$K1517)</f>
        <v>0.18935033534704965</v>
      </c>
      <c r="AV516" s="129">
        <f t="shared" ref="AV516:AV579" si="113">J1517/SUM($B1517:$K1517)</f>
        <v>7.1682017088397429E-2</v>
      </c>
      <c r="AW516" s="129">
        <f t="shared" ref="AW516:AW579" si="114">K1517/SUM($B1517:$K1517)</f>
        <v>2.3639302886112021E-2</v>
      </c>
      <c r="AX516" s="129">
        <f t="shared" ref="AX516:AX579" si="115">SUM(AN516:AW516)</f>
        <v>0.99999999999999989</v>
      </c>
      <c r="AY516" s="129">
        <f>SUMPRODUCT(AN516:AW516,幕後結果_最佳化!$Z$1005:$AI$1005)</f>
        <v>0.11971211142927864</v>
      </c>
      <c r="AZ516" s="129">
        <f>(SUMPRODUCT(AN516:AW516,MMULT(AN516:AW516,幕後結果!$AB$9:$AK$18)))*252</f>
        <v>4.1354316202994908E-2</v>
      </c>
      <c r="BA516" s="129">
        <f t="shared" ref="BA516:BA579" si="116">AZ516^0.5</f>
        <v>0.20335760670059752</v>
      </c>
      <c r="BB516" s="102">
        <f t="shared" ref="BB516:BB579" si="117">(AY516-$BC$2)/$BA516</f>
        <v>0.37771939134968652</v>
      </c>
      <c r="BC516" s="60"/>
      <c r="BD516" s="60"/>
    </row>
    <row r="517" spans="1:56" ht="16.5">
      <c r="A517" s="95">
        <v>516</v>
      </c>
      <c r="B517" s="129">
        <v>0.63997864147822114</v>
      </c>
      <c r="C517" s="129">
        <v>0.64604841622203479</v>
      </c>
      <c r="D517" s="129">
        <v>0.53682395440232167</v>
      </c>
      <c r="E517" s="129">
        <v>9.7908617037206991E-2</v>
      </c>
      <c r="F517" s="129">
        <v>0.85960515953970007</v>
      </c>
      <c r="G517" s="129">
        <v>5.227309219129439E-2</v>
      </c>
      <c r="H517" s="129">
        <v>0.86149928308962687</v>
      </c>
      <c r="I517" s="129">
        <v>2.8637694989955609E-2</v>
      </c>
      <c r="J517" s="129">
        <v>0.54357137249281662</v>
      </c>
      <c r="K517" s="104">
        <v>0.24659400160787381</v>
      </c>
      <c r="L517" s="105"/>
      <c r="M517" s="106">
        <v>516</v>
      </c>
      <c r="N517" s="140">
        <v>0.35840170345149941</v>
      </c>
      <c r="O517" s="140">
        <v>0.37467368195242851</v>
      </c>
      <c r="P517" s="140">
        <v>9.243542955988561E-2</v>
      </c>
      <c r="Q517" s="140">
        <v>-1.2935606148579779</v>
      </c>
      <c r="R517" s="140">
        <v>1.0785470852803785</v>
      </c>
      <c r="S517" s="140">
        <v>-1.6232022156149322</v>
      </c>
      <c r="T517" s="140">
        <v>1.0870800498371422</v>
      </c>
      <c r="U517" s="129">
        <v>-1.9012032927169924</v>
      </c>
      <c r="V517" s="129">
        <v>0.10943527668327606</v>
      </c>
      <c r="W517" s="98">
        <v>-0.68524710594320282</v>
      </c>
      <c r="X517" s="60"/>
      <c r="Y517" s="99">
        <v>516</v>
      </c>
      <c r="Z517" s="129">
        <f>(幕後結果!$AB$2+幕後結果!$AB$4*幕後結果_最佳化!$N1518)*12/3</f>
        <v>1.1248570559415318</v>
      </c>
      <c r="AA517" s="129">
        <f>(幕後結果!$AC$2+幕後結果!$AC$4*幕後結果_最佳化!$O1518)*12/3</f>
        <v>0.82972079071410931</v>
      </c>
      <c r="AB517" s="129">
        <f>(幕後結果!$AD$2+幕後結果!$AD$4*幕後結果_最佳化!$P1518)*12/3</f>
        <v>-1.1535037266497385</v>
      </c>
      <c r="AC517" s="129">
        <f>(幕後結果!$AE$2+幕後結果!$AE$4*幕後結果_最佳化!$Q1518)*12/3</f>
        <v>-1.1705342369887619</v>
      </c>
      <c r="AD517" s="129">
        <f>(幕後結果!$AF$2+幕後結果!$AF$4*幕後結果_最佳化!$R1518)*12/3</f>
        <v>-0.26218169016373516</v>
      </c>
      <c r="AE517" s="129">
        <f>(幕後結果!$AG$2+幕後結果!$AG$4*幕後結果_最佳化!$S1518)*12/3</f>
        <v>-0.25555900360684736</v>
      </c>
      <c r="AF517" s="129">
        <f>(幕後結果!$AH$2+幕後結果!$AH$4*幕後結果_最佳化!$T1518)*12/3</f>
        <v>1.1212108696117384</v>
      </c>
      <c r="AG517" s="129">
        <f>(幕後結果!$AI$2+幕後結果!$AI$4*幕後結果_最佳化!$U1518)*12/3</f>
        <v>-1.0167336357824002</v>
      </c>
      <c r="AH517" s="129">
        <f>(幕後結果!$AJ$2+幕後結果!$AJ$4*幕後結果_最佳化!$V1518)*12/3</f>
        <v>-0.77115603026340684</v>
      </c>
      <c r="AI517" s="100">
        <f>(幕後結果!$AK$2+幕後結果!$AK$4*幕後結果_最佳化!$W1518)*12/3</f>
        <v>-0.48414292036148066</v>
      </c>
      <c r="AJ517" s="60"/>
      <c r="AK517" s="60"/>
      <c r="AL517" s="60"/>
      <c r="AM517" s="108">
        <v>516</v>
      </c>
      <c r="AN517" s="129">
        <f t="shared" si="105"/>
        <v>0.17302915664627014</v>
      </c>
      <c r="AO517" s="129">
        <f t="shared" si="106"/>
        <v>0.1479724389927175</v>
      </c>
      <c r="AP517" s="129">
        <f t="shared" si="107"/>
        <v>0.10239236225738346</v>
      </c>
      <c r="AQ517" s="129">
        <f t="shared" si="108"/>
        <v>0.12871858969152819</v>
      </c>
      <c r="AR517" s="129">
        <f t="shared" si="109"/>
        <v>5.9849341993632073E-2</v>
      </c>
      <c r="AS517" s="129">
        <f t="shared" si="110"/>
        <v>7.7825440961292527E-2</v>
      </c>
      <c r="AT517" s="129">
        <f t="shared" si="111"/>
        <v>6.5369058644881468E-3</v>
      </c>
      <c r="AU517" s="129">
        <f t="shared" si="112"/>
        <v>9.4508763831514409E-2</v>
      </c>
      <c r="AV517" s="129">
        <f t="shared" si="113"/>
        <v>5.0401008819396909E-2</v>
      </c>
      <c r="AW517" s="129">
        <f t="shared" si="114"/>
        <v>0.15876599094177662</v>
      </c>
      <c r="AX517" s="129">
        <f t="shared" si="115"/>
        <v>1</v>
      </c>
      <c r="AY517" s="129">
        <f>SUMPRODUCT(AN517:AW517,幕後結果_最佳化!$Z$1005:$AI$1005)</f>
        <v>0.11353717626673157</v>
      </c>
      <c r="AZ517" s="129">
        <f>(SUMPRODUCT(AN517:AW517,MMULT(AN517:AW517,幕後結果!$AB$9:$AK$18)))*252</f>
        <v>4.5788603118018766E-2</v>
      </c>
      <c r="BA517" s="129">
        <f t="shared" si="116"/>
        <v>0.21398271686755163</v>
      </c>
      <c r="BB517" s="102">
        <f t="shared" si="117"/>
        <v>0.33010692312339274</v>
      </c>
      <c r="BC517" s="60"/>
      <c r="BD517" s="60"/>
    </row>
    <row r="518" spans="1:56" ht="16.5">
      <c r="A518" s="95">
        <v>517</v>
      </c>
      <c r="B518" s="129">
        <v>0.25151680550738864</v>
      </c>
      <c r="C518" s="129">
        <v>0.48081453073997227</v>
      </c>
      <c r="D518" s="129">
        <v>0.65607654178277386</v>
      </c>
      <c r="E518" s="129">
        <v>0.59915453820066955</v>
      </c>
      <c r="F518" s="129">
        <v>0.39133429545420451</v>
      </c>
      <c r="G518" s="129">
        <v>0.11457276378878523</v>
      </c>
      <c r="H518" s="129">
        <v>0.58171404208813837</v>
      </c>
      <c r="I518" s="129">
        <v>3.6165327525058411E-2</v>
      </c>
      <c r="J518" s="129">
        <v>0.10725925719695417</v>
      </c>
      <c r="K518" s="104">
        <v>0.36373849322716145</v>
      </c>
      <c r="L518" s="105"/>
      <c r="M518" s="106">
        <v>517</v>
      </c>
      <c r="N518" s="140">
        <v>-0.66972421697685858</v>
      </c>
      <c r="O518" s="140">
        <v>-4.8109391574514923E-2</v>
      </c>
      <c r="P518" s="140">
        <v>0.40177867659975308</v>
      </c>
      <c r="Q518" s="140">
        <v>0.25115933420762515</v>
      </c>
      <c r="R518" s="140">
        <v>-0.27584308375240035</v>
      </c>
      <c r="S518" s="140">
        <v>-1.2025628589533279</v>
      </c>
      <c r="T518" s="140">
        <v>0.20628036416299195</v>
      </c>
      <c r="U518" s="129">
        <v>-1.7970312737420286</v>
      </c>
      <c r="V518" s="129">
        <v>-1.2412361761910657</v>
      </c>
      <c r="W518" s="98">
        <v>-0.34848365558081135</v>
      </c>
      <c r="X518" s="60"/>
      <c r="Y518" s="99">
        <v>517</v>
      </c>
      <c r="Z518" s="129">
        <f>(幕後結果!$AB$2+幕後結果!$AB$4*幕後結果_最佳化!$N1519)*12/3</f>
        <v>0.4449975277537897</v>
      </c>
      <c r="AA518" s="129">
        <f>(幕後結果!$AC$2+幕後結果!$AC$4*幕後結果_最佳化!$O1519)*12/3</f>
        <v>0.25446273631966909</v>
      </c>
      <c r="AB518" s="129">
        <f>(幕後結果!$AD$2+幕後結果!$AD$4*幕後結果_最佳化!$P1519)*12/3</f>
        <v>-1.1016982108169091</v>
      </c>
      <c r="AC518" s="129">
        <f>(幕後結果!$AE$2+幕後結果!$AE$4*幕後結果_最佳化!$Q1519)*12/3</f>
        <v>0.14227788532185487</v>
      </c>
      <c r="AD518" s="129">
        <f>(幕後結果!$AF$2+幕後結果!$AF$4*幕後結果_最佳化!$R1519)*12/3</f>
        <v>-1.0368881819841846</v>
      </c>
      <c r="AE518" s="129">
        <f>(幕後結果!$AG$2+幕後結果!$AG$4*幕後結果_最佳化!$S1519)*12/3</f>
        <v>0.26647835890756633</v>
      </c>
      <c r="AF518" s="129">
        <f>(幕後結果!$AH$2+幕後結果!$AH$4*幕後結果_最佳化!$T1519)*12/3</f>
        <v>0.17331981401295574</v>
      </c>
      <c r="AG518" s="129">
        <f>(幕後結果!$AI$2+幕後結果!$AI$4*幕後結果_最佳化!$U1519)*12/3</f>
        <v>-1.2808613554813535</v>
      </c>
      <c r="AH518" s="129">
        <f>(幕後結果!$AJ$2+幕後結果!$AJ$4*幕後結果_最佳化!$V1519)*12/3</f>
        <v>-1.1914182792329355</v>
      </c>
      <c r="AI518" s="100">
        <f>(幕後結果!$AK$2+幕後結果!$AK$4*幕後結果_最佳化!$W1519)*12/3</f>
        <v>-0.37048147501354961</v>
      </c>
      <c r="AJ518" s="60"/>
      <c r="AK518" s="60"/>
      <c r="AL518" s="60"/>
      <c r="AM518" s="108">
        <v>517</v>
      </c>
      <c r="AN518" s="129">
        <f t="shared" si="105"/>
        <v>6.1185320977615525E-2</v>
      </c>
      <c r="AO518" s="129">
        <f t="shared" si="106"/>
        <v>2.9243210562506183E-2</v>
      </c>
      <c r="AP518" s="129">
        <f t="shared" si="107"/>
        <v>1.2970525384398357E-2</v>
      </c>
      <c r="AQ518" s="129">
        <f t="shared" si="108"/>
        <v>0.25330037373514702</v>
      </c>
      <c r="AR518" s="129">
        <f t="shared" si="109"/>
        <v>0.174914190523422</v>
      </c>
      <c r="AS518" s="129">
        <f t="shared" si="110"/>
        <v>4.5549350062140448E-2</v>
      </c>
      <c r="AT518" s="129">
        <f t="shared" si="111"/>
        <v>2.6358550440757238E-2</v>
      </c>
      <c r="AU518" s="129">
        <f t="shared" si="112"/>
        <v>4.0765769001755651E-2</v>
      </c>
      <c r="AV518" s="129">
        <f t="shared" si="113"/>
        <v>4.2779965980169365E-2</v>
      </c>
      <c r="AW518" s="129">
        <f t="shared" si="114"/>
        <v>0.3129327433320882</v>
      </c>
      <c r="AX518" s="129">
        <f t="shared" si="115"/>
        <v>0.99999999999999989</v>
      </c>
      <c r="AY518" s="129">
        <f>SUMPRODUCT(AN518:AW518,幕後結果_最佳化!$Z$1005:$AI$1005)</f>
        <v>-7.1953102053658111E-3</v>
      </c>
      <c r="AZ518" s="129">
        <f>(SUMPRODUCT(AN518:AW518,MMULT(AN518:AW518,幕後結果!$AB$9:$AK$18)))*252</f>
        <v>7.0856391244315087E-2</v>
      </c>
      <c r="BA518" s="129">
        <f t="shared" si="116"/>
        <v>0.26618863845835922</v>
      </c>
      <c r="BB518" s="102">
        <f t="shared" si="117"/>
        <v>-0.18819477230694198</v>
      </c>
      <c r="BC518" s="60"/>
      <c r="BD518" s="60"/>
    </row>
    <row r="519" spans="1:56" ht="16.5">
      <c r="A519" s="95">
        <v>518</v>
      </c>
      <c r="B519" s="129">
        <v>2.5771231022293284E-2</v>
      </c>
      <c r="C519" s="129">
        <v>0.54030841330624391</v>
      </c>
      <c r="D519" s="129">
        <v>0.54228080765909037</v>
      </c>
      <c r="E519" s="129">
        <v>0.10185161236833085</v>
      </c>
      <c r="F519" s="129">
        <v>0.4529823643840738</v>
      </c>
      <c r="G519" s="129">
        <v>8.2784468856912596E-2</v>
      </c>
      <c r="H519" s="129">
        <v>0.18527942997791746</v>
      </c>
      <c r="I519" s="129">
        <v>0.24960940422598221</v>
      </c>
      <c r="J519" s="129">
        <v>0.14643440359757309</v>
      </c>
      <c r="K519" s="104">
        <v>2.3610006414922724E-2</v>
      </c>
      <c r="L519" s="105"/>
      <c r="M519" s="106">
        <v>518</v>
      </c>
      <c r="N519" s="140">
        <v>-1.9469355491958971</v>
      </c>
      <c r="O519" s="140">
        <v>0.10121073726025183</v>
      </c>
      <c r="P519" s="140">
        <v>0.10618145480097173</v>
      </c>
      <c r="Q519" s="140">
        <v>-1.2710714677690567</v>
      </c>
      <c r="R519" s="140">
        <v>-0.11812990476029986</v>
      </c>
      <c r="S519" s="140">
        <v>-1.3865830568556659</v>
      </c>
      <c r="T519" s="140">
        <v>-0.89542702398870155</v>
      </c>
      <c r="U519" s="129">
        <v>-0.67571941250435219</v>
      </c>
      <c r="V519" s="129">
        <v>-1.0518490578977837</v>
      </c>
      <c r="W519" s="98">
        <v>-1.9843214824333852</v>
      </c>
      <c r="X519" s="60"/>
      <c r="Y519" s="99">
        <v>518</v>
      </c>
      <c r="Z519" s="129">
        <f>(幕後結果!$AB$2+幕後結果!$AB$4*幕後結果_最佳化!$N1520)*12/3</f>
        <v>-0.39957245775605399</v>
      </c>
      <c r="AA519" s="129">
        <f>(幕後結果!$AC$2+幕後結果!$AC$4*幕後結果_最佳化!$O1520)*12/3</f>
        <v>3.4897178790421701E-2</v>
      </c>
      <c r="AB519" s="129">
        <f>(幕後結果!$AD$2+幕後結果!$AD$4*幕後結果_最佳化!$P1520)*12/3</f>
        <v>-1.7607517287339405</v>
      </c>
      <c r="AC519" s="129">
        <f>(幕後結果!$AE$2+幕後結果!$AE$4*幕後結果_最佳化!$Q1520)*12/3</f>
        <v>-1.4226830748673336</v>
      </c>
      <c r="AD519" s="129">
        <f>(幕後結果!$AF$2+幕後結果!$AF$4*幕後結果_最佳化!$R1520)*12/3</f>
        <v>-1.485439311734521</v>
      </c>
      <c r="AE519" s="129">
        <f>(幕後結果!$AG$2+幕後結果!$AG$4*幕後結果_最佳化!$S1520)*12/3</f>
        <v>-4.0198925996784984E-2</v>
      </c>
      <c r="AF519" s="129">
        <f>(幕後結果!$AH$2+幕後結果!$AH$4*幕後結果_最佳化!$T1520)*12/3</f>
        <v>-1.4035847474974865</v>
      </c>
      <c r="AG519" s="129">
        <f>(幕後結果!$AI$2+幕後結果!$AI$4*幕後結果_最佳化!$U1520)*12/3</f>
        <v>-0.82586447148735209</v>
      </c>
      <c r="AH519" s="129">
        <f>(幕後結果!$AJ$2+幕後結果!$AJ$4*幕後結果_最佳化!$V1520)*12/3</f>
        <v>-1.489861659321335</v>
      </c>
      <c r="AI519" s="100">
        <f>(幕後結果!$AK$2+幕後結果!$AK$4*幕後結果_最佳化!$W1520)*12/3</f>
        <v>-1.6783966406424664</v>
      </c>
      <c r="AJ519" s="60"/>
      <c r="AK519" s="60"/>
      <c r="AL519" s="60"/>
      <c r="AM519" s="108">
        <v>518</v>
      </c>
      <c r="AN519" s="129">
        <f t="shared" si="105"/>
        <v>0.13253163690052305</v>
      </c>
      <c r="AO519" s="129">
        <f t="shared" si="106"/>
        <v>0.15633276247595476</v>
      </c>
      <c r="AP519" s="129">
        <f t="shared" si="107"/>
        <v>3.3289083527339176E-2</v>
      </c>
      <c r="AQ519" s="129">
        <f t="shared" si="108"/>
        <v>0.14724030525803697</v>
      </c>
      <c r="AR519" s="129">
        <f t="shared" si="109"/>
        <v>0.12021027495001972</v>
      </c>
      <c r="AS519" s="129">
        <f t="shared" si="110"/>
        <v>0.10328664543253838</v>
      </c>
      <c r="AT519" s="129">
        <f t="shared" si="111"/>
        <v>6.6178419695606628E-3</v>
      </c>
      <c r="AU519" s="129">
        <f t="shared" si="112"/>
        <v>8.2043546675546211E-2</v>
      </c>
      <c r="AV519" s="129">
        <f t="shared" si="113"/>
        <v>9.8036973572043981E-2</v>
      </c>
      <c r="AW519" s="129">
        <f t="shared" si="114"/>
        <v>0.12041092923843696</v>
      </c>
      <c r="AX519" s="129">
        <f t="shared" si="115"/>
        <v>0.99999999999999989</v>
      </c>
      <c r="AY519" s="129">
        <f>SUMPRODUCT(AN519:AW519,幕後結果_最佳化!$Z$1005:$AI$1005)</f>
        <v>0.13611941683044196</v>
      </c>
      <c r="AZ519" s="129">
        <f>(SUMPRODUCT(AN519:AW519,MMULT(AN519:AW519,幕後結果!$AB$9:$AK$18)))*252</f>
        <v>4.6834409486337276E-2</v>
      </c>
      <c r="BA519" s="129">
        <f t="shared" si="116"/>
        <v>0.21641259086831635</v>
      </c>
      <c r="BB519" s="102">
        <f t="shared" si="117"/>
        <v>0.43074858286394485</v>
      </c>
      <c r="BC519" s="60"/>
      <c r="BD519" s="60"/>
    </row>
    <row r="520" spans="1:56" ht="16.5">
      <c r="A520" s="95">
        <v>519</v>
      </c>
      <c r="B520" s="129">
        <v>4.9201401319480365E-2</v>
      </c>
      <c r="C520" s="129">
        <v>0.3517967535707951</v>
      </c>
      <c r="D520" s="129">
        <v>0.69160878752768684</v>
      </c>
      <c r="E520" s="129">
        <v>0.74997228257706539</v>
      </c>
      <c r="F520" s="129">
        <v>0.33559909875671234</v>
      </c>
      <c r="G520" s="129">
        <v>5.8404726595318923E-2</v>
      </c>
      <c r="H520" s="129">
        <v>0.5912935907627046</v>
      </c>
      <c r="I520" s="129">
        <v>0.5187340712222297</v>
      </c>
      <c r="J520" s="129">
        <v>0.4155419635528248</v>
      </c>
      <c r="K520" s="104">
        <v>0.22634485047994302</v>
      </c>
      <c r="L520" s="105"/>
      <c r="M520" s="106">
        <v>519</v>
      </c>
      <c r="N520" s="140">
        <v>-1.6526466272970373</v>
      </c>
      <c r="O520" s="140">
        <v>-0.38047411564900802</v>
      </c>
      <c r="P520" s="140">
        <v>0.50041566565347062</v>
      </c>
      <c r="Q520" s="140">
        <v>0.67440252977122339</v>
      </c>
      <c r="R520" s="140">
        <v>-0.42450412516103908</v>
      </c>
      <c r="S520" s="140">
        <v>-1.5683072138956118</v>
      </c>
      <c r="T520" s="140">
        <v>0.23087383475018752</v>
      </c>
      <c r="U520" s="129">
        <v>4.6976624935124965E-2</v>
      </c>
      <c r="V520" s="129">
        <v>-0.21331159893411927</v>
      </c>
      <c r="W520" s="98">
        <v>-0.75093844649395236</v>
      </c>
      <c r="X520" s="60"/>
      <c r="Y520" s="99">
        <v>519</v>
      </c>
      <c r="Z520" s="129">
        <f>(幕後結果!$AB$2+幕後結果!$AB$4*幕後結果_最佳化!$N1521)*12/3</f>
        <v>-0.20497068416233044</v>
      </c>
      <c r="AA520" s="129">
        <f>(幕後結果!$AC$2+幕後結果!$AC$4*幕後結果_最佳化!$O1521)*12/3</f>
        <v>-0.24278466247804042</v>
      </c>
      <c r="AB520" s="129">
        <f>(幕後結果!$AD$2+幕後結果!$AD$4*幕後結果_最佳化!$P1521)*12/3</f>
        <v>-1.270427614396533</v>
      </c>
      <c r="AC520" s="129">
        <f>(幕後結果!$AE$2+幕後結果!$AE$4*幕後結果_最佳化!$Q1521)*12/3</f>
        <v>0.37421418755082142</v>
      </c>
      <c r="AD520" s="129">
        <f>(幕後結果!$AF$2+幕後結果!$AF$4*幕後結果_最佳化!$R1521)*12/3</f>
        <v>-1.0655897494727706</v>
      </c>
      <c r="AE520" s="129">
        <f>(幕後結果!$AG$2+幕後結果!$AG$4*幕後結果_最佳化!$S1521)*12/3</f>
        <v>2.9653290039758584E-2</v>
      </c>
      <c r="AF520" s="129">
        <f>(幕後結果!$AH$2+幕後結果!$AH$4*幕後結果_最佳化!$T1521)*12/3</f>
        <v>-0.29590821712614934</v>
      </c>
      <c r="AG520" s="129">
        <f>(幕後結果!$AI$2+幕後結果!$AI$4*幕後結果_最佳化!$U1521)*12/3</f>
        <v>-0.48216523609279721</v>
      </c>
      <c r="AH520" s="129">
        <f>(幕後結果!$AJ$2+幕後結果!$AJ$4*幕後結果_最佳化!$V1521)*12/3</f>
        <v>-0.64212324884580296</v>
      </c>
      <c r="AI520" s="100">
        <f>(幕後結果!$AK$2+幕後結果!$AK$4*幕後結果_最佳化!$W1521)*12/3</f>
        <v>-0.68913565739043436</v>
      </c>
      <c r="AJ520" s="60"/>
      <c r="AK520" s="60"/>
      <c r="AL520" s="60"/>
      <c r="AM520" s="108">
        <v>519</v>
      </c>
      <c r="AN520" s="129">
        <f t="shared" si="105"/>
        <v>6.9679515728767613E-2</v>
      </c>
      <c r="AO520" s="129">
        <f t="shared" si="106"/>
        <v>0.12555488779799262</v>
      </c>
      <c r="AP520" s="129">
        <f t="shared" si="107"/>
        <v>1.2254912658344191E-2</v>
      </c>
      <c r="AQ520" s="129">
        <f t="shared" si="108"/>
        <v>0.12426414573531491</v>
      </c>
      <c r="AR520" s="129">
        <f t="shared" si="109"/>
        <v>0.13678043623867753</v>
      </c>
      <c r="AS520" s="129">
        <f t="shared" si="110"/>
        <v>5.4730425132176207E-2</v>
      </c>
      <c r="AT520" s="129">
        <f t="shared" si="111"/>
        <v>4.1413670283380721E-2</v>
      </c>
      <c r="AU520" s="129">
        <f t="shared" si="112"/>
        <v>0.12208054692496574</v>
      </c>
      <c r="AV520" s="129">
        <f t="shared" si="113"/>
        <v>0.21394274229668472</v>
      </c>
      <c r="AW520" s="129">
        <f t="shared" si="114"/>
        <v>9.9298717203695708E-2</v>
      </c>
      <c r="AX520" s="129">
        <f t="shared" si="115"/>
        <v>1</v>
      </c>
      <c r="AY520" s="129">
        <f>SUMPRODUCT(AN520:AW520,幕後結果_最佳化!$Z$1005:$AI$1005)</f>
        <v>-1.2927388805628773E-2</v>
      </c>
      <c r="AZ520" s="129">
        <f>(SUMPRODUCT(AN520:AW520,MMULT(AN520:AW520,幕後結果!$AB$9:$AK$18)))*252</f>
        <v>4.4157871433825456E-2</v>
      </c>
      <c r="BA520" s="129">
        <f t="shared" si="116"/>
        <v>0.21013774395340179</v>
      </c>
      <c r="BB520" s="102">
        <f t="shared" si="117"/>
        <v>-0.26567044908414239</v>
      </c>
      <c r="BC520" s="60"/>
      <c r="BD520" s="60"/>
    </row>
    <row r="521" spans="1:56" ht="16.5">
      <c r="A521" s="95">
        <v>520</v>
      </c>
      <c r="B521" s="129">
        <v>0.3990565389102334</v>
      </c>
      <c r="C521" s="129">
        <v>0.43655173474974629</v>
      </c>
      <c r="D521" s="129">
        <v>0.58646435622095727</v>
      </c>
      <c r="E521" s="129">
        <v>0.5185743086772856</v>
      </c>
      <c r="F521" s="129">
        <v>0.82059233011000599</v>
      </c>
      <c r="G521" s="129">
        <v>0.66008599520025646</v>
      </c>
      <c r="H521" s="129">
        <v>0.25999843421914859</v>
      </c>
      <c r="I521" s="129">
        <v>0.15855729200402391</v>
      </c>
      <c r="J521" s="129">
        <v>0.75678621535110979</v>
      </c>
      <c r="K521" s="104">
        <v>0.8866352309099057</v>
      </c>
      <c r="L521" s="105"/>
      <c r="M521" s="106">
        <v>520</v>
      </c>
      <c r="N521" s="140">
        <v>-0.25578989397104807</v>
      </c>
      <c r="O521" s="140">
        <v>-0.15971768453092511</v>
      </c>
      <c r="P521" s="140">
        <v>0.21845927277914573</v>
      </c>
      <c r="Q521" s="140">
        <v>4.6575721269198664E-2</v>
      </c>
      <c r="R521" s="140">
        <v>0.9176247806278901</v>
      </c>
      <c r="S521" s="140">
        <v>0.41269783724380615</v>
      </c>
      <c r="T521" s="140">
        <v>-0.64335023261607827</v>
      </c>
      <c r="U521" s="129">
        <v>-1.0004049323140989</v>
      </c>
      <c r="V521" s="129">
        <v>0.6960020126839167</v>
      </c>
      <c r="W521" s="98">
        <v>1.2088264225383076</v>
      </c>
      <c r="X521" s="60"/>
      <c r="Y521" s="99">
        <v>520</v>
      </c>
      <c r="Z521" s="129">
        <f>(幕後結果!$AB$2+幕後結果!$AB$4*幕後結果_最佳化!$N1522)*12/3</f>
        <v>0.71871613356638642</v>
      </c>
      <c r="AA521" s="129">
        <f>(幕後結果!$AC$2+幕後結果!$AC$4*幕後結果_最佳化!$O1522)*12/3</f>
        <v>0.27922679940695394</v>
      </c>
      <c r="AB521" s="129">
        <f>(幕後結果!$AD$2+幕後結果!$AD$4*幕後結果_最佳化!$P1522)*12/3</f>
        <v>-1.2085531745850935</v>
      </c>
      <c r="AC521" s="129">
        <f>(幕後結果!$AE$2+幕後結果!$AE$4*幕後結果_最佳化!$Q1522)*12/3</f>
        <v>-6.966828824346398E-2</v>
      </c>
      <c r="AD521" s="129">
        <f>(幕後結果!$AF$2+幕後結果!$AF$4*幕後結果_最佳化!$R1522)*12/3</f>
        <v>4.6392304642755011E-2</v>
      </c>
      <c r="AE521" s="129">
        <f>(幕後結果!$AG$2+幕後結果!$AG$4*幕後結果_最佳化!$S1522)*12/3</f>
        <v>1.5341857189987749</v>
      </c>
      <c r="AF521" s="129">
        <f>(幕後結果!$AH$2+幕後結果!$AH$4*幕後結果_最佳化!$T1522)*12/3</f>
        <v>-0.155253023635123</v>
      </c>
      <c r="AG521" s="129">
        <f>(幕後結果!$AI$2+幕後結果!$AI$4*幕後結果_最佳化!$U1522)*12/3</f>
        <v>-0.55973579396664552</v>
      </c>
      <c r="AH521" s="129">
        <f>(幕後結果!$AJ$2+幕後結果!$AJ$4*幕後結果_最佳化!$V1522)*12/3</f>
        <v>-0.26932412618779933</v>
      </c>
      <c r="AI521" s="100">
        <f>(幕後結果!$AK$2+幕後結果!$AK$4*幕後結果_最佳化!$W1522)*12/3</f>
        <v>1.0243507731140116</v>
      </c>
      <c r="AJ521" s="60"/>
      <c r="AK521" s="60"/>
      <c r="AL521" s="60"/>
      <c r="AM521" s="108">
        <v>520</v>
      </c>
      <c r="AN521" s="129">
        <f t="shared" si="105"/>
        <v>9.2874308913816109E-2</v>
      </c>
      <c r="AO521" s="129">
        <f t="shared" si="106"/>
        <v>3.4218427716663245E-2</v>
      </c>
      <c r="AP521" s="129">
        <f t="shared" si="107"/>
        <v>3.706892081198386E-2</v>
      </c>
      <c r="AQ521" s="129">
        <f t="shared" si="108"/>
        <v>3.6595569267667848E-2</v>
      </c>
      <c r="AR521" s="129">
        <f t="shared" si="109"/>
        <v>1.1910210363593486E-2</v>
      </c>
      <c r="AS521" s="129">
        <f t="shared" si="110"/>
        <v>7.5982354615655626E-2</v>
      </c>
      <c r="AT521" s="129">
        <f t="shared" si="111"/>
        <v>0.21700549530572824</v>
      </c>
      <c r="AU521" s="129">
        <f t="shared" si="112"/>
        <v>0.10957306205872591</v>
      </c>
      <c r="AV521" s="129">
        <f t="shared" si="113"/>
        <v>0.25244122953675835</v>
      </c>
      <c r="AW521" s="129">
        <f t="shared" si="114"/>
        <v>0.13233042140940729</v>
      </c>
      <c r="AX521" s="129">
        <f t="shared" si="115"/>
        <v>1</v>
      </c>
      <c r="AY521" s="129">
        <f>SUMPRODUCT(AN521:AW521,幕後結果_最佳化!$Z$1005:$AI$1005)</f>
        <v>0.11085489990389902</v>
      </c>
      <c r="AZ521" s="129">
        <f>(SUMPRODUCT(AN521:AW521,MMULT(AN521:AW521,幕後結果!$AB$9:$AK$18)))*252</f>
        <v>4.2406754075513087E-2</v>
      </c>
      <c r="BA521" s="129">
        <f t="shared" si="116"/>
        <v>0.20592900251181981</v>
      </c>
      <c r="BB521" s="102">
        <f t="shared" si="117"/>
        <v>0.32999188591708245</v>
      </c>
      <c r="BC521" s="60"/>
      <c r="BD521" s="60"/>
    </row>
    <row r="522" spans="1:56" ht="16.5">
      <c r="A522" s="95">
        <v>521</v>
      </c>
      <c r="B522" s="129">
        <v>0.61114721466060806</v>
      </c>
      <c r="C522" s="129">
        <v>3.82237042764908E-2</v>
      </c>
      <c r="D522" s="129">
        <v>0.17132230696590467</v>
      </c>
      <c r="E522" s="129">
        <v>0.55147876449802458</v>
      </c>
      <c r="F522" s="129">
        <v>0.81036722916924742</v>
      </c>
      <c r="G522" s="129">
        <v>0.55273503635375287</v>
      </c>
      <c r="H522" s="129">
        <v>0.87431744856229066</v>
      </c>
      <c r="I522" s="129">
        <v>0.63978861253436969</v>
      </c>
      <c r="J522" s="129">
        <v>0.79267581216790406</v>
      </c>
      <c r="K522" s="104">
        <v>0.98919976944597332</v>
      </c>
      <c r="L522" s="105"/>
      <c r="M522" s="106">
        <v>521</v>
      </c>
      <c r="N522" s="140">
        <v>0.28231032312023402</v>
      </c>
      <c r="O522" s="140">
        <v>-1.7716817032218823</v>
      </c>
      <c r="P522" s="140">
        <v>-0.94895280912524005</v>
      </c>
      <c r="Q522" s="140">
        <v>0.12939832751729108</v>
      </c>
      <c r="R522" s="140">
        <v>0.87925036510610532</v>
      </c>
      <c r="S522" s="140">
        <v>0.13257446602971679</v>
      </c>
      <c r="T522" s="140">
        <v>1.1470399677265668</v>
      </c>
      <c r="U522" s="129">
        <v>0.35789382108995305</v>
      </c>
      <c r="V522" s="129">
        <v>0.81574083993610336</v>
      </c>
      <c r="W522" s="98">
        <v>2.2973210628539209</v>
      </c>
      <c r="X522" s="60"/>
      <c r="Y522" s="99">
        <v>521</v>
      </c>
      <c r="Z522" s="129">
        <f>(幕後結果!$AB$2+幕後結果!$AB$4*幕後結果_最佳化!$N1523)*12/3</f>
        <v>1.074540797102717</v>
      </c>
      <c r="AA522" s="129">
        <f>(幕後結果!$AC$2+幕後結果!$AC$4*幕後結果_最佳化!$O1523)*12/3</f>
        <v>-0.76517064668399504</v>
      </c>
      <c r="AB522" s="129">
        <f>(幕後結果!$AD$2+幕後結果!$AD$4*幕後結果_最佳化!$P1523)*12/3</f>
        <v>-2.5007970050548538</v>
      </c>
      <c r="AC522" s="129">
        <f>(幕後結果!$AE$2+幕後結果!$AE$4*幕後結果_最佳化!$Q1523)*12/3</f>
        <v>-0.51783289786842879</v>
      </c>
      <c r="AD522" s="129">
        <f>(幕後結果!$AF$2+幕後結果!$AF$4*幕後結果_最佳化!$R1523)*12/3</f>
        <v>-0.14013959223663031</v>
      </c>
      <c r="AE522" s="129">
        <f>(幕後結果!$AG$2+幕後結果!$AG$4*幕後結果_最佳化!$S1523)*12/3</f>
        <v>1.0543760186250499</v>
      </c>
      <c r="AF522" s="129">
        <f>(幕後結果!$AH$2+幕後結果!$AH$4*幕後結果_最佳化!$T1523)*12/3</f>
        <v>1.0446408093961641</v>
      </c>
      <c r="AG522" s="129">
        <f>(幕後結果!$AI$2+幕後結果!$AI$4*幕後結果_最佳化!$U1523)*12/3</f>
        <v>0.17035495758663324</v>
      </c>
      <c r="AH522" s="129">
        <f>(幕後結果!$AJ$2+幕後結果!$AJ$4*幕後結果_最佳化!$V1523)*12/3</f>
        <v>-8.5875379383208217E-2</v>
      </c>
      <c r="AI522" s="100">
        <f>(幕後結果!$AK$2+幕後結果!$AK$4*幕後結果_最佳化!$W1523)*12/3</f>
        <v>1.183852597351416</v>
      </c>
      <c r="AJ522" s="60"/>
      <c r="AK522" s="60"/>
      <c r="AL522" s="60"/>
      <c r="AM522" s="108">
        <v>521</v>
      </c>
      <c r="AN522" s="129">
        <f t="shared" si="105"/>
        <v>2.9345454180812807E-3</v>
      </c>
      <c r="AO522" s="129">
        <f t="shared" si="106"/>
        <v>0.21065666978919473</v>
      </c>
      <c r="AP522" s="129">
        <f t="shared" si="107"/>
        <v>0.21811953463925066</v>
      </c>
      <c r="AQ522" s="129">
        <f t="shared" si="108"/>
        <v>0.1252729177411841</v>
      </c>
      <c r="AR522" s="129">
        <f t="shared" si="109"/>
        <v>2.7622482302540378E-2</v>
      </c>
      <c r="AS522" s="129">
        <f t="shared" si="110"/>
        <v>1.9759038666623752E-2</v>
      </c>
      <c r="AT522" s="129">
        <f t="shared" si="111"/>
        <v>0.24405742261618504</v>
      </c>
      <c r="AU522" s="129">
        <f t="shared" si="112"/>
        <v>4.9295943129417687E-2</v>
      </c>
      <c r="AV522" s="129">
        <f t="shared" si="113"/>
        <v>4.5540467421259327E-2</v>
      </c>
      <c r="AW522" s="129">
        <f t="shared" si="114"/>
        <v>5.67409782762631E-2</v>
      </c>
      <c r="AX522" s="129">
        <f t="shared" si="115"/>
        <v>1</v>
      </c>
      <c r="AY522" s="129">
        <f>SUMPRODUCT(AN522:AW522,幕後結果_最佳化!$Z$1005:$AI$1005)</f>
        <v>-0.14763664720477798</v>
      </c>
      <c r="AZ522" s="129">
        <f>(SUMPRODUCT(AN522:AW522,MMULT(AN522:AW522,幕後結果!$AB$9:$AK$18)))*252</f>
        <v>6.9059915837654223E-2</v>
      </c>
      <c r="BA522" s="129">
        <f t="shared" si="116"/>
        <v>0.26279253383164108</v>
      </c>
      <c r="BB522" s="102">
        <f t="shared" si="117"/>
        <v>-0.72504589238766548</v>
      </c>
      <c r="BC522" s="60"/>
      <c r="BD522" s="60"/>
    </row>
    <row r="523" spans="1:56" ht="16.5">
      <c r="A523" s="95">
        <v>522</v>
      </c>
      <c r="B523" s="129">
        <v>0.94877864169627957</v>
      </c>
      <c r="C523" s="129">
        <v>0.29677584502349097</v>
      </c>
      <c r="D523" s="129">
        <v>0.3341180259835459</v>
      </c>
      <c r="E523" s="129">
        <v>0.23841385354637601</v>
      </c>
      <c r="F523" s="129">
        <v>0.98404071613352606</v>
      </c>
      <c r="G523" s="129">
        <v>0.44318859250474474</v>
      </c>
      <c r="H523" s="129">
        <v>0.88784207119416281</v>
      </c>
      <c r="I523" s="129">
        <v>0.46554797716746532</v>
      </c>
      <c r="J523" s="129">
        <v>0.1157017596512171</v>
      </c>
      <c r="K523" s="104">
        <v>0.92336742061776644</v>
      </c>
      <c r="L523" s="105"/>
      <c r="M523" s="106">
        <v>522</v>
      </c>
      <c r="N523" s="140">
        <v>1.6331249668385737</v>
      </c>
      <c r="O523" s="140">
        <v>-0.53369627026415345</v>
      </c>
      <c r="P523" s="140">
        <v>-0.42857017811833586</v>
      </c>
      <c r="Q523" s="140">
        <v>-0.71141403050708263</v>
      </c>
      <c r="R523" s="140">
        <v>2.145428934526513</v>
      </c>
      <c r="S523" s="140">
        <v>-0.14288983712384071</v>
      </c>
      <c r="T523" s="140">
        <v>1.2151317190687234</v>
      </c>
      <c r="U523" s="129">
        <v>-8.6466035919864376E-2</v>
      </c>
      <c r="V523" s="129">
        <v>-1.1967512639058542</v>
      </c>
      <c r="W523" s="98">
        <v>1.4280927682127968</v>
      </c>
      <c r="X523" s="60"/>
      <c r="Y523" s="99">
        <v>522</v>
      </c>
      <c r="Z523" s="129">
        <f>(幕後結果!$AB$2+幕後結果!$AB$4*幕後結果_最佳化!$N1524)*12/3</f>
        <v>1.9677817786789975</v>
      </c>
      <c r="AA523" s="129">
        <f>(幕後結果!$AC$2+幕後結果!$AC$4*幕後結果_最佳化!$O1524)*12/3</f>
        <v>0.49155324543005552</v>
      </c>
      <c r="AB523" s="129">
        <f>(幕後結果!$AD$2+幕後結果!$AD$4*幕後結果_最佳化!$P1524)*12/3</f>
        <v>-1.4722161328943946</v>
      </c>
      <c r="AC523" s="129">
        <f>(幕後結果!$AE$2+幕後結果!$AE$4*幕後結果_最佳化!$Q1524)*12/3</f>
        <v>-0.81253094433586703</v>
      </c>
      <c r="AD523" s="129">
        <f>(幕後結果!$AF$2+幕後結果!$AF$4*幕後結果_最佳化!$R1524)*12/3</f>
        <v>0.92593168586130459</v>
      </c>
      <c r="AE523" s="129">
        <f>(幕後結果!$AG$2+幕後結果!$AG$4*幕後結果_最佳化!$S1524)*12/3</f>
        <v>0.8673509423446073</v>
      </c>
      <c r="AF523" s="129">
        <f>(幕後結果!$AH$2+幕後結果!$AH$4*幕後結果_最佳化!$T1524)*12/3</f>
        <v>1.8785088163929853</v>
      </c>
      <c r="AG523" s="129">
        <f>(幕後結果!$AI$2+幕後結果!$AI$4*幕後結果_最佳化!$U1524)*12/3</f>
        <v>0.28614165509077905</v>
      </c>
      <c r="AH523" s="129">
        <f>(幕後結果!$AJ$2+幕後結果!$AJ$4*幕後結果_最佳化!$V1524)*12/3</f>
        <v>-0.74836604496929571</v>
      </c>
      <c r="AI523" s="100">
        <f>(幕後結果!$AK$2+幕後結果!$AK$4*幕後結果_最佳化!$W1524)*12/3</f>
        <v>1.0229758464408718</v>
      </c>
      <c r="AJ523" s="60"/>
      <c r="AK523" s="60"/>
      <c r="AL523" s="60"/>
      <c r="AM523" s="108">
        <v>522</v>
      </c>
      <c r="AN523" s="129">
        <f t="shared" si="105"/>
        <v>0.13781986771413263</v>
      </c>
      <c r="AO523" s="129">
        <f t="shared" si="106"/>
        <v>4.0485146533000248E-2</v>
      </c>
      <c r="AP523" s="129">
        <f t="shared" si="107"/>
        <v>1.4760225061749423E-2</v>
      </c>
      <c r="AQ523" s="129">
        <f t="shared" si="108"/>
        <v>6.9915763276291537E-2</v>
      </c>
      <c r="AR523" s="129">
        <f t="shared" si="109"/>
        <v>0.10709752128674635</v>
      </c>
      <c r="AS523" s="129">
        <f t="shared" si="110"/>
        <v>0.13994849948846513</v>
      </c>
      <c r="AT523" s="129">
        <f t="shared" si="111"/>
        <v>0.12001508538106284</v>
      </c>
      <c r="AU523" s="129">
        <f t="shared" si="112"/>
        <v>0.1255877903032287</v>
      </c>
      <c r="AV523" s="129">
        <f t="shared" si="113"/>
        <v>0.11112645048856346</v>
      </c>
      <c r="AW523" s="129">
        <f t="shared" si="114"/>
        <v>0.13324365046675982</v>
      </c>
      <c r="AX523" s="129">
        <f t="shared" si="115"/>
        <v>1</v>
      </c>
      <c r="AY523" s="129">
        <f>SUMPRODUCT(AN523:AW523,幕後結果_最佳化!$Z$1005:$AI$1005)</f>
        <v>0.2083914775645799</v>
      </c>
      <c r="AZ523" s="129">
        <f>(SUMPRODUCT(AN523:AW523,MMULT(AN523:AW523,幕後結果!$AB$9:$AK$18)))*252</f>
        <v>4.0766600203015958E-2</v>
      </c>
      <c r="BA523" s="129">
        <f t="shared" si="116"/>
        <v>0.20190740502273799</v>
      </c>
      <c r="BB523" s="102">
        <f t="shared" si="117"/>
        <v>0.81964045620784898</v>
      </c>
      <c r="BC523" s="60"/>
      <c r="BD523" s="60"/>
    </row>
    <row r="524" spans="1:56" ht="16.5">
      <c r="A524" s="95">
        <v>523</v>
      </c>
      <c r="B524" s="129">
        <v>0.4781603918941344</v>
      </c>
      <c r="C524" s="129">
        <v>0.24181418950600775</v>
      </c>
      <c r="D524" s="129">
        <v>0.42891405166755781</v>
      </c>
      <c r="E524" s="129">
        <v>0.44888126986004551</v>
      </c>
      <c r="F524" s="129">
        <v>0.68803087130725049</v>
      </c>
      <c r="G524" s="129">
        <v>0.67757036544845217</v>
      </c>
      <c r="H524" s="129">
        <v>0.90293603717286541</v>
      </c>
      <c r="I524" s="129">
        <v>0.53908002041678027</v>
      </c>
      <c r="J524" s="129">
        <v>0.26540380799598728</v>
      </c>
      <c r="K524" s="104">
        <v>0.13845749541576668</v>
      </c>
      <c r="L524" s="105"/>
      <c r="M524" s="106">
        <v>523</v>
      </c>
      <c r="N524" s="140">
        <v>-5.4771151338197613E-2</v>
      </c>
      <c r="O524" s="140">
        <v>-0.70047873782171932</v>
      </c>
      <c r="P524" s="140">
        <v>-0.17913958123261026</v>
      </c>
      <c r="Q524" s="140">
        <v>-0.12848832148936615</v>
      </c>
      <c r="R524" s="140">
        <v>0.49027649500327014</v>
      </c>
      <c r="S524" s="140">
        <v>0.46091544663982476</v>
      </c>
      <c r="T524" s="140">
        <v>1.298464039532796</v>
      </c>
      <c r="U524" s="129">
        <v>9.811628146581719E-2</v>
      </c>
      <c r="V524" s="129">
        <v>-0.62677365348644876</v>
      </c>
      <c r="W524" s="98">
        <v>-1.0872756855501471</v>
      </c>
      <c r="X524" s="60"/>
      <c r="Y524" s="99">
        <v>523</v>
      </c>
      <c r="Z524" s="129">
        <f>(幕後結果!$AB$2+幕後結果!$AB$4*幕後結果_最佳化!$N1525)*12/3</f>
        <v>0.85164197932886176</v>
      </c>
      <c r="AA524" s="129">
        <f>(幕後結果!$AC$2+幕後結果!$AC$4*幕後結果_最佳化!$O1525)*12/3</f>
        <v>-6.5850155985211378E-2</v>
      </c>
      <c r="AB524" s="129">
        <f>(幕後結果!$AD$2+幕後結果!$AD$4*幕後結果_最佳化!$P1525)*12/3</f>
        <v>-1.6434481654565332</v>
      </c>
      <c r="AC524" s="129">
        <f>(幕後結果!$AE$2+幕後結果!$AE$4*幕後結果_最佳化!$Q1525)*12/3</f>
        <v>-0.41907434686854367</v>
      </c>
      <c r="AD524" s="129">
        <f>(幕後結果!$AF$2+幕後結果!$AF$4*幕後結果_最佳化!$R1525)*12/3</f>
        <v>-0.50635497323582201</v>
      </c>
      <c r="AE524" s="129">
        <f>(幕後結果!$AG$2+幕後結果!$AG$4*幕後結果_最佳化!$S1525)*12/3</f>
        <v>1.4410126080274921</v>
      </c>
      <c r="AF524" s="129">
        <f>(幕後結果!$AH$2+幕後結果!$AH$4*幕後結果_最佳化!$T1525)*12/3</f>
        <v>1.0465419370003315</v>
      </c>
      <c r="AG524" s="129">
        <f>(幕後結果!$AI$2+幕後結果!$AI$4*幕後結果_最佳化!$U1525)*12/3</f>
        <v>0.12857720697516117</v>
      </c>
      <c r="AH524" s="129">
        <f>(幕後結果!$AJ$2+幕後結果!$AJ$4*幕後結果_最佳化!$V1525)*12/3</f>
        <v>-0.57590856546624747</v>
      </c>
      <c r="AI524" s="100">
        <f>(幕後結果!$AK$2+幕後結果!$AK$4*幕後結果_最佳化!$W1525)*12/3</f>
        <v>-0.56797926336394688</v>
      </c>
      <c r="AJ524" s="60"/>
      <c r="AK524" s="60"/>
      <c r="AL524" s="60"/>
      <c r="AM524" s="108">
        <v>523</v>
      </c>
      <c r="AN524" s="129">
        <f t="shared" si="105"/>
        <v>3.7698449281097193E-3</v>
      </c>
      <c r="AO524" s="129">
        <f t="shared" si="106"/>
        <v>0.12971782453156006</v>
      </c>
      <c r="AP524" s="129">
        <f t="shared" si="107"/>
        <v>0.13229006513238886</v>
      </c>
      <c r="AQ524" s="129">
        <f t="shared" si="108"/>
        <v>0.12356165364794115</v>
      </c>
      <c r="AR524" s="129">
        <f t="shared" si="109"/>
        <v>9.8486851811958293E-2</v>
      </c>
      <c r="AS524" s="129">
        <f t="shared" si="110"/>
        <v>7.920769898679822E-2</v>
      </c>
      <c r="AT524" s="129">
        <f t="shared" si="111"/>
        <v>0.10886966533319538</v>
      </c>
      <c r="AU524" s="129">
        <f t="shared" si="112"/>
        <v>6.3547134747029485E-2</v>
      </c>
      <c r="AV524" s="129">
        <f t="shared" si="113"/>
        <v>0.14705032200867024</v>
      </c>
      <c r="AW524" s="129">
        <f t="shared" si="114"/>
        <v>0.11349893887234862</v>
      </c>
      <c r="AX524" s="129">
        <f t="shared" si="115"/>
        <v>1</v>
      </c>
      <c r="AY524" s="129">
        <f>SUMPRODUCT(AN524:AW524,幕後結果_最佳化!$Z$1005:$AI$1005)</f>
        <v>-0.12723374805913107</v>
      </c>
      <c r="AZ524" s="129">
        <f>(SUMPRODUCT(AN524:AW524,MMULT(AN524:AW524,幕後結果!$AB$9:$AK$18)))*252</f>
        <v>5.075503890346552E-2</v>
      </c>
      <c r="BA524" s="129">
        <f t="shared" si="116"/>
        <v>0.22528879000843677</v>
      </c>
      <c r="BB524" s="102">
        <f t="shared" si="117"/>
        <v>-0.75518070851532282</v>
      </c>
      <c r="BC524" s="60"/>
      <c r="BD524" s="60"/>
    </row>
    <row r="525" spans="1:56" ht="16.5">
      <c r="A525" s="95">
        <v>524</v>
      </c>
      <c r="B525" s="129">
        <v>0.83005379754415265</v>
      </c>
      <c r="C525" s="129">
        <v>0.47017041871290655</v>
      </c>
      <c r="D525" s="129">
        <v>0.60142577933125985</v>
      </c>
      <c r="E525" s="129">
        <v>6.1076810921706581E-2</v>
      </c>
      <c r="F525" s="129">
        <v>0.27914631174940063</v>
      </c>
      <c r="G525" s="129">
        <v>0.91681439123375785</v>
      </c>
      <c r="H525" s="129">
        <v>0.59823328682033772</v>
      </c>
      <c r="I525" s="129">
        <v>3.4403503569555571E-3</v>
      </c>
      <c r="J525" s="129">
        <v>0.94485268545384127</v>
      </c>
      <c r="K525" s="104">
        <v>0.81505274571170006</v>
      </c>
      <c r="L525" s="105"/>
      <c r="M525" s="106">
        <v>524</v>
      </c>
      <c r="N525" s="140">
        <v>0.95437786823955406</v>
      </c>
      <c r="O525" s="140">
        <v>-7.4841480818343548E-2</v>
      </c>
      <c r="P525" s="140">
        <v>0.25703929178318979</v>
      </c>
      <c r="Q525" s="140">
        <v>-1.5457969170416703</v>
      </c>
      <c r="R525" s="140">
        <v>-0.58537942011689104</v>
      </c>
      <c r="S525" s="140">
        <v>1.3839583198624372</v>
      </c>
      <c r="T525" s="140">
        <v>0.24877681495600196</v>
      </c>
      <c r="U525" s="129">
        <v>-2.7025636590397468</v>
      </c>
      <c r="V525" s="129">
        <v>1.5968702654735321</v>
      </c>
      <c r="W525" s="98">
        <v>0.89667098318065941</v>
      </c>
      <c r="X525" s="60"/>
      <c r="Y525" s="99">
        <v>524</v>
      </c>
      <c r="Z525" s="129">
        <f>(幕後結果!$AB$2+幕後結果!$AB$4*幕後結果_最佳化!$N1526)*12/3</f>
        <v>1.5189528239337762</v>
      </c>
      <c r="AA525" s="129">
        <f>(幕後結果!$AC$2+幕後結果!$AC$4*幕後結果_最佳化!$O1526)*12/3</f>
        <v>0.65339869224478442</v>
      </c>
      <c r="AB525" s="129">
        <f>(幕後結果!$AD$2+幕後結果!$AD$4*幕後結果_最佳化!$P1526)*12/3</f>
        <v>-0.84196898183580482</v>
      </c>
      <c r="AC525" s="129">
        <f>(幕後結果!$AE$2+幕後結果!$AE$4*幕後結果_最佳化!$Q1526)*12/3</f>
        <v>-1.5180166506721064</v>
      </c>
      <c r="AD525" s="129">
        <f>(幕後結果!$AF$2+幕後結果!$AF$4*幕後結果_最佳化!$R1526)*12/3</f>
        <v>-2.0622853802945671</v>
      </c>
      <c r="AE525" s="129">
        <f>(幕後結果!$AG$2+幕後結果!$AG$4*幕後結果_最佳化!$S1526)*12/3</f>
        <v>1.9740239932850168</v>
      </c>
      <c r="AF525" s="129">
        <f>(幕後結果!$AH$2+幕後結果!$AH$4*幕後結果_最佳化!$T1526)*12/3</f>
        <v>0.79226012979264693</v>
      </c>
      <c r="AG525" s="129">
        <f>(幕後結果!$AI$2+幕後結果!$AI$4*幕後結果_最佳化!$U1526)*12/3</f>
        <v>-1.1788426011288047</v>
      </c>
      <c r="AH525" s="129">
        <f>(幕後結果!$AJ$2+幕後結果!$AJ$4*幕後結果_最佳化!$V1526)*12/3</f>
        <v>-0.21897978353099248</v>
      </c>
      <c r="AI525" s="100">
        <f>(幕後結果!$AK$2+幕後結果!$AK$4*幕後結果_最佳化!$W1526)*12/3</f>
        <v>0.86539744604922364</v>
      </c>
      <c r="AJ525" s="60"/>
      <c r="AK525" s="60"/>
      <c r="AL525" s="60"/>
      <c r="AM525" s="108">
        <v>524</v>
      </c>
      <c r="AN525" s="129">
        <f t="shared" si="105"/>
        <v>6.1265571771020998E-3</v>
      </c>
      <c r="AO525" s="129">
        <f t="shared" si="106"/>
        <v>0.11826675291082293</v>
      </c>
      <c r="AP525" s="129">
        <f t="shared" si="107"/>
        <v>1.6423908004555305E-2</v>
      </c>
      <c r="AQ525" s="129">
        <f t="shared" si="108"/>
        <v>7.3339070097291348E-2</v>
      </c>
      <c r="AR525" s="129">
        <f t="shared" si="109"/>
        <v>0.1251050974763058</v>
      </c>
      <c r="AS525" s="129">
        <f t="shared" si="110"/>
        <v>8.5309023002976991E-2</v>
      </c>
      <c r="AT525" s="129">
        <f t="shared" si="111"/>
        <v>5.3249913082687658E-2</v>
      </c>
      <c r="AU525" s="129">
        <f t="shared" si="112"/>
        <v>0.2203482048642092</v>
      </c>
      <c r="AV525" s="129">
        <f t="shared" si="113"/>
        <v>8.4453277430937113E-2</v>
      </c>
      <c r="AW525" s="129">
        <f t="shared" si="114"/>
        <v>0.21737819595311167</v>
      </c>
      <c r="AX525" s="129">
        <f t="shared" si="115"/>
        <v>1.0000000000000002</v>
      </c>
      <c r="AY525" s="129">
        <f>SUMPRODUCT(AN525:AW525,幕後結果_最佳化!$Z$1005:$AI$1005)</f>
        <v>4.3692372252113969E-2</v>
      </c>
      <c r="AZ525" s="129">
        <f>(SUMPRODUCT(AN525:AW525,MMULT(AN525:AW525,幕後結果!$AB$9:$AK$18)))*252</f>
        <v>4.3562319518355756E-2</v>
      </c>
      <c r="BA525" s="129">
        <f t="shared" si="116"/>
        <v>0.20871588228583793</v>
      </c>
      <c r="BB525" s="102">
        <f t="shared" si="117"/>
        <v>3.7964156988724439E-3</v>
      </c>
      <c r="BC525" s="60"/>
      <c r="BD525" s="60"/>
    </row>
    <row r="526" spans="1:56" ht="16.5">
      <c r="A526" s="95">
        <v>525</v>
      </c>
      <c r="B526" s="129">
        <v>0.99509442390900293</v>
      </c>
      <c r="C526" s="129">
        <v>0.90960156310995299</v>
      </c>
      <c r="D526" s="129">
        <v>2.0178633399569046E-2</v>
      </c>
      <c r="E526" s="129">
        <v>0.92581003500084469</v>
      </c>
      <c r="F526" s="129">
        <v>0.41321483000277826</v>
      </c>
      <c r="G526" s="129">
        <v>0.64676528521105303</v>
      </c>
      <c r="H526" s="129">
        <v>0.20182521437073686</v>
      </c>
      <c r="I526" s="129">
        <v>0.51824235643312644</v>
      </c>
      <c r="J526" s="129">
        <v>0.43481497717150996</v>
      </c>
      <c r="K526" s="104">
        <v>0.95344148822270269</v>
      </c>
      <c r="L526" s="105"/>
      <c r="M526" s="106">
        <v>525</v>
      </c>
      <c r="N526" s="140">
        <v>2.58241501859073</v>
      </c>
      <c r="O526" s="140">
        <v>1.3383054873699962</v>
      </c>
      <c r="P526" s="140">
        <v>-2.0500734192971048</v>
      </c>
      <c r="Q526" s="140">
        <v>1.4452775897633747</v>
      </c>
      <c r="R526" s="140">
        <v>-0.2192829277008998</v>
      </c>
      <c r="S526" s="140">
        <v>0.37660196188094047</v>
      </c>
      <c r="T526" s="140">
        <v>-0.83511949940862218</v>
      </c>
      <c r="U526" s="129">
        <v>4.5742753444735995E-2</v>
      </c>
      <c r="V526" s="129">
        <v>-0.16412854057017898</v>
      </c>
      <c r="W526" s="98">
        <v>1.6791797178107479</v>
      </c>
      <c r="X526" s="60"/>
      <c r="Y526" s="99">
        <v>525</v>
      </c>
      <c r="Z526" s="129">
        <f>(幕後結果!$AB$2+幕後結果!$AB$4*幕後結果_最佳化!$N1527)*12/3</f>
        <v>2.5955102250434718</v>
      </c>
      <c r="AA526" s="129">
        <f>(幕後結果!$AC$2+幕後結果!$AC$4*幕後結果_最佳化!$O1527)*12/3</f>
        <v>2.1101238638226021</v>
      </c>
      <c r="AB526" s="129">
        <f>(幕後結果!$AD$2+幕後結果!$AD$4*幕後結果_最佳化!$P1527)*12/3</f>
        <v>-2.930670179410237</v>
      </c>
      <c r="AC526" s="129">
        <f>(幕後結果!$AE$2+幕後結果!$AE$4*幕後結果_最佳化!$Q1527)*12/3</f>
        <v>1.9738674918073704</v>
      </c>
      <c r="AD526" s="129">
        <f>(幕後結果!$AF$2+幕後結果!$AF$4*幕後結果_最佳化!$R1527)*12/3</f>
        <v>-0.2142995614159634</v>
      </c>
      <c r="AE526" s="129">
        <f>(幕後結果!$AG$2+幕後結果!$AG$4*幕後結果_最佳化!$S1527)*12/3</f>
        <v>1.7690998081649827</v>
      </c>
      <c r="AF526" s="129">
        <f>(幕後結果!$AH$2+幕後結果!$AH$4*幕後結果_最佳化!$T1527)*12/3</f>
        <v>1.2263933699612486</v>
      </c>
      <c r="AG526" s="129">
        <f>(幕後結果!$AI$2+幕後結果!$AI$4*幕後結果_最佳化!$U1527)*12/3</f>
        <v>3.1254655758660613E-2</v>
      </c>
      <c r="AH526" s="129">
        <f>(幕後結果!$AJ$2+幕後結果!$AJ$4*幕後結果_最佳化!$V1527)*12/3</f>
        <v>-0.19428896888888059</v>
      </c>
      <c r="AI526" s="100">
        <f>(幕後結果!$AK$2+幕後結果!$AK$4*幕後結果_最佳化!$W1527)*12/3</f>
        <v>1.2717474105414908</v>
      </c>
      <c r="AJ526" s="60"/>
      <c r="AK526" s="60"/>
      <c r="AL526" s="60"/>
      <c r="AM526" s="108">
        <v>525</v>
      </c>
      <c r="AN526" s="129">
        <f t="shared" si="105"/>
        <v>0.20115947243915547</v>
      </c>
      <c r="AO526" s="129">
        <f t="shared" si="106"/>
        <v>9.1148137125983387E-4</v>
      </c>
      <c r="AP526" s="129">
        <f t="shared" si="107"/>
        <v>0.13561830055467258</v>
      </c>
      <c r="AQ526" s="129">
        <f t="shared" si="108"/>
        <v>4.9698119482166431E-2</v>
      </c>
      <c r="AR526" s="129">
        <f t="shared" si="109"/>
        <v>1.7428284406102848E-2</v>
      </c>
      <c r="AS526" s="129">
        <f t="shared" si="110"/>
        <v>8.2134360509373908E-2</v>
      </c>
      <c r="AT526" s="129">
        <f t="shared" si="111"/>
        <v>0.17800517672054952</v>
      </c>
      <c r="AU526" s="129">
        <f t="shared" si="112"/>
        <v>7.0589116140972588E-2</v>
      </c>
      <c r="AV526" s="129">
        <f t="shared" si="113"/>
        <v>0.11662525432295429</v>
      </c>
      <c r="AW526" s="129">
        <f t="shared" si="114"/>
        <v>0.14783043405279267</v>
      </c>
      <c r="AX526" s="129">
        <f t="shared" si="115"/>
        <v>1.0000000000000002</v>
      </c>
      <c r="AY526" s="129">
        <f>SUMPRODUCT(AN526:AW526,幕後結果_最佳化!$Z$1005:$AI$1005)</f>
        <v>9.9649566814358048E-2</v>
      </c>
      <c r="AZ526" s="129">
        <f>(SUMPRODUCT(AN526:AW526,MMULT(AN526:AW526,幕後結果!$AB$9:$AK$18)))*252</f>
        <v>5.0332845626460329E-2</v>
      </c>
      <c r="BA526" s="129">
        <f t="shared" si="116"/>
        <v>0.22434982867490746</v>
      </c>
      <c r="BB526" s="102">
        <f t="shared" si="117"/>
        <v>0.2529512375807989</v>
      </c>
      <c r="BC526" s="60"/>
      <c r="BD526" s="60"/>
    </row>
    <row r="527" spans="1:56" ht="16.5">
      <c r="A527" s="95">
        <v>526</v>
      </c>
      <c r="B527" s="129">
        <v>0.75805413717764369</v>
      </c>
      <c r="C527" s="129">
        <v>0.62189997328279278</v>
      </c>
      <c r="D527" s="129">
        <v>0.16483949092058192</v>
      </c>
      <c r="E527" s="129">
        <v>0.31297574667437744</v>
      </c>
      <c r="F527" s="129">
        <v>0.5787604886982487</v>
      </c>
      <c r="G527" s="129">
        <v>0.78092365357447524</v>
      </c>
      <c r="H527" s="129">
        <v>0.43792127559822092</v>
      </c>
      <c r="I527" s="129">
        <v>0.32693742686721627</v>
      </c>
      <c r="J527" s="129">
        <v>0.93176894797774179</v>
      </c>
      <c r="K527" s="104">
        <v>6.6188414469744217E-2</v>
      </c>
      <c r="L527" s="105"/>
      <c r="M527" s="106">
        <v>526</v>
      </c>
      <c r="N527" s="140">
        <v>0.70005697207801887</v>
      </c>
      <c r="O527" s="140">
        <v>0.31047462449894714</v>
      </c>
      <c r="P527" s="140">
        <v>-0.97476068735994892</v>
      </c>
      <c r="Q527" s="140">
        <v>-0.48743302693727847</v>
      </c>
      <c r="R527" s="140">
        <v>0.19872352261678827</v>
      </c>
      <c r="S527" s="140">
        <v>0.77531644745451722</v>
      </c>
      <c r="T527" s="140">
        <v>-0.15624164580612757</v>
      </c>
      <c r="U527" s="129">
        <v>-0.44838570910946668</v>
      </c>
      <c r="V527" s="129">
        <v>1.4890959503682966</v>
      </c>
      <c r="W527" s="98">
        <v>-1.5047948472156596</v>
      </c>
      <c r="X527" s="60"/>
      <c r="Y527" s="99">
        <v>526</v>
      </c>
      <c r="Z527" s="129">
        <f>(幕後結果!$AB$2+幕後結果!$AB$4*幕後結果_最佳化!$N1528)*12/3</f>
        <v>1.3507803452157734</v>
      </c>
      <c r="AA527" s="129">
        <f>(幕後結果!$AC$2+幕後結果!$AC$4*幕後結果_最佳化!$O1528)*12/3</f>
        <v>0.87065266825957266</v>
      </c>
      <c r="AB527" s="129">
        <f>(幕後結果!$AD$2+幕後結果!$AD$4*幕後結果_最佳化!$P1528)*12/3</f>
        <v>-2.2769684934354073</v>
      </c>
      <c r="AC527" s="129">
        <f>(幕後結果!$AE$2+幕後結果!$AE$4*幕後結果_最佳化!$Q1528)*12/3</f>
        <v>-0.39887921182088465</v>
      </c>
      <c r="AD527" s="129">
        <f>(幕後結果!$AF$2+幕後結果!$AF$4*幕後結果_最佳化!$R1528)*12/3</f>
        <v>-0.77551629248418996</v>
      </c>
      <c r="AE527" s="129">
        <f>(幕後結果!$AG$2+幕後結果!$AG$4*幕後結果_最佳化!$S1528)*12/3</f>
        <v>1.737144709044453</v>
      </c>
      <c r="AF527" s="129">
        <f>(幕後結果!$AH$2+幕後結果!$AH$4*幕後結果_最佳化!$T1528)*12/3</f>
        <v>0.46178334199516186</v>
      </c>
      <c r="AG527" s="129">
        <f>(幕後結果!$AI$2+幕後結果!$AI$4*幕後結果_最佳化!$U1528)*12/3</f>
        <v>-0.16050430592906273</v>
      </c>
      <c r="AH527" s="129">
        <f>(幕後結果!$AJ$2+幕後結果!$AJ$4*幕後結果_最佳化!$V1528)*12/3</f>
        <v>2.3857537374245119E-2</v>
      </c>
      <c r="AI527" s="100">
        <f>(幕後結果!$AK$2+幕後結果!$AK$4*幕後結果_最佳化!$W1528)*12/3</f>
        <v>-0.68251113383998263</v>
      </c>
      <c r="AJ527" s="60"/>
      <c r="AK527" s="60"/>
      <c r="AL527" s="60"/>
      <c r="AM527" s="108">
        <v>526</v>
      </c>
      <c r="AN527" s="129">
        <f t="shared" si="105"/>
        <v>7.5142729679960427E-2</v>
      </c>
      <c r="AO527" s="129">
        <f t="shared" si="106"/>
        <v>3.9564983418235944E-2</v>
      </c>
      <c r="AP527" s="129">
        <f t="shared" si="107"/>
        <v>0.23900831836715494</v>
      </c>
      <c r="AQ527" s="129">
        <f t="shared" si="108"/>
        <v>2.026178793245921E-2</v>
      </c>
      <c r="AR527" s="129">
        <f t="shared" si="109"/>
        <v>0.22469211444566403</v>
      </c>
      <c r="AS527" s="129">
        <f t="shared" si="110"/>
        <v>9.2665963395557452E-2</v>
      </c>
      <c r="AT527" s="129">
        <f t="shared" si="111"/>
        <v>1.4238451464138534E-2</v>
      </c>
      <c r="AU527" s="129">
        <f t="shared" si="112"/>
        <v>0.20515769026812961</v>
      </c>
      <c r="AV527" s="129">
        <f t="shared" si="113"/>
        <v>6.3172510968014184E-2</v>
      </c>
      <c r="AW527" s="129">
        <f t="shared" si="114"/>
        <v>2.609545006068591E-2</v>
      </c>
      <c r="AX527" s="129">
        <f t="shared" si="115"/>
        <v>1</v>
      </c>
      <c r="AY527" s="129">
        <f>SUMPRODUCT(AN527:AW527,幕後結果_最佳化!$Z$1005:$AI$1005)</f>
        <v>-0.3533156555350504</v>
      </c>
      <c r="AZ527" s="129">
        <f>(SUMPRODUCT(AN527:AW527,MMULT(AN527:AW527,幕後結果!$AB$9:$AK$18)))*252</f>
        <v>5.5986183615032596E-2</v>
      </c>
      <c r="BA527" s="129">
        <f t="shared" si="116"/>
        <v>0.23661399708181383</v>
      </c>
      <c r="BB527" s="102">
        <f t="shared" si="117"/>
        <v>-1.6745233182382326</v>
      </c>
      <c r="BC527" s="60"/>
      <c r="BD527" s="60"/>
    </row>
    <row r="528" spans="1:56" ht="16.5">
      <c r="A528" s="95">
        <v>527</v>
      </c>
      <c r="B528" s="129">
        <v>0.16560683643892293</v>
      </c>
      <c r="C528" s="129">
        <v>0.27574507123865311</v>
      </c>
      <c r="D528" s="129">
        <v>0.30787312703322733</v>
      </c>
      <c r="E528" s="129">
        <v>0.48338079627586694</v>
      </c>
      <c r="F528" s="129">
        <v>0.68931299149167713</v>
      </c>
      <c r="G528" s="129">
        <v>0.83098902846349598</v>
      </c>
      <c r="H528" s="129">
        <v>0.7192296447707669</v>
      </c>
      <c r="I528" s="129">
        <v>0.13742546364376862</v>
      </c>
      <c r="J528" s="129">
        <v>0.40407035944961556</v>
      </c>
      <c r="K528" s="104">
        <v>8.3423959405661163E-2</v>
      </c>
      <c r="L528" s="105"/>
      <c r="M528" s="106">
        <v>527</v>
      </c>
      <c r="N528" s="140">
        <v>-0.9716721564094567</v>
      </c>
      <c r="O528" s="140">
        <v>-0.59552866735392362</v>
      </c>
      <c r="P528" s="140">
        <v>-0.50188807502811927</v>
      </c>
      <c r="Q528" s="140">
        <v>-4.1670222230256182E-2</v>
      </c>
      <c r="R528" s="140">
        <v>0.49390394689356087</v>
      </c>
      <c r="S528" s="140">
        <v>0.95808094530629928</v>
      </c>
      <c r="T528" s="140">
        <v>0.58055455180489002</v>
      </c>
      <c r="U528" s="129">
        <v>-1.0919594447464684</v>
      </c>
      <c r="V528" s="129">
        <v>-0.2428253214062617</v>
      </c>
      <c r="W528" s="98">
        <v>-1.3824032498505403</v>
      </c>
      <c r="X528" s="60"/>
      <c r="Y528" s="99">
        <v>527</v>
      </c>
      <c r="Z528" s="129">
        <f>(幕後結果!$AB$2+幕後結果!$AB$4*幕後結果_最佳化!$N1529)*12/3</f>
        <v>0.24533114490996599</v>
      </c>
      <c r="AA528" s="129">
        <f>(幕後結果!$AC$2+幕後結果!$AC$4*幕後結果_最佳化!$O1529)*12/3</f>
        <v>-0.22512298553707066</v>
      </c>
      <c r="AB528" s="129">
        <f>(幕後結果!$AD$2+幕後結果!$AD$4*幕後結果_最佳化!$P1529)*12/3</f>
        <v>-2.2419152071200514</v>
      </c>
      <c r="AC528" s="129">
        <f>(幕後結果!$AE$2+幕後結果!$AE$4*幕後結果_最佳化!$Q1529)*12/3</f>
        <v>-0.38043027904733812</v>
      </c>
      <c r="AD528" s="129">
        <f>(幕後結果!$AF$2+幕後結果!$AF$4*幕後結果_最佳化!$R1529)*12/3</f>
        <v>-0.45164319538415804</v>
      </c>
      <c r="AE528" s="129">
        <f>(幕後結果!$AG$2+幕後結果!$AG$4*幕後結果_最佳化!$S1529)*12/3</f>
        <v>1.907232822386792</v>
      </c>
      <c r="AF528" s="129">
        <f>(幕後結果!$AH$2+幕後結果!$AH$4*幕後結果_最佳化!$T1529)*12/3</f>
        <v>8.5518212374610589E-2</v>
      </c>
      <c r="AG528" s="129">
        <f>(幕後結果!$AI$2+幕後結果!$AI$4*幕後結果_最佳化!$U1529)*12/3</f>
        <v>-0.62069393231372172</v>
      </c>
      <c r="AH528" s="129">
        <f>(幕後結果!$AJ$2+幕後結果!$AJ$4*幕後結果_最佳化!$V1529)*12/3</f>
        <v>-0.68945984323710185</v>
      </c>
      <c r="AI528" s="100">
        <f>(幕後結果!$AK$2+幕後結果!$AK$4*幕後結果_最佳化!$W1529)*12/3</f>
        <v>-0.81584454663207928</v>
      </c>
      <c r="AJ528" s="60"/>
      <c r="AK528" s="60"/>
      <c r="AL528" s="60"/>
      <c r="AM528" s="108">
        <v>527</v>
      </c>
      <c r="AN528" s="129">
        <f t="shared" si="105"/>
        <v>8.9933233820892258E-2</v>
      </c>
      <c r="AO528" s="129">
        <f t="shared" si="106"/>
        <v>0.19202137610137596</v>
      </c>
      <c r="AP528" s="129">
        <f t="shared" si="107"/>
        <v>9.396776834034988E-2</v>
      </c>
      <c r="AQ528" s="129">
        <f t="shared" si="108"/>
        <v>1.6263451626566883E-2</v>
      </c>
      <c r="AR528" s="129">
        <f t="shared" si="109"/>
        <v>0.13453081490853369</v>
      </c>
      <c r="AS528" s="129">
        <f t="shared" si="110"/>
        <v>0.19569085667393349</v>
      </c>
      <c r="AT528" s="129">
        <f t="shared" si="111"/>
        <v>0.14491715176882755</v>
      </c>
      <c r="AU528" s="129">
        <f t="shared" si="112"/>
        <v>8.8093603206756549E-2</v>
      </c>
      <c r="AV528" s="129">
        <f t="shared" si="113"/>
        <v>3.1609025054239265E-2</v>
      </c>
      <c r="AW528" s="129">
        <f t="shared" si="114"/>
        <v>1.2972718498524483E-2</v>
      </c>
      <c r="AX528" s="129">
        <f t="shared" si="115"/>
        <v>1</v>
      </c>
      <c r="AY528" s="129">
        <f>SUMPRODUCT(AN528:AW528,幕後結果_最佳化!$Z$1005:$AI$1005)</f>
        <v>0.18916716798467312</v>
      </c>
      <c r="AZ528" s="129">
        <f>(SUMPRODUCT(AN528:AW528,MMULT(AN528:AW528,幕後結果!$AB$9:$AK$18)))*252</f>
        <v>4.6635525972822306E-2</v>
      </c>
      <c r="BA528" s="129">
        <f t="shared" si="116"/>
        <v>0.21595260121800411</v>
      </c>
      <c r="BB528" s="102">
        <f t="shared" si="117"/>
        <v>0.6773114431579198</v>
      </c>
      <c r="BC528" s="60"/>
      <c r="BD528" s="60"/>
    </row>
    <row r="529" spans="1:56" ht="16.5">
      <c r="A529" s="95">
        <v>528</v>
      </c>
      <c r="B529" s="129">
        <v>0.74808912693691254</v>
      </c>
      <c r="C529" s="129">
        <v>0.67765548162432876</v>
      </c>
      <c r="D529" s="129">
        <v>0.86085392484196843</v>
      </c>
      <c r="E529" s="129">
        <v>0.97267745018888085</v>
      </c>
      <c r="F529" s="129">
        <v>0.38584761600808126</v>
      </c>
      <c r="G529" s="129">
        <v>0.53363137240405267</v>
      </c>
      <c r="H529" s="129">
        <v>0.12396143614119137</v>
      </c>
      <c r="I529" s="129">
        <v>0.8511203610339757</v>
      </c>
      <c r="J529" s="129">
        <v>0.91078420003877469</v>
      </c>
      <c r="K529" s="104">
        <v>0.84226653991832245</v>
      </c>
      <c r="L529" s="105"/>
      <c r="M529" s="106">
        <v>528</v>
      </c>
      <c r="N529" s="140">
        <v>0.66848861615962696</v>
      </c>
      <c r="O529" s="140">
        <v>0.4611527244969616</v>
      </c>
      <c r="P529" s="140">
        <v>1.0841638647259257</v>
      </c>
      <c r="Q529" s="140">
        <v>1.9216874319116419</v>
      </c>
      <c r="R529" s="140">
        <v>-0.2901581748398559</v>
      </c>
      <c r="S529" s="140">
        <v>8.4401449089980193E-2</v>
      </c>
      <c r="T529" s="140">
        <v>-1.1554092585085585</v>
      </c>
      <c r="U529" s="129">
        <v>1.0412505553746645</v>
      </c>
      <c r="V529" s="129">
        <v>1.3455998504664166</v>
      </c>
      <c r="W529" s="98">
        <v>1.0038168103479645</v>
      </c>
      <c r="X529" s="60"/>
      <c r="Y529" s="99">
        <v>528</v>
      </c>
      <c r="Z529" s="129">
        <f>(幕後結果!$AB$2+幕後結果!$AB$4*幕後結果_最佳化!$N1530)*12/3</f>
        <v>1.3299054240277164</v>
      </c>
      <c r="AA529" s="129">
        <f>(幕後結果!$AC$2+幕後結果!$AC$4*幕後結果_最佳化!$O1530)*12/3</f>
        <v>0.97310469324393034</v>
      </c>
      <c r="AB529" s="129">
        <f>(幕後結果!$AD$2+幕後結果!$AD$4*幕後結果_最佳化!$P1530)*12/3</f>
        <v>5.6778199463401791E-2</v>
      </c>
      <c r="AC529" s="129">
        <f>(幕後結果!$AE$2+幕後結果!$AE$4*幕後結果_最佳化!$Q1530)*12/3</f>
        <v>2.090106956116546</v>
      </c>
      <c r="AD529" s="129">
        <f>(幕後結果!$AF$2+幕後結果!$AF$4*幕後結果_最佳化!$R1530)*12/3</f>
        <v>-0.30748621525210162</v>
      </c>
      <c r="AE529" s="129">
        <f>(幕後結果!$AG$2+幕後結果!$AG$4*幕後結果_最佳化!$S1530)*12/3</f>
        <v>1.5827365395112425</v>
      </c>
      <c r="AF529" s="129">
        <f>(幕後結果!$AH$2+幕後結果!$AH$4*幕後結果_最佳化!$T1530)*12/3</f>
        <v>0.34565542090831319</v>
      </c>
      <c r="AG529" s="129">
        <f>(幕後結果!$AI$2+幕後結果!$AI$4*幕後結果_最佳化!$U1530)*12/3</f>
        <v>0.43455949863586091</v>
      </c>
      <c r="AH529" s="129">
        <f>(幕後結果!$AJ$2+幕後結果!$AJ$4*幕後結果_最佳化!$V1530)*12/3</f>
        <v>0.62621142203850444</v>
      </c>
      <c r="AI529" s="100">
        <f>(幕後結果!$AK$2+幕後結果!$AK$4*幕後結果_最佳化!$W1530)*12/3</f>
        <v>1.4109839456063193</v>
      </c>
      <c r="AJ529" s="60"/>
      <c r="AK529" s="60"/>
      <c r="AL529" s="60"/>
      <c r="AM529" s="108">
        <v>528</v>
      </c>
      <c r="AN529" s="129">
        <f t="shared" si="105"/>
        <v>3.0836769833226692E-2</v>
      </c>
      <c r="AO529" s="129">
        <f t="shared" si="106"/>
        <v>0.1642761131415385</v>
      </c>
      <c r="AP529" s="129">
        <f t="shared" si="107"/>
        <v>0.18148677163769036</v>
      </c>
      <c r="AQ529" s="129">
        <f t="shared" si="108"/>
        <v>5.3130633194540353E-2</v>
      </c>
      <c r="AR529" s="129">
        <f t="shared" si="109"/>
        <v>5.8032184086029573E-2</v>
      </c>
      <c r="AS529" s="129">
        <f t="shared" si="110"/>
        <v>7.2732220353208629E-2</v>
      </c>
      <c r="AT529" s="129">
        <f t="shared" si="111"/>
        <v>6.517122132117209E-2</v>
      </c>
      <c r="AU529" s="129">
        <f t="shared" si="112"/>
        <v>0.12022664351833766</v>
      </c>
      <c r="AV529" s="129">
        <f t="shared" si="113"/>
        <v>0.10170041676085971</v>
      </c>
      <c r="AW529" s="129">
        <f t="shared" si="114"/>
        <v>0.15240702615339644</v>
      </c>
      <c r="AX529" s="129">
        <f t="shared" si="115"/>
        <v>1.0000000000000002</v>
      </c>
      <c r="AY529" s="129">
        <f>SUMPRODUCT(AN529:AW529,幕後結果_最佳化!$Z$1005:$AI$1005)</f>
        <v>-0.12266798770939438</v>
      </c>
      <c r="AZ529" s="129">
        <f>(SUMPRODUCT(AN529:AW529,MMULT(AN529:AW529,幕後結果!$AB$9:$AK$18)))*252</f>
        <v>4.9668667803477944E-2</v>
      </c>
      <c r="BA529" s="129">
        <f t="shared" si="116"/>
        <v>0.22286468496259776</v>
      </c>
      <c r="BB529" s="102">
        <f t="shared" si="117"/>
        <v>-0.74290813610591022</v>
      </c>
      <c r="BC529" s="60"/>
      <c r="BD529" s="60"/>
    </row>
    <row r="530" spans="1:56" ht="16.5">
      <c r="A530" s="95">
        <v>529</v>
      </c>
      <c r="B530" s="129">
        <v>0.36520679726318761</v>
      </c>
      <c r="C530" s="129">
        <v>0.83334356793374775</v>
      </c>
      <c r="D530" s="129">
        <v>0.53643955632203855</v>
      </c>
      <c r="E530" s="129">
        <v>0.26799185986612017</v>
      </c>
      <c r="F530" s="129">
        <v>0.78359408693033483</v>
      </c>
      <c r="G530" s="129">
        <v>0.84932946773710882</v>
      </c>
      <c r="H530" s="129">
        <v>0.16367043396788938</v>
      </c>
      <c r="I530" s="129">
        <v>0.79299022666851537</v>
      </c>
      <c r="J530" s="129">
        <v>2.0109166159335778E-2</v>
      </c>
      <c r="K530" s="104">
        <v>0.54249155944651362</v>
      </c>
      <c r="L530" s="105"/>
      <c r="M530" s="106">
        <v>529</v>
      </c>
      <c r="N530" s="140">
        <v>-0.34457541040314765</v>
      </c>
      <c r="O530" s="140">
        <v>0.96746252973860924</v>
      </c>
      <c r="P530" s="140">
        <v>9.1467804376697714E-2</v>
      </c>
      <c r="Q530" s="140">
        <v>-0.61889775170278616</v>
      </c>
      <c r="R530" s="140">
        <v>0.78438911039965775</v>
      </c>
      <c r="S530" s="140">
        <v>1.0335618018566242</v>
      </c>
      <c r="T530" s="140">
        <v>-0.97948404558629498</v>
      </c>
      <c r="U530" s="129">
        <v>0.81684056555108064</v>
      </c>
      <c r="V530" s="129">
        <v>-2.051499458437656</v>
      </c>
      <c r="W530" s="98">
        <v>0.10671273263631575</v>
      </c>
      <c r="X530" s="60"/>
      <c r="Y530" s="99">
        <v>529</v>
      </c>
      <c r="Z530" s="129">
        <f>(幕後結果!$AB$2+幕後結果!$AB$4*幕後結果_最佳化!$N1531)*12/3</f>
        <v>0.66000573816434915</v>
      </c>
      <c r="AA530" s="129">
        <f>(幕後結果!$AC$2+幕後結果!$AC$4*幕後結果_最佳化!$O1531)*12/3</f>
        <v>1.0836204546193922</v>
      </c>
      <c r="AB530" s="129">
        <f>(幕後結果!$AD$2+幕後結果!$AD$4*幕後結果_最佳化!$P1531)*12/3</f>
        <v>-1.297879089959499</v>
      </c>
      <c r="AC530" s="129">
        <f>(幕後結果!$AE$2+幕後結果!$AE$4*幕後結果_最佳化!$Q1531)*12/3</f>
        <v>-0.36133641808402372</v>
      </c>
      <c r="AD530" s="129">
        <f>(幕後結果!$AF$2+幕後結果!$AF$4*幕後結果_最佳化!$R1531)*12/3</f>
        <v>-0.2011468206047472</v>
      </c>
      <c r="AE530" s="129">
        <f>(幕後結果!$AG$2+幕後結果!$AG$4*幕後結果_最佳化!$S1531)*12/3</f>
        <v>2.0913405524716016</v>
      </c>
      <c r="AF530" s="129">
        <f>(幕後結果!$AH$2+幕後結果!$AH$4*幕後結果_最佳化!$T1531)*12/3</f>
        <v>-0.45942781987572645</v>
      </c>
      <c r="AG530" s="129">
        <f>(幕後結果!$AI$2+幕後結果!$AI$4*幕後結果_最佳化!$U1531)*12/3</f>
        <v>0.5399124032762237</v>
      </c>
      <c r="AH530" s="129">
        <f>(幕後結果!$AJ$2+幕後結果!$AJ$4*幕後結果_最佳化!$V1531)*12/3</f>
        <v>-1.1451676276134104</v>
      </c>
      <c r="AI530" s="100">
        <f>(幕後結果!$AK$2+幕後結果!$AK$4*幕後結果_最佳化!$W1531)*12/3</f>
        <v>0.3946111083290525</v>
      </c>
      <c r="AJ530" s="60"/>
      <c r="AK530" s="60"/>
      <c r="AL530" s="60"/>
      <c r="AM530" s="108">
        <v>529</v>
      </c>
      <c r="AN530" s="129">
        <f t="shared" si="105"/>
        <v>0.15976102219428315</v>
      </c>
      <c r="AO530" s="129">
        <f t="shared" si="106"/>
        <v>2.4034835113037278E-2</v>
      </c>
      <c r="AP530" s="129">
        <f t="shared" si="107"/>
        <v>2.6658715875110744E-2</v>
      </c>
      <c r="AQ530" s="129">
        <f t="shared" si="108"/>
        <v>0.14129301796657789</v>
      </c>
      <c r="AR530" s="129">
        <f t="shared" si="109"/>
        <v>0.13598014570081887</v>
      </c>
      <c r="AS530" s="129">
        <f t="shared" si="110"/>
        <v>2.8541268535760875E-2</v>
      </c>
      <c r="AT530" s="129">
        <f t="shared" si="111"/>
        <v>0.15683917359286484</v>
      </c>
      <c r="AU530" s="129">
        <f t="shared" si="112"/>
        <v>5.8633639391831846E-2</v>
      </c>
      <c r="AV530" s="129">
        <f t="shared" si="113"/>
        <v>0.15991116559302743</v>
      </c>
      <c r="AW530" s="129">
        <f t="shared" si="114"/>
        <v>0.10834701603668702</v>
      </c>
      <c r="AX530" s="129">
        <f t="shared" si="115"/>
        <v>1</v>
      </c>
      <c r="AY530" s="129">
        <f>SUMPRODUCT(AN530:AW530,幕後結果_最佳化!$Z$1005:$AI$1005)</f>
        <v>3.7476444442440623E-2</v>
      </c>
      <c r="AZ530" s="129">
        <f>(SUMPRODUCT(AN530:AW530,MMULT(AN530:AW530,幕後結果!$AB$9:$AK$18)))*252</f>
        <v>5.0086476536166991E-2</v>
      </c>
      <c r="BA530" s="129">
        <f t="shared" si="116"/>
        <v>0.22380008162681039</v>
      </c>
      <c r="BB530" s="102">
        <f t="shared" si="117"/>
        <v>-2.4233930202953311E-2</v>
      </c>
      <c r="BC530" s="60"/>
      <c r="BD530" s="60"/>
    </row>
    <row r="531" spans="1:56" ht="16.5">
      <c r="A531" s="95">
        <v>530</v>
      </c>
      <c r="B531" s="129">
        <v>8.0678131676270581E-3</v>
      </c>
      <c r="C531" s="129">
        <v>0.4437236122207342</v>
      </c>
      <c r="D531" s="129">
        <v>0.46578205540256912</v>
      </c>
      <c r="E531" s="129">
        <v>0.67035630689578674</v>
      </c>
      <c r="F531" s="129">
        <v>0.45448836344860655</v>
      </c>
      <c r="G531" s="129">
        <v>0.92847407220987699</v>
      </c>
      <c r="H531" s="129">
        <v>5.7847511349778058E-2</v>
      </c>
      <c r="I531" s="129">
        <v>0.74050220690197932</v>
      </c>
      <c r="J531" s="129">
        <v>0.17889736330746597</v>
      </c>
      <c r="K531" s="104">
        <v>0.23451189646756343</v>
      </c>
      <c r="L531" s="105"/>
      <c r="M531" s="106">
        <v>530</v>
      </c>
      <c r="N531" s="140">
        <v>-2.4058332844653454</v>
      </c>
      <c r="O531" s="140">
        <v>-0.14153511125697507</v>
      </c>
      <c r="P531" s="140">
        <v>-8.5877106282749083E-2</v>
      </c>
      <c r="Q531" s="140">
        <v>0.44089724780921474</v>
      </c>
      <c r="R531" s="140">
        <v>-0.11432933764084074</v>
      </c>
      <c r="S531" s="140">
        <v>1.4645202452438841</v>
      </c>
      <c r="T531" s="140">
        <v>-1.5731027741363111</v>
      </c>
      <c r="U531" s="129">
        <v>0.64489445369648168</v>
      </c>
      <c r="V531" s="129">
        <v>-0.91957532401606612</v>
      </c>
      <c r="W531" s="98">
        <v>-0.72406831948901829</v>
      </c>
      <c r="X531" s="60"/>
      <c r="Y531" s="99">
        <v>530</v>
      </c>
      <c r="Z531" s="129">
        <f>(幕後結果!$AB$2+幕後結果!$AB$4*幕後結果_最佳化!$N1532)*12/3</f>
        <v>-0.70302361251025458</v>
      </c>
      <c r="AA531" s="129">
        <f>(幕後結果!$AC$2+幕後結果!$AC$4*幕後結果_最佳化!$O1532)*12/3</f>
        <v>-0.26152691192892918</v>
      </c>
      <c r="AB531" s="129">
        <f>(幕後結果!$AD$2+幕後結果!$AD$4*幕後結果_最佳化!$P1532)*12/3</f>
        <v>-2.1152131506985947</v>
      </c>
      <c r="AC531" s="129">
        <f>(幕後結果!$AE$2+幕後結果!$AE$4*幕後結果_最佳化!$Q1532)*12/3</f>
        <v>0.14639982064993645</v>
      </c>
      <c r="AD531" s="129">
        <f>(幕後結果!$AF$2+幕後結果!$AF$4*幕後結果_最佳化!$R1532)*12/3</f>
        <v>-0.81371775506748234</v>
      </c>
      <c r="AE531" s="129">
        <f>(幕後結果!$AG$2+幕後結果!$AG$4*幕後結果_最佳化!$S1532)*12/3</f>
        <v>2.501726330152874</v>
      </c>
      <c r="AF531" s="129">
        <f>(幕後結果!$AH$2+幕後結果!$AH$4*幕後結果_最佳化!$T1532)*12/3</f>
        <v>-1.9184064549018369</v>
      </c>
      <c r="AG531" s="129">
        <f>(幕後結果!$AI$2+幕後結果!$AI$4*幕後結果_最佳化!$U1532)*12/3</f>
        <v>4.2550436190430939E-2</v>
      </c>
      <c r="AH531" s="129">
        <f>(幕後結果!$AJ$2+幕後結果!$AJ$4*幕後結果_最佳化!$V1532)*12/3</f>
        <v>-0.88364706409952054</v>
      </c>
      <c r="AI531" s="100">
        <f>(幕後結果!$AK$2+幕後結果!$AK$4*幕後結果_最佳化!$W1532)*12/3</f>
        <v>-0.37594289647793877</v>
      </c>
      <c r="AJ531" s="60"/>
      <c r="AK531" s="60"/>
      <c r="AL531" s="60"/>
      <c r="AM531" s="108">
        <v>530</v>
      </c>
      <c r="AN531" s="129">
        <f t="shared" si="105"/>
        <v>8.8903793969900613E-2</v>
      </c>
      <c r="AO531" s="129">
        <f t="shared" si="106"/>
        <v>4.5209273957589821E-2</v>
      </c>
      <c r="AP531" s="129">
        <f t="shared" si="107"/>
        <v>0.23883365914190888</v>
      </c>
      <c r="AQ531" s="129">
        <f t="shared" si="108"/>
        <v>0.10316062411049164</v>
      </c>
      <c r="AR531" s="129">
        <f t="shared" si="109"/>
        <v>0.15646333432765011</v>
      </c>
      <c r="AS531" s="129">
        <f t="shared" si="110"/>
        <v>0.11676844604382043</v>
      </c>
      <c r="AT531" s="129">
        <f t="shared" si="111"/>
        <v>9.7900357141319332E-3</v>
      </c>
      <c r="AU531" s="129">
        <f t="shared" si="112"/>
        <v>1.0426961188893722E-2</v>
      </c>
      <c r="AV531" s="129">
        <f t="shared" si="113"/>
        <v>8.3140315324575859E-2</v>
      </c>
      <c r="AW531" s="129">
        <f t="shared" si="114"/>
        <v>0.14730355622103689</v>
      </c>
      <c r="AX531" s="129">
        <f t="shared" si="115"/>
        <v>1</v>
      </c>
      <c r="AY531" s="129">
        <f>SUMPRODUCT(AN531:AW531,幕後結果_最佳化!$Z$1005:$AI$1005)</f>
        <v>-0.24417117354240561</v>
      </c>
      <c r="AZ531" s="129">
        <f>(SUMPRODUCT(AN531:AW531,MMULT(AN531:AW531,幕後結果!$AB$9:$AK$18)))*252</f>
        <v>6.1871954002837147E-2</v>
      </c>
      <c r="BA531" s="129">
        <f t="shared" si="116"/>
        <v>0.2487407365166332</v>
      </c>
      <c r="BB531" s="102">
        <f t="shared" si="117"/>
        <v>-1.1540979477770794</v>
      </c>
      <c r="BC531" s="60"/>
      <c r="BD531" s="60"/>
    </row>
    <row r="532" spans="1:56" ht="16.5">
      <c r="A532" s="95">
        <v>531</v>
      </c>
      <c r="B532" s="129">
        <v>0.61336868169722036</v>
      </c>
      <c r="C532" s="129">
        <v>0.44460982557665463</v>
      </c>
      <c r="D532" s="129">
        <v>0.95224347061453907</v>
      </c>
      <c r="E532" s="129">
        <v>0.58907849220669051</v>
      </c>
      <c r="F532" s="129">
        <v>0.86584436697530198</v>
      </c>
      <c r="G532" s="129">
        <v>0.11657822646021931</v>
      </c>
      <c r="H532" s="129">
        <v>0.32411049903531808</v>
      </c>
      <c r="I532" s="129">
        <v>0.29233119304502742</v>
      </c>
      <c r="J532" s="129">
        <v>0.51616062741612856</v>
      </c>
      <c r="K532" s="104">
        <v>0.29795506749499046</v>
      </c>
      <c r="L532" s="105"/>
      <c r="M532" s="106">
        <v>531</v>
      </c>
      <c r="N532" s="140">
        <v>0.28810987136318761</v>
      </c>
      <c r="O532" s="140">
        <v>-0.13929169649712719</v>
      </c>
      <c r="P532" s="140">
        <v>1.6670067696830695</v>
      </c>
      <c r="Q532" s="140">
        <v>0.22517515629170051</v>
      </c>
      <c r="R532" s="140">
        <v>1.1069598999301462</v>
      </c>
      <c r="S532" s="140">
        <v>-1.1922672978117659</v>
      </c>
      <c r="T532" s="140">
        <v>-0.4562350020326163</v>
      </c>
      <c r="U532" s="129">
        <v>-0.54658716911057526</v>
      </c>
      <c r="V532" s="129">
        <v>4.051977079681409E-2</v>
      </c>
      <c r="W532" s="98">
        <v>-0.53029107320353031</v>
      </c>
      <c r="X532" s="60"/>
      <c r="Y532" s="99">
        <v>531</v>
      </c>
      <c r="Z532" s="129">
        <f>(幕後結果!$AB$2+幕後結果!$AB$4*幕後結果_最佳化!$N1533)*12/3</f>
        <v>1.0783758119134648</v>
      </c>
      <c r="AA532" s="129">
        <f>(幕後結果!$AC$2+幕後結果!$AC$4*幕後結果_最佳化!$O1533)*12/3</f>
        <v>0.43438925749269225</v>
      </c>
      <c r="AB532" s="129">
        <f>(幕後結果!$AD$2+幕後結果!$AD$4*幕後結果_最佳化!$P1533)*12/3</f>
        <v>0.57575088436143362</v>
      </c>
      <c r="AC532" s="129">
        <f>(幕後結果!$AE$2+幕後結果!$AE$4*幕後結果_最佳化!$Q1533)*12/3</f>
        <v>0.19893537131364392</v>
      </c>
      <c r="AD532" s="129">
        <f>(幕後結果!$AF$2+幕後結果!$AF$4*幕後結果_最佳化!$R1533)*12/3</f>
        <v>0.27364442771636122</v>
      </c>
      <c r="AE532" s="129">
        <f>(幕後結果!$AG$2+幕後結果!$AG$4*幕後結果_最佳化!$S1533)*12/3</f>
        <v>0.2685852672429605</v>
      </c>
      <c r="AF532" s="129">
        <f>(幕後結果!$AH$2+幕後結果!$AH$4*幕後結果_最佳化!$T1533)*12/3</f>
        <v>0.45495457607208006</v>
      </c>
      <c r="AG532" s="129">
        <f>(幕後結果!$AI$2+幕後結果!$AI$4*幕後結果_最佳化!$U1533)*12/3</f>
        <v>-0.35453377695178645</v>
      </c>
      <c r="AH532" s="129">
        <f>(幕後結果!$AJ$2+幕後結果!$AJ$4*幕後結果_最佳化!$V1533)*12/3</f>
        <v>-0.33300577242122242</v>
      </c>
      <c r="AI532" s="100">
        <f>(幕後結果!$AK$2+幕後結果!$AK$4*幕後結果_最佳化!$W1533)*12/3</f>
        <v>0.1847877859506637</v>
      </c>
      <c r="AJ532" s="60"/>
      <c r="AK532" s="60"/>
      <c r="AL532" s="60"/>
      <c r="AM532" s="108">
        <v>531</v>
      </c>
      <c r="AN532" s="129">
        <f t="shared" si="105"/>
        <v>0.17416474608478225</v>
      </c>
      <c r="AO532" s="129">
        <f t="shared" si="106"/>
        <v>0.14777798467058617</v>
      </c>
      <c r="AP532" s="129">
        <f t="shared" si="107"/>
        <v>6.6205481168298108E-2</v>
      </c>
      <c r="AQ532" s="129">
        <f t="shared" si="108"/>
        <v>6.2894006306188868E-2</v>
      </c>
      <c r="AR532" s="129">
        <f t="shared" si="109"/>
        <v>9.1087143811351509E-2</v>
      </c>
      <c r="AS532" s="129">
        <f t="shared" si="110"/>
        <v>0.15415728584255617</v>
      </c>
      <c r="AT532" s="129">
        <f t="shared" si="111"/>
        <v>8.2856192071348991E-2</v>
      </c>
      <c r="AU532" s="129">
        <f t="shared" si="112"/>
        <v>2.2671166589742393E-3</v>
      </c>
      <c r="AV532" s="129">
        <f t="shared" si="113"/>
        <v>0.18218352142086744</v>
      </c>
      <c r="AW532" s="129">
        <f t="shared" si="114"/>
        <v>3.6406521965046498E-2</v>
      </c>
      <c r="AX532" s="129">
        <f t="shared" si="115"/>
        <v>1.0000000000000002</v>
      </c>
      <c r="AY532" s="129">
        <f>SUMPRODUCT(AN532:AW532,幕後結果_最佳化!$Z$1005:$AI$1005)</f>
        <v>0.18903289010648405</v>
      </c>
      <c r="AZ532" s="129">
        <f>(SUMPRODUCT(AN532:AW532,MMULT(AN532:AW532,幕後結果!$AB$9:$AK$18)))*252</f>
        <v>4.2652932446340198E-2</v>
      </c>
      <c r="BA532" s="129">
        <f t="shared" si="116"/>
        <v>0.20652586386779792</v>
      </c>
      <c r="BB532" s="102">
        <f t="shared" si="117"/>
        <v>0.70757670429127062</v>
      </c>
      <c r="BC532" s="60"/>
      <c r="BD532" s="60"/>
    </row>
    <row r="533" spans="1:56" ht="16.5">
      <c r="A533" s="95">
        <v>532</v>
      </c>
      <c r="B533" s="129">
        <v>0.38078871977484696</v>
      </c>
      <c r="C533" s="129">
        <v>0.60627782551540688</v>
      </c>
      <c r="D533" s="129">
        <v>0.30768010257079248</v>
      </c>
      <c r="E533" s="129">
        <v>0.10740677013558075</v>
      </c>
      <c r="F533" s="129">
        <v>0.95578481741417076</v>
      </c>
      <c r="G533" s="129">
        <v>0.7973730090514155</v>
      </c>
      <c r="H533" s="129">
        <v>0.50175220117088104</v>
      </c>
      <c r="I533" s="129">
        <v>5.8839366460823994E-2</v>
      </c>
      <c r="J533" s="129">
        <v>0.94903860131946827</v>
      </c>
      <c r="K533" s="104">
        <v>0.42565625179511413</v>
      </c>
      <c r="L533" s="105"/>
      <c r="M533" s="106">
        <v>532</v>
      </c>
      <c r="N533" s="140">
        <v>-0.30340998188840673</v>
      </c>
      <c r="O533" s="140">
        <v>0.26963073981653418</v>
      </c>
      <c r="P533" s="140">
        <v>-0.50243693264721367</v>
      </c>
      <c r="Q533" s="140">
        <v>-1.2404377100448696</v>
      </c>
      <c r="R533" s="140">
        <v>1.7037362897373181</v>
      </c>
      <c r="S533" s="140">
        <v>0.83227456868469185</v>
      </c>
      <c r="T533" s="140">
        <v>4.3921311190298065E-3</v>
      </c>
      <c r="U533" s="129">
        <v>-1.5645914585815175</v>
      </c>
      <c r="V533" s="129">
        <v>1.6356025451450529</v>
      </c>
      <c r="W533" s="98">
        <v>-0.18744402973130964</v>
      </c>
      <c r="X533" s="60"/>
      <c r="Y533" s="99">
        <v>532</v>
      </c>
      <c r="Z533" s="129">
        <f>(幕後結果!$AB$2+幕後結果!$AB$4*幕後結果_最佳化!$N1534)*12/3</f>
        <v>0.68722682874439955</v>
      </c>
      <c r="AA533" s="129">
        <f>(幕後結果!$AC$2+幕後結果!$AC$4*幕後結果_最佳化!$O1534)*12/3</f>
        <v>0.58206746352100291</v>
      </c>
      <c r="AB533" s="129">
        <f>(幕後結果!$AD$2+幕後結果!$AD$4*幕後結果_最佳化!$P1534)*12/3</f>
        <v>-2.0077923215118503</v>
      </c>
      <c r="AC533" s="129">
        <f>(幕後結果!$AE$2+幕後結果!$AE$4*幕後結果_最佳化!$Q1534)*12/3</f>
        <v>-1.2230133765268183</v>
      </c>
      <c r="AD533" s="129">
        <f>(幕後結果!$AF$2+幕後結果!$AF$4*幕後結果_最佳化!$R1534)*12/3</f>
        <v>0.37096370384459232</v>
      </c>
      <c r="AE533" s="129">
        <f>(幕後結果!$AG$2+幕後結果!$AG$4*幕後結果_最佳化!$S1534)*12/3</f>
        <v>1.7540687116170275</v>
      </c>
      <c r="AF533" s="129">
        <f>(幕後結果!$AH$2+幕後結果!$AH$4*幕後結果_最佳化!$T1534)*12/3</f>
        <v>2.8921977496597584E-2</v>
      </c>
      <c r="AG533" s="129">
        <f>(幕後結果!$AI$2+幕後結果!$AI$4*幕後結果_最佳化!$U1534)*12/3</f>
        <v>-0.65415121367126261</v>
      </c>
      <c r="AH533" s="129">
        <f>(幕後結果!$AJ$2+幕後結果!$AJ$4*幕後結果_最佳化!$V1534)*12/3</f>
        <v>-0.13507055480337532</v>
      </c>
      <c r="AI533" s="100">
        <f>(幕後結果!$AK$2+幕後結果!$AK$4*幕後結果_最佳化!$W1534)*12/3</f>
        <v>0.14925610884126103</v>
      </c>
      <c r="AJ533" s="60"/>
      <c r="AK533" s="60"/>
      <c r="AL533" s="60"/>
      <c r="AM533" s="108">
        <v>532</v>
      </c>
      <c r="AN533" s="129">
        <f t="shared" si="105"/>
        <v>6.3553829464303171E-2</v>
      </c>
      <c r="AO533" s="129">
        <f t="shared" si="106"/>
        <v>0.10106528733433293</v>
      </c>
      <c r="AP533" s="129">
        <f t="shared" si="107"/>
        <v>0.12827382946978705</v>
      </c>
      <c r="AQ533" s="129">
        <f t="shared" si="108"/>
        <v>0.13671496754472154</v>
      </c>
      <c r="AR533" s="129">
        <f t="shared" si="109"/>
        <v>6.4671580594226216E-2</v>
      </c>
      <c r="AS533" s="129">
        <f t="shared" si="110"/>
        <v>9.3307602063144313E-2</v>
      </c>
      <c r="AT533" s="129">
        <f t="shared" si="111"/>
        <v>8.0323896161186292E-2</v>
      </c>
      <c r="AU533" s="129">
        <f t="shared" si="112"/>
        <v>0.14361733875881702</v>
      </c>
      <c r="AV533" s="129">
        <f t="shared" si="113"/>
        <v>0.12477625016191141</v>
      </c>
      <c r="AW533" s="129">
        <f t="shared" si="114"/>
        <v>6.3695418447570054E-2</v>
      </c>
      <c r="AX533" s="129">
        <f t="shared" si="115"/>
        <v>1</v>
      </c>
      <c r="AY533" s="129">
        <f>SUMPRODUCT(AN533:AW533,幕後結果_最佳化!$Z$1005:$AI$1005)</f>
        <v>-5.0205986049156631E-2</v>
      </c>
      <c r="AZ533" s="129">
        <f>(SUMPRODUCT(AN533:AW533,MMULT(AN533:AW533,幕後結果!$AB$9:$AK$18)))*252</f>
        <v>4.5238784234892165E-2</v>
      </c>
      <c r="BA533" s="129">
        <f t="shared" si="116"/>
        <v>0.21269410954441631</v>
      </c>
      <c r="BB533" s="102">
        <f t="shared" si="117"/>
        <v>-0.43774595473558975</v>
      </c>
      <c r="BC533" s="60"/>
      <c r="BD533" s="60"/>
    </row>
    <row r="534" spans="1:56" ht="16.5">
      <c r="A534" s="95">
        <v>533</v>
      </c>
      <c r="B534" s="129">
        <v>0.30005871755930147</v>
      </c>
      <c r="C534" s="129">
        <v>0.38770131408432329</v>
      </c>
      <c r="D534" s="129">
        <v>2.9355202377021827E-2</v>
      </c>
      <c r="E534" s="129">
        <v>0.79480492676029613</v>
      </c>
      <c r="F534" s="129">
        <v>0.62620148622221516</v>
      </c>
      <c r="G534" s="129">
        <v>0.88175714651234727</v>
      </c>
      <c r="H534" s="129">
        <v>0.87111810390759814</v>
      </c>
      <c r="I534" s="129">
        <v>0.426082755246322</v>
      </c>
      <c r="J534" s="129">
        <v>0.33693085498033759</v>
      </c>
      <c r="K534" s="104">
        <v>0.78243107168906412</v>
      </c>
      <c r="L534" s="105"/>
      <c r="M534" s="106">
        <v>533</v>
      </c>
      <c r="N534" s="140">
        <v>-0.52423164239750131</v>
      </c>
      <c r="O534" s="140">
        <v>-0.28531525291644644</v>
      </c>
      <c r="P534" s="140">
        <v>-1.8903556941716777</v>
      </c>
      <c r="Q534" s="140">
        <v>0.82320725042812892</v>
      </c>
      <c r="R534" s="140">
        <v>0.3218094859205935</v>
      </c>
      <c r="S534" s="140">
        <v>1.183816505684528</v>
      </c>
      <c r="T534" s="140">
        <v>1.1316923658623399</v>
      </c>
      <c r="U534" s="129">
        <v>-0.18635610759663601</v>
      </c>
      <c r="V534" s="129">
        <v>-0.42085398225026688</v>
      </c>
      <c r="W534" s="98">
        <v>0.78042992976406655</v>
      </c>
      <c r="X534" s="60"/>
      <c r="Y534" s="99">
        <v>533</v>
      </c>
      <c r="Z534" s="129">
        <f>(幕後結果!$AB$2+幕後結果!$AB$4*幕後結果_最佳化!$N1535)*12/3</f>
        <v>0.54120608659172853</v>
      </c>
      <c r="AA534" s="129">
        <f>(幕後結果!$AC$2+幕後結果!$AC$4*幕後結果_最佳化!$O1535)*12/3</f>
        <v>0.11786509571921283</v>
      </c>
      <c r="AB534" s="129">
        <f>(幕後結果!$AD$2+幕後結果!$AD$4*幕後結果_最佳化!$P1535)*12/3</f>
        <v>-3.6756650088034513</v>
      </c>
      <c r="AC534" s="129">
        <f>(幕後結果!$AE$2+幕後結果!$AE$4*幕後結果_最佳化!$Q1535)*12/3</f>
        <v>0.57359984462201252</v>
      </c>
      <c r="AD534" s="129">
        <f>(幕後結果!$AF$2+幕後結果!$AF$4*幕後結果_最佳化!$R1535)*12/3</f>
        <v>-0.18476699602124447</v>
      </c>
      <c r="AE534" s="129">
        <f>(幕後結果!$AG$2+幕後結果!$AG$4*幕後結果_最佳化!$S1535)*12/3</f>
        <v>2.235982791829489</v>
      </c>
      <c r="AF534" s="129">
        <f>(幕後結果!$AH$2+幕後結果!$AH$4*幕後結果_最佳化!$T1535)*12/3</f>
        <v>0.63645296016323538</v>
      </c>
      <c r="AG534" s="129">
        <f>(幕後結果!$AI$2+幕後結果!$AI$4*幕後結果_最佳化!$U1535)*12/3</f>
        <v>-0.15643692804075762</v>
      </c>
      <c r="AH534" s="129">
        <f>(幕後結果!$AJ$2+幕後結果!$AJ$4*幕後結果_最佳化!$V1535)*12/3</f>
        <v>-0.52742743144741389</v>
      </c>
      <c r="AI534" s="100">
        <f>(幕後結果!$AK$2+幕後結果!$AK$4*幕後結果_最佳化!$W1535)*12/3</f>
        <v>0.30181122917150893</v>
      </c>
      <c r="AJ534" s="60"/>
      <c r="AK534" s="60"/>
      <c r="AL534" s="60"/>
      <c r="AM534" s="108">
        <v>533</v>
      </c>
      <c r="AN534" s="129">
        <f t="shared" si="105"/>
        <v>1.9398596398785214E-2</v>
      </c>
      <c r="AO534" s="129">
        <f t="shared" si="106"/>
        <v>0.15325519228800549</v>
      </c>
      <c r="AP534" s="129">
        <f t="shared" si="107"/>
        <v>9.3373391842532169E-2</v>
      </c>
      <c r="AQ534" s="129">
        <f t="shared" si="108"/>
        <v>0.12725503880336567</v>
      </c>
      <c r="AR534" s="129">
        <f t="shared" si="109"/>
        <v>0.15841848780579476</v>
      </c>
      <c r="AS534" s="129">
        <f t="shared" si="110"/>
        <v>2.2882165523968015E-4</v>
      </c>
      <c r="AT534" s="129">
        <f t="shared" si="111"/>
        <v>0.13113487203682761</v>
      </c>
      <c r="AU534" s="129">
        <f t="shared" si="112"/>
        <v>0.13021174058146109</v>
      </c>
      <c r="AV534" s="129">
        <f t="shared" si="113"/>
        <v>9.0667779106863036E-2</v>
      </c>
      <c r="AW534" s="129">
        <f t="shared" si="114"/>
        <v>9.6056079481125392E-2</v>
      </c>
      <c r="AX534" s="129">
        <f t="shared" si="115"/>
        <v>1.0000000000000002</v>
      </c>
      <c r="AY534" s="129">
        <f>SUMPRODUCT(AN534:AW534,幕後結果_最佳化!$Z$1005:$AI$1005)</f>
        <v>-0.16017353829010264</v>
      </c>
      <c r="AZ534" s="129">
        <f>(SUMPRODUCT(AN534:AW534,MMULT(AN534:AW534,幕後結果!$AB$9:$AK$18)))*252</f>
        <v>5.263302893736007E-2</v>
      </c>
      <c r="BA534" s="129">
        <f t="shared" si="116"/>
        <v>0.22941889402871785</v>
      </c>
      <c r="BB534" s="102">
        <f t="shared" si="117"/>
        <v>-0.88516483853628292</v>
      </c>
      <c r="BC534" s="60"/>
      <c r="BD534" s="60"/>
    </row>
    <row r="535" spans="1:56" ht="16.5">
      <c r="A535" s="95">
        <v>534</v>
      </c>
      <c r="B535" s="129">
        <v>0.46850515390001735</v>
      </c>
      <c r="C535" s="129">
        <v>0.73491869033476398</v>
      </c>
      <c r="D535" s="129">
        <v>0.40820190294011116</v>
      </c>
      <c r="E535" s="129">
        <v>0.628351176439649</v>
      </c>
      <c r="F535" s="129">
        <v>4.8869679245877151E-2</v>
      </c>
      <c r="G535" s="129">
        <v>0.55235120208313515</v>
      </c>
      <c r="H535" s="129">
        <v>0.15059671777777672</v>
      </c>
      <c r="I535" s="129">
        <v>0.98938564444629074</v>
      </c>
      <c r="J535" s="129">
        <v>0.34004201651756727</v>
      </c>
      <c r="K535" s="104">
        <v>0.22668491424455528</v>
      </c>
      <c r="L535" s="105"/>
      <c r="M535" s="106">
        <v>534</v>
      </c>
      <c r="N535" s="140">
        <v>-7.902805547840952E-2</v>
      </c>
      <c r="O535" s="140">
        <v>0.62775779299276513</v>
      </c>
      <c r="P535" s="140">
        <v>-0.23217279633625443</v>
      </c>
      <c r="Q535" s="140">
        <v>0.32748954785754747</v>
      </c>
      <c r="R535" s="140">
        <v>-1.6559133954070784</v>
      </c>
      <c r="S535" s="140">
        <v>0.13160390603331118</v>
      </c>
      <c r="T535" s="140">
        <v>-1.0338774984731387</v>
      </c>
      <c r="U535" s="129">
        <v>2.3038919250619898</v>
      </c>
      <c r="V535" s="129">
        <v>-0.41234846148457016</v>
      </c>
      <c r="W535" s="98">
        <v>-0.74980886553374326</v>
      </c>
      <c r="X535" s="60"/>
      <c r="Y535" s="99">
        <v>534</v>
      </c>
      <c r="Z535" s="129">
        <f>(幕後結果!$AB$2+幕後結果!$AB$4*幕後結果_最佳化!$N1536)*12/3</f>
        <v>0.8356018357273961</v>
      </c>
      <c r="AA535" s="129">
        <f>(幕後結果!$AC$2+幕後結果!$AC$4*幕後結果_最佳化!$O1536)*12/3</f>
        <v>0.90273540495800331</v>
      </c>
      <c r="AB535" s="129">
        <f>(幕後結果!$AD$2+幕後結果!$AD$4*幕後結果_最佳化!$P1536)*12/3</f>
        <v>-1.6182474893645822</v>
      </c>
      <c r="AC535" s="129">
        <f>(幕後結果!$AE$2+幕後結果!$AE$4*幕後結果_最佳化!$Q1536)*12/3</f>
        <v>0.47233564423772295</v>
      </c>
      <c r="AD535" s="129">
        <f>(幕後結果!$AF$2+幕後結果!$AF$4*幕後結果_最佳化!$R1536)*12/3</f>
        <v>-2.2498124640993353</v>
      </c>
      <c r="AE535" s="129">
        <f>(幕後結果!$AG$2+幕後結果!$AG$4*幕後結果_最佳化!$S1536)*12/3</f>
        <v>1.3736485400744034</v>
      </c>
      <c r="AF535" s="129">
        <f>(幕後結果!$AH$2+幕後結果!$AH$4*幕後結果_最佳化!$T1536)*12/3</f>
        <v>-0.36304906087957001</v>
      </c>
      <c r="AG535" s="129">
        <f>(幕後結果!$AI$2+幕後結果!$AI$4*幕後結果_最佳化!$U1536)*12/3</f>
        <v>0.95490967013033445</v>
      </c>
      <c r="AH535" s="129">
        <f>(幕後結果!$AJ$2+幕後結果!$AJ$4*幕後結果_最佳化!$V1536)*12/3</f>
        <v>-0.41615942102374986</v>
      </c>
      <c r="AI535" s="100">
        <f>(幕後結果!$AK$2+幕後結果!$AK$4*幕後結果_最佳化!$W1536)*12/3</f>
        <v>-0.39500311912956515</v>
      </c>
      <c r="AJ535" s="60"/>
      <c r="AK535" s="60"/>
      <c r="AL535" s="60"/>
      <c r="AM535" s="108">
        <v>534</v>
      </c>
      <c r="AN535" s="129">
        <f t="shared" si="105"/>
        <v>7.7119112128724993E-2</v>
      </c>
      <c r="AO535" s="129">
        <f t="shared" si="106"/>
        <v>5.8694187129642861E-2</v>
      </c>
      <c r="AP535" s="129">
        <f t="shared" si="107"/>
        <v>6.5826922155122841E-2</v>
      </c>
      <c r="AQ535" s="129">
        <f t="shared" si="108"/>
        <v>8.538791179329408E-2</v>
      </c>
      <c r="AR535" s="129">
        <f t="shared" si="109"/>
        <v>0.10585534388067672</v>
      </c>
      <c r="AS535" s="129">
        <f t="shared" si="110"/>
        <v>0.11396299990249825</v>
      </c>
      <c r="AT535" s="129">
        <f t="shared" si="111"/>
        <v>0.12761167570042745</v>
      </c>
      <c r="AU535" s="129">
        <f t="shared" si="112"/>
        <v>8.7173051921472941E-2</v>
      </c>
      <c r="AV535" s="129">
        <f t="shared" si="113"/>
        <v>0.12485942985889931</v>
      </c>
      <c r="AW535" s="129">
        <f t="shared" si="114"/>
        <v>0.15350936552924055</v>
      </c>
      <c r="AX535" s="129">
        <f t="shared" si="115"/>
        <v>1</v>
      </c>
      <c r="AY535" s="129">
        <f>SUMPRODUCT(AN535:AW535,幕後結果_最佳化!$Z$1005:$AI$1005)</f>
        <v>6.0454047855554027E-2</v>
      </c>
      <c r="AZ535" s="129">
        <f>(SUMPRODUCT(AN535:AW535,MMULT(AN535:AW535,幕後結果!$AB$9:$AK$18)))*252</f>
        <v>4.4109644850161576E-2</v>
      </c>
      <c r="BA535" s="129">
        <f t="shared" si="116"/>
        <v>0.21002296267351714</v>
      </c>
      <c r="BB535" s="102">
        <f t="shared" si="117"/>
        <v>8.358156475890674E-2</v>
      </c>
      <c r="BC535" s="60"/>
      <c r="BD535" s="60"/>
    </row>
    <row r="536" spans="1:56" ht="16.5">
      <c r="A536" s="95">
        <v>535</v>
      </c>
      <c r="B536" s="129">
        <v>0.92676107493153181</v>
      </c>
      <c r="C536" s="129">
        <v>0.11981665111036466</v>
      </c>
      <c r="D536" s="129">
        <v>0.65279167635180824</v>
      </c>
      <c r="E536" s="129">
        <v>0.70363281999874272</v>
      </c>
      <c r="F536" s="129">
        <v>0.48592935276074467</v>
      </c>
      <c r="G536" s="129">
        <v>0.63168840723326292</v>
      </c>
      <c r="H536" s="129">
        <v>0.74743876866202696</v>
      </c>
      <c r="I536" s="129">
        <v>0.31272529040064811</v>
      </c>
      <c r="J536" s="129">
        <v>6.4784812753977183E-2</v>
      </c>
      <c r="K536" s="104">
        <v>0.84725904009608732</v>
      </c>
      <c r="L536" s="105"/>
      <c r="M536" s="106">
        <v>535</v>
      </c>
      <c r="N536" s="140">
        <v>1.4520854390094677</v>
      </c>
      <c r="O536" s="140">
        <v>-1.1759038450101782</v>
      </c>
      <c r="P536" s="140">
        <v>0.39286844698358669</v>
      </c>
      <c r="Q536" s="140">
        <v>0.53487780051112266</v>
      </c>
      <c r="R536" s="140">
        <v>-3.5277197811824049E-2</v>
      </c>
      <c r="S536" s="140">
        <v>0.33632846685508144</v>
      </c>
      <c r="T536" s="140">
        <v>0.66645164304180882</v>
      </c>
      <c r="U536" s="129">
        <v>-0.48814014014272711</v>
      </c>
      <c r="V536" s="129">
        <v>-1.5158012120160111</v>
      </c>
      <c r="W536" s="98">
        <v>1.0247483988841142</v>
      </c>
      <c r="X536" s="60"/>
      <c r="Y536" s="99">
        <v>535</v>
      </c>
      <c r="Z536" s="129">
        <f>(幕後結果!$AB$2+幕後結果!$AB$4*幕後結果_最佳化!$N1537)*12/3</f>
        <v>1.8480674075813921</v>
      </c>
      <c r="AA536" s="129">
        <f>(幕後結果!$AC$2+幕後結果!$AC$4*幕後結果_最佳化!$O1537)*12/3</f>
        <v>-2.6440843594010222E-2</v>
      </c>
      <c r="AB536" s="129">
        <f>(幕後結果!$AD$2+幕後結果!$AD$4*幕後結果_最佳化!$P1537)*12/3</f>
        <v>-0.63370387986336618</v>
      </c>
      <c r="AC536" s="129">
        <f>(幕後結果!$AE$2+幕後結果!$AE$4*幕後結果_最佳化!$Q1537)*12/3</f>
        <v>0.2141129846036478</v>
      </c>
      <c r="AD536" s="129">
        <f>(幕後結果!$AF$2+幕後結果!$AF$4*幕後結果_最佳化!$R1537)*12/3</f>
        <v>-0.82017587540588333</v>
      </c>
      <c r="AE536" s="129">
        <f>(幕後結果!$AG$2+幕後結果!$AG$4*幕後結果_最佳化!$S1537)*12/3</f>
        <v>1.2967611225633173</v>
      </c>
      <c r="AF536" s="129">
        <f>(幕後結果!$AH$2+幕後結果!$AH$4*幕後結果_最佳化!$T1537)*12/3</f>
        <v>1.5668202723173772</v>
      </c>
      <c r="AG536" s="129">
        <f>(幕後結果!$AI$2+幕後結果!$AI$4*幕後結果_最佳化!$U1537)*12/3</f>
        <v>-0.15479041313326192</v>
      </c>
      <c r="AH536" s="129">
        <f>(幕後結果!$AJ$2+幕後結果!$AJ$4*幕後結果_最佳化!$V1537)*12/3</f>
        <v>-0.78536251011936642</v>
      </c>
      <c r="AI536" s="100">
        <f>(幕後結果!$AK$2+幕後結果!$AK$4*幕後結果_最佳化!$W1537)*12/3</f>
        <v>0.84788212159056497</v>
      </c>
      <c r="AJ536" s="60"/>
      <c r="AK536" s="60"/>
      <c r="AL536" s="60"/>
      <c r="AM536" s="108">
        <v>535</v>
      </c>
      <c r="AN536" s="129">
        <f t="shared" si="105"/>
        <v>1.2046133669610999E-2</v>
      </c>
      <c r="AO536" s="129">
        <f t="shared" si="106"/>
        <v>0.15319003042963358</v>
      </c>
      <c r="AP536" s="129">
        <f t="shared" si="107"/>
        <v>0.20344157437070476</v>
      </c>
      <c r="AQ536" s="129">
        <f t="shared" si="108"/>
        <v>9.7539682997402899E-2</v>
      </c>
      <c r="AR536" s="129">
        <f t="shared" si="109"/>
        <v>0.11641076249653314</v>
      </c>
      <c r="AS536" s="129">
        <f t="shared" si="110"/>
        <v>0.10749762949505728</v>
      </c>
      <c r="AT536" s="129">
        <f t="shared" si="111"/>
        <v>9.2161336242985711E-2</v>
      </c>
      <c r="AU536" s="129">
        <f t="shared" si="112"/>
        <v>9.5685683845454339E-2</v>
      </c>
      <c r="AV536" s="129">
        <f t="shared" si="113"/>
        <v>3.5475240331108916E-2</v>
      </c>
      <c r="AW536" s="129">
        <f t="shared" si="114"/>
        <v>8.6551926121508346E-2</v>
      </c>
      <c r="AX536" s="129">
        <f t="shared" si="115"/>
        <v>0.99999999999999989</v>
      </c>
      <c r="AY536" s="129">
        <f>SUMPRODUCT(AN536:AW536,幕後結果_最佳化!$Z$1005:$AI$1005)</f>
        <v>-0.15611034998316967</v>
      </c>
      <c r="AZ536" s="129">
        <f>(SUMPRODUCT(AN536:AW536,MMULT(AN536:AW536,幕後結果!$AB$9:$AK$18)))*252</f>
        <v>5.5367542806800979E-2</v>
      </c>
      <c r="BA536" s="129">
        <f t="shared" si="116"/>
        <v>0.23530308711702227</v>
      </c>
      <c r="BB536" s="102">
        <f t="shared" si="117"/>
        <v>-0.84576174678148908</v>
      </c>
      <c r="BC536" s="60"/>
      <c r="BD536" s="60"/>
    </row>
    <row r="537" spans="1:56" ht="16.5">
      <c r="A537" s="95">
        <v>536</v>
      </c>
      <c r="B537" s="129">
        <v>0.55301938297298792</v>
      </c>
      <c r="C537" s="129">
        <v>0.92946484837819621</v>
      </c>
      <c r="D537" s="129">
        <v>0.94815953836800615</v>
      </c>
      <c r="E537" s="129">
        <v>0.2363777740838835</v>
      </c>
      <c r="F537" s="129">
        <v>0.27728750562934201</v>
      </c>
      <c r="G537" s="129">
        <v>0.81430733343617479</v>
      </c>
      <c r="H537" s="129">
        <v>0.35658614514957687</v>
      </c>
      <c r="I537" s="129">
        <v>0.83861717684696391</v>
      </c>
      <c r="J537" s="129">
        <v>0.29293176309036073</v>
      </c>
      <c r="K537" s="104">
        <v>0.30635786993441361</v>
      </c>
      <c r="L537" s="105"/>
      <c r="M537" s="106">
        <v>536</v>
      </c>
      <c r="N537" s="140">
        <v>0.13329354289898915</v>
      </c>
      <c r="O537" s="140">
        <v>1.4718169940725772</v>
      </c>
      <c r="P537" s="140">
        <v>1.6272645511080186</v>
      </c>
      <c r="Q537" s="140">
        <v>-0.71800281978953762</v>
      </c>
      <c r="R537" s="140">
        <v>-0.59091852762309582</v>
      </c>
      <c r="S537" s="140">
        <v>0.89388143255149621</v>
      </c>
      <c r="T537" s="140">
        <v>-0.36759896014972848</v>
      </c>
      <c r="U537" s="129">
        <v>0.98879051412557883</v>
      </c>
      <c r="V537" s="129">
        <v>-0.54484005683460512</v>
      </c>
      <c r="W537" s="98">
        <v>-0.5062007338884662</v>
      </c>
      <c r="X537" s="60"/>
      <c r="Y537" s="99">
        <v>536</v>
      </c>
      <c r="Z537" s="129">
        <f>(幕後結果!$AB$2+幕後結果!$AB$4*幕後結果_最佳化!$N1538)*12/3</f>
        <v>0.97600181867577296</v>
      </c>
      <c r="AA537" s="129">
        <f>(幕後結果!$AC$2+幕後結果!$AC$4*幕後結果_最佳化!$O1538)*12/3</f>
        <v>1.5769369703511167</v>
      </c>
      <c r="AB537" s="129">
        <f>(幕後結果!$AD$2+幕後結果!$AD$4*幕後結果_最佳化!$P1538)*12/3</f>
        <v>0.60130954082993027</v>
      </c>
      <c r="AC537" s="129">
        <f>(幕後結果!$AE$2+幕後結果!$AE$4*幕後結果_最佳化!$Q1538)*12/3</f>
        <v>-0.20815677133988977</v>
      </c>
      <c r="AD537" s="129">
        <f>(幕後結果!$AF$2+幕後結果!$AF$4*幕後結果_最佳化!$R1538)*12/3</f>
        <v>-1.5635006059887793</v>
      </c>
      <c r="AE537" s="129">
        <f>(幕後結果!$AG$2+幕後結果!$AG$4*幕後結果_最佳化!$S1538)*12/3</f>
        <v>1.9816517815854116</v>
      </c>
      <c r="AF537" s="129">
        <f>(幕後結果!$AH$2+幕後結果!$AH$4*幕後結果_最佳化!$T1538)*12/3</f>
        <v>0.30654589608976862</v>
      </c>
      <c r="AG537" s="129">
        <f>(幕後結果!$AI$2+幕後結果!$AI$4*幕後結果_最佳化!$U1538)*12/3</f>
        <v>0.72512997697948978</v>
      </c>
      <c r="AH537" s="129">
        <f>(幕後結果!$AJ$2+幕後結果!$AJ$4*幕後結果_最佳化!$V1538)*12/3</f>
        <v>-0.37351422335529944</v>
      </c>
      <c r="AI537" s="100">
        <f>(幕後結果!$AK$2+幕後結果!$AK$4*幕後結果_最佳化!$W1538)*12/3</f>
        <v>0.45827451052655538</v>
      </c>
      <c r="AJ537" s="60"/>
      <c r="AK537" s="60"/>
      <c r="AL537" s="60"/>
      <c r="AM537" s="108">
        <v>536</v>
      </c>
      <c r="AN537" s="129">
        <f t="shared" si="105"/>
        <v>0.12343331752486325</v>
      </c>
      <c r="AO537" s="129">
        <f t="shared" si="106"/>
        <v>4.5303128343539868E-2</v>
      </c>
      <c r="AP537" s="129">
        <f t="shared" si="107"/>
        <v>3.6379369647771539E-2</v>
      </c>
      <c r="AQ537" s="129">
        <f t="shared" si="108"/>
        <v>0.12580961510026403</v>
      </c>
      <c r="AR537" s="129">
        <f t="shared" si="109"/>
        <v>0.13828706537459717</v>
      </c>
      <c r="AS537" s="129">
        <f t="shared" si="110"/>
        <v>7.6552657915294697E-2</v>
      </c>
      <c r="AT537" s="129">
        <f t="shared" si="111"/>
        <v>0.22680211394846642</v>
      </c>
      <c r="AU537" s="129">
        <f t="shared" si="112"/>
        <v>8.3046684462902282E-2</v>
      </c>
      <c r="AV537" s="129">
        <f t="shared" si="113"/>
        <v>7.4360361400933619E-2</v>
      </c>
      <c r="AW537" s="129">
        <f t="shared" si="114"/>
        <v>7.0025686281366892E-2</v>
      </c>
      <c r="AX537" s="129">
        <f t="shared" si="115"/>
        <v>0.99999999999999967</v>
      </c>
      <c r="AY537" s="129">
        <f>SUMPRODUCT(AN537:AW537,幕後結果_最佳化!$Z$1005:$AI$1005)</f>
        <v>0.10937583117040936</v>
      </c>
      <c r="AZ537" s="129">
        <f>(SUMPRODUCT(AN537:AW537,MMULT(AN537:AW537,幕後結果!$AB$9:$AK$18)))*252</f>
        <v>5.191737652699694E-2</v>
      </c>
      <c r="BA537" s="129">
        <f t="shared" si="116"/>
        <v>0.2278538490502123</v>
      </c>
      <c r="BB537" s="102">
        <f t="shared" si="117"/>
        <v>0.29174767706364285</v>
      </c>
      <c r="BC537" s="60"/>
      <c r="BD537" s="60"/>
    </row>
    <row r="538" spans="1:56" ht="16.5">
      <c r="A538" s="95">
        <v>537</v>
      </c>
      <c r="B538" s="129">
        <v>0.68007936812142589</v>
      </c>
      <c r="C538" s="129">
        <v>0.20751982209168163</v>
      </c>
      <c r="D538" s="129">
        <v>0.24735396825815803</v>
      </c>
      <c r="E538" s="129">
        <v>1.3737610400316402E-2</v>
      </c>
      <c r="F538" s="129">
        <v>0.9670640932360417</v>
      </c>
      <c r="G538" s="129">
        <v>0.37312756863254726</v>
      </c>
      <c r="H538" s="129">
        <v>0.73926884206821231</v>
      </c>
      <c r="I538" s="129">
        <v>0.95993922557917832</v>
      </c>
      <c r="J538" s="129">
        <v>0.69771244592839632</v>
      </c>
      <c r="K538" s="104">
        <v>0.62915616462882373</v>
      </c>
      <c r="L538" s="105"/>
      <c r="M538" s="106">
        <v>537</v>
      </c>
      <c r="N538" s="140">
        <v>0.46792075048849058</v>
      </c>
      <c r="O538" s="140">
        <v>-0.81505706887153651</v>
      </c>
      <c r="P538" s="140">
        <v>-0.6828400227222865</v>
      </c>
      <c r="Q538" s="140">
        <v>-2.204699036429425</v>
      </c>
      <c r="R538" s="140">
        <v>1.8392949629197244</v>
      </c>
      <c r="S538" s="140">
        <v>-0.32358118123585206</v>
      </c>
      <c r="T538" s="140">
        <v>0.64109291692842107</v>
      </c>
      <c r="U538" s="129">
        <v>1.7499812519617952</v>
      </c>
      <c r="V538" s="129">
        <v>0.51783254656702027</v>
      </c>
      <c r="W538" s="98">
        <v>0.32961925616572624</v>
      </c>
      <c r="X538" s="60"/>
      <c r="Y538" s="99">
        <v>537</v>
      </c>
      <c r="Z538" s="129">
        <f>(幕後結果!$AB$2+幕後結果!$AB$4*幕後結果_最佳化!$N1539)*12/3</f>
        <v>1.1972777255956126</v>
      </c>
      <c r="AA538" s="129">
        <f>(幕後結果!$AC$2+幕後結果!$AC$4*幕後結果_最佳化!$O1539)*12/3</f>
        <v>-1.5237439399782893E-2</v>
      </c>
      <c r="AB538" s="129">
        <f>(幕後結果!$AD$2+幕後結果!$AD$4*幕後結果_最佳化!$P1539)*12/3</f>
        <v>-2.0848303808719866</v>
      </c>
      <c r="AC538" s="129">
        <f>(幕後結果!$AE$2+幕後結果!$AE$4*幕後結果_最佳化!$Q1539)*12/3</f>
        <v>-2.4827837409813798</v>
      </c>
      <c r="AD538" s="129">
        <f>(幕後結果!$AF$2+幕後結果!$AF$4*幕後結果_最佳化!$R1539)*12/3</f>
        <v>-2.552985834375987E-2</v>
      </c>
      <c r="AE538" s="129">
        <f>(幕後結果!$AG$2+幕後結果!$AG$4*幕後結果_最佳化!$S1539)*12/3</f>
        <v>0.48522144482964952</v>
      </c>
      <c r="AF538" s="129">
        <f>(幕後結果!$AH$2+幕後結果!$AH$4*幕後結果_最佳化!$T1539)*12/3</f>
        <v>0.65687323509754125</v>
      </c>
      <c r="AG538" s="129">
        <f>(幕後結果!$AI$2+幕後結果!$AI$4*幕後結果_最佳化!$U1539)*12/3</f>
        <v>1.1224033284225943</v>
      </c>
      <c r="AH538" s="129">
        <f>(幕後結果!$AJ$2+幕後結果!$AJ$4*幕後結果_最佳化!$V1539)*12/3</f>
        <v>-0.37113610461045093</v>
      </c>
      <c r="AI538" s="100">
        <f>(幕後結果!$AK$2+幕後結果!$AK$4*幕後結果_最佳化!$W1539)*12/3</f>
        <v>3.9889156625848979E-2</v>
      </c>
      <c r="AJ538" s="60"/>
      <c r="AK538" s="60"/>
      <c r="AL538" s="60"/>
      <c r="AM538" s="108">
        <v>537</v>
      </c>
      <c r="AN538" s="129">
        <f t="shared" si="105"/>
        <v>0.15449118273285498</v>
      </c>
      <c r="AO538" s="129">
        <f t="shared" si="106"/>
        <v>0.12636424126960261</v>
      </c>
      <c r="AP538" s="129">
        <f t="shared" si="107"/>
        <v>2.7268265551924919E-2</v>
      </c>
      <c r="AQ538" s="129">
        <f t="shared" si="108"/>
        <v>2.6470306366703101E-2</v>
      </c>
      <c r="AR538" s="129">
        <f t="shared" si="109"/>
        <v>0.11998839829275887</v>
      </c>
      <c r="AS538" s="129">
        <f t="shared" si="110"/>
        <v>8.0444810676924314E-2</v>
      </c>
      <c r="AT538" s="129">
        <f t="shared" si="111"/>
        <v>0.10441147083704749</v>
      </c>
      <c r="AU538" s="129">
        <f t="shared" si="112"/>
        <v>0.1416658584002384</v>
      </c>
      <c r="AV538" s="129">
        <f t="shared" si="113"/>
        <v>6.1396851741794239E-2</v>
      </c>
      <c r="AW538" s="129">
        <f t="shared" si="114"/>
        <v>0.15749861413015112</v>
      </c>
      <c r="AX538" s="129">
        <f t="shared" si="115"/>
        <v>0.99999999999999989</v>
      </c>
      <c r="AY538" s="129">
        <f>SUMPRODUCT(AN538:AW538,幕後結果_最佳化!$Z$1005:$AI$1005)</f>
        <v>0.18462624479636086</v>
      </c>
      <c r="AZ538" s="129">
        <f>(SUMPRODUCT(AN538:AW538,MMULT(AN538:AW538,幕後結果!$AB$9:$AK$18)))*252</f>
        <v>4.0951706146011513E-2</v>
      </c>
      <c r="BA538" s="129">
        <f t="shared" si="116"/>
        <v>0.20236527900312226</v>
      </c>
      <c r="BB538" s="102">
        <f t="shared" si="117"/>
        <v>0.70034862449982938</v>
      </c>
      <c r="BC538" s="60"/>
      <c r="BD538" s="60"/>
    </row>
    <row r="539" spans="1:56" ht="16.5">
      <c r="A539" s="95">
        <v>538</v>
      </c>
      <c r="B539" s="129">
        <v>0.70512129526356215</v>
      </c>
      <c r="C539" s="129">
        <v>8.4666417004214178E-2</v>
      </c>
      <c r="D539" s="129">
        <v>0.25987719421465938</v>
      </c>
      <c r="E539" s="129">
        <v>0.45373309566662634</v>
      </c>
      <c r="F539" s="129">
        <v>0.92296388692478093</v>
      </c>
      <c r="G539" s="129">
        <v>0.71543522265262149</v>
      </c>
      <c r="H539" s="129">
        <v>0.71808456062241288</v>
      </c>
      <c r="I539" s="129">
        <v>0.20528828660721365</v>
      </c>
      <c r="J539" s="129">
        <v>0.74059805802171197</v>
      </c>
      <c r="K539" s="104">
        <v>0.62700919797999455</v>
      </c>
      <c r="L539" s="105"/>
      <c r="M539" s="106">
        <v>538</v>
      </c>
      <c r="N539" s="140">
        <v>0.53918760883493</v>
      </c>
      <c r="O539" s="140">
        <v>-1.3743506983672138</v>
      </c>
      <c r="P539" s="140">
        <v>-0.64372405495448293</v>
      </c>
      <c r="Q539" s="140">
        <v>-0.11623513553900573</v>
      </c>
      <c r="R539" s="140">
        <v>1.4252940265014886</v>
      </c>
      <c r="S539" s="140">
        <v>0.56933391555017077</v>
      </c>
      <c r="T539" s="140">
        <v>0.57716073542345603</v>
      </c>
      <c r="U539" s="129">
        <v>-0.82287940906722823</v>
      </c>
      <c r="V539" s="129">
        <v>0.6451902806049532</v>
      </c>
      <c r="W539" s="98">
        <v>0.3239424511306141</v>
      </c>
      <c r="X539" s="60"/>
      <c r="Y539" s="99">
        <v>538</v>
      </c>
      <c r="Z539" s="129">
        <f>(幕後結果!$AB$2+幕後結果!$AB$4*幕後結果_最佳化!$N1540)*12/3</f>
        <v>1.2444037164184549</v>
      </c>
      <c r="AA539" s="129">
        <f>(幕後結果!$AC$2+幕後結果!$AC$4*幕後結果_最佳化!$O1540)*12/3</f>
        <v>-0.40735507964985523</v>
      </c>
      <c r="AB539" s="129">
        <f>(幕後結果!$AD$2+幕後結果!$AD$4*幕後結果_最佳化!$P1540)*12/3</f>
        <v>-2.060439403900947</v>
      </c>
      <c r="AC539" s="129">
        <f>(幕後結果!$AE$2+幕後結果!$AE$4*幕後結果_最佳化!$Q1540)*12/3</f>
        <v>-0.59851463016913464</v>
      </c>
      <c r="AD539" s="129">
        <f>(幕後結果!$AF$2+幕後結果!$AF$4*幕後結果_最佳化!$R1540)*12/3</f>
        <v>0.34416525203513415</v>
      </c>
      <c r="AE539" s="129">
        <f>(幕後結果!$AG$2+幕後結果!$AG$4*幕後結果_最佳化!$S1540)*12/3</f>
        <v>1.4329094881516742</v>
      </c>
      <c r="AF539" s="129">
        <f>(幕後結果!$AH$2+幕後結果!$AH$4*幕後結果_最佳化!$T1540)*12/3</f>
        <v>0.86794814396448794</v>
      </c>
      <c r="AG539" s="129">
        <f>(幕後結果!$AI$2+幕後結果!$AI$4*幕後結果_最佳化!$U1540)*12/3</f>
        <v>-0.32667576663117714</v>
      </c>
      <c r="AH539" s="129">
        <f>(幕後結果!$AJ$2+幕後結果!$AJ$4*幕後結果_最佳化!$V1540)*12/3</f>
        <v>-0.24123768996547132</v>
      </c>
      <c r="AI539" s="100">
        <f>(幕後結果!$AK$2+幕後結果!$AK$4*幕後結果_最佳化!$W1540)*12/3</f>
        <v>0.28687263545761521</v>
      </c>
      <c r="AJ539" s="60"/>
      <c r="AK539" s="60"/>
      <c r="AL539" s="60"/>
      <c r="AM539" s="108">
        <v>538</v>
      </c>
      <c r="AN539" s="129">
        <f t="shared" si="105"/>
        <v>0.14890823886116081</v>
      </c>
      <c r="AO539" s="129">
        <f t="shared" si="106"/>
        <v>0.10145147460120675</v>
      </c>
      <c r="AP539" s="129">
        <f t="shared" si="107"/>
        <v>0.16981283846752507</v>
      </c>
      <c r="AQ539" s="129">
        <f t="shared" si="108"/>
        <v>6.3649459289797441E-2</v>
      </c>
      <c r="AR539" s="129">
        <f t="shared" si="109"/>
        <v>4.5073033480078691E-2</v>
      </c>
      <c r="AS539" s="129">
        <f t="shared" si="110"/>
        <v>0.16353251863458299</v>
      </c>
      <c r="AT539" s="129">
        <f t="shared" si="111"/>
        <v>9.0045418873257455E-2</v>
      </c>
      <c r="AU539" s="129">
        <f t="shared" si="112"/>
        <v>4.7606593986608853E-2</v>
      </c>
      <c r="AV539" s="129">
        <f t="shared" si="113"/>
        <v>0.11338210965376179</v>
      </c>
      <c r="AW539" s="129">
        <f t="shared" si="114"/>
        <v>5.6538314152019861E-2</v>
      </c>
      <c r="AX539" s="129">
        <f t="shared" si="115"/>
        <v>0.99999999999999967</v>
      </c>
      <c r="AY539" s="129">
        <f>SUMPRODUCT(AN539:AW539,幕後結果_最佳化!$Z$1005:$AI$1005)</f>
        <v>7.7404618892505259E-2</v>
      </c>
      <c r="AZ539" s="129">
        <f>(SUMPRODUCT(AN539:AW539,MMULT(AN539:AW539,幕後結果!$AB$9:$AK$18)))*252</f>
        <v>4.710242632502612E-2</v>
      </c>
      <c r="BA539" s="129">
        <f t="shared" si="116"/>
        <v>0.21703093402790791</v>
      </c>
      <c r="BB539" s="102">
        <f t="shared" si="117"/>
        <v>0.15898479655470829</v>
      </c>
      <c r="BC539" s="60"/>
      <c r="BD539" s="60"/>
    </row>
    <row r="540" spans="1:56" ht="16.5">
      <c r="A540" s="95">
        <v>539</v>
      </c>
      <c r="B540" s="129">
        <v>4.9146748078289004E-2</v>
      </c>
      <c r="C540" s="129">
        <v>0.5482769622112651</v>
      </c>
      <c r="D540" s="129">
        <v>0.55353781998502005</v>
      </c>
      <c r="E540" s="129">
        <v>0.85315897239265159</v>
      </c>
      <c r="F540" s="129">
        <v>0.34128919959504467</v>
      </c>
      <c r="G540" s="129">
        <v>0.26213004196887435</v>
      </c>
      <c r="H540" s="129">
        <v>0.46540451195285604</v>
      </c>
      <c r="I540" s="129">
        <v>0.90177491873833326</v>
      </c>
      <c r="J540" s="129">
        <v>0.94366908621103573</v>
      </c>
      <c r="K540" s="104">
        <v>0.26003434452220886</v>
      </c>
      <c r="L540" s="105"/>
      <c r="M540" s="106">
        <v>539</v>
      </c>
      <c r="N540" s="140">
        <v>-1.6531836343606618</v>
      </c>
      <c r="O540" s="140">
        <v>0.12130927286640403</v>
      </c>
      <c r="P540" s="140">
        <v>0.13460478263470552</v>
      </c>
      <c r="Q540" s="140">
        <v>1.0500784293676075</v>
      </c>
      <c r="R540" s="140">
        <v>-0.40894721414966767</v>
      </c>
      <c r="S540" s="140">
        <v>-0.63679238960436446</v>
      </c>
      <c r="T540" s="140">
        <v>-8.682700234438602E-2</v>
      </c>
      <c r="U540" s="129">
        <v>1.2917314486431761</v>
      </c>
      <c r="V540" s="129">
        <v>1.5863416564494517</v>
      </c>
      <c r="W540" s="98">
        <v>-0.64323952673857809</v>
      </c>
      <c r="X540" s="60"/>
      <c r="Y540" s="99">
        <v>539</v>
      </c>
      <c r="Z540" s="129">
        <f>(幕後結果!$AB$2+幕後結果!$AB$4*幕後結果_最佳化!$N1541)*12/3</f>
        <v>-0.20532578596616124</v>
      </c>
      <c r="AA540" s="129">
        <f>(幕後結果!$AC$2+幕後結果!$AC$4*幕後結果_最佳化!$O1541)*12/3</f>
        <v>0.12535244678902119</v>
      </c>
      <c r="AB540" s="129">
        <f>(幕後結果!$AD$2+幕後結果!$AD$4*幕後結果_最佳化!$P1541)*12/3</f>
        <v>-1.6502203126685897</v>
      </c>
      <c r="AC540" s="129">
        <f>(幕後結果!$AE$2+幕後結果!$AE$4*幕後結果_最佳化!$Q1541)*12/3</f>
        <v>0.90272032684557724</v>
      </c>
      <c r="AD540" s="129">
        <f>(幕後結果!$AF$2+幕後結果!$AF$4*幕後結果_最佳化!$R1541)*12/3</f>
        <v>-0.81906773320847481</v>
      </c>
      <c r="AE540" s="129">
        <f>(幕後結果!$AG$2+幕後結果!$AG$4*幕後結果_最佳化!$S1541)*12/3</f>
        <v>0.90818983974660628</v>
      </c>
      <c r="AF540" s="129">
        <f>(幕後結果!$AH$2+幕後結果!$AH$4*幕後結果_最佳化!$T1541)*12/3</f>
        <v>-0.46712242899995071</v>
      </c>
      <c r="AG540" s="129">
        <f>(幕後結果!$AI$2+幕後結果!$AI$4*幕後結果_最佳化!$U1541)*12/3</f>
        <v>0.26760639478488102</v>
      </c>
      <c r="AH540" s="129">
        <f>(幕後結果!$AJ$2+幕後結果!$AJ$4*幕後結果_最佳化!$V1541)*12/3</f>
        <v>0.29023899670823822</v>
      </c>
      <c r="AI540" s="100">
        <f>(幕後結果!$AK$2+幕後結果!$AK$4*幕後結果_最佳化!$W1541)*12/3</f>
        <v>-0.32379551481903424</v>
      </c>
      <c r="AJ540" s="60"/>
      <c r="AK540" s="60"/>
      <c r="AL540" s="60"/>
      <c r="AM540" s="108">
        <v>539</v>
      </c>
      <c r="AN540" s="129">
        <f t="shared" si="105"/>
        <v>6.2670150255801388E-2</v>
      </c>
      <c r="AO540" s="129">
        <f t="shared" si="106"/>
        <v>0.10771741084791091</v>
      </c>
      <c r="AP540" s="129">
        <f t="shared" si="107"/>
        <v>5.9718114784654101E-2</v>
      </c>
      <c r="AQ540" s="129">
        <f t="shared" si="108"/>
        <v>0.18636108101469087</v>
      </c>
      <c r="AR540" s="129">
        <f t="shared" si="109"/>
        <v>3.6899832178751001E-2</v>
      </c>
      <c r="AS540" s="129">
        <f t="shared" si="110"/>
        <v>8.0818360605559011E-2</v>
      </c>
      <c r="AT540" s="129">
        <f t="shared" si="111"/>
        <v>0.13778373114086725</v>
      </c>
      <c r="AU540" s="129">
        <f t="shared" si="112"/>
        <v>0.13076106273673593</v>
      </c>
      <c r="AV540" s="129">
        <f t="shared" si="113"/>
        <v>7.5846330863046971E-2</v>
      </c>
      <c r="AW540" s="129">
        <f t="shared" si="114"/>
        <v>0.12142392557198249</v>
      </c>
      <c r="AX540" s="129">
        <f t="shared" si="115"/>
        <v>0.99999999999999978</v>
      </c>
      <c r="AY540" s="129">
        <f>SUMPRODUCT(AN540:AW540,幕後結果_最佳化!$Z$1005:$AI$1005)</f>
        <v>0.10619905140857105</v>
      </c>
      <c r="AZ540" s="129">
        <f>(SUMPRODUCT(AN540:AW540,MMULT(AN540:AW540,幕後結果!$AB$9:$AK$18)))*252</f>
        <v>4.8587874653847896E-2</v>
      </c>
      <c r="BA540" s="129">
        <f t="shared" si="116"/>
        <v>0.22042657429141319</v>
      </c>
      <c r="BB540" s="102">
        <f t="shared" si="117"/>
        <v>0.28716615322836281</v>
      </c>
      <c r="BC540" s="60"/>
      <c r="BD540" s="60"/>
    </row>
    <row r="541" spans="1:56" ht="16.5">
      <c r="A541" s="95">
        <v>540</v>
      </c>
      <c r="B541" s="129">
        <v>0.65751477265920122</v>
      </c>
      <c r="C541" s="129">
        <v>2.1639881453847654E-3</v>
      </c>
      <c r="D541" s="129">
        <v>3.9683076671948259E-2</v>
      </c>
      <c r="E541" s="129">
        <v>0.19347600586704727</v>
      </c>
      <c r="F541" s="129">
        <v>0.39461987233003537</v>
      </c>
      <c r="G541" s="129">
        <v>1.5143551361613827E-2</v>
      </c>
      <c r="H541" s="129">
        <v>1.5523242083860245E-2</v>
      </c>
      <c r="I541" s="129">
        <v>0.83415213061694882</v>
      </c>
      <c r="J541" s="129">
        <v>0.42240425833834272</v>
      </c>
      <c r="K541" s="104">
        <v>0.69035636515834553</v>
      </c>
      <c r="L541" s="105"/>
      <c r="M541" s="106">
        <v>540</v>
      </c>
      <c r="N541" s="140">
        <v>0.40568991307225333</v>
      </c>
      <c r="O541" s="140">
        <v>-2.8532118170339897</v>
      </c>
      <c r="P541" s="140">
        <v>-1.7543756939533335</v>
      </c>
      <c r="Q541" s="140">
        <v>-0.86515811371020701</v>
      </c>
      <c r="R541" s="140">
        <v>-0.26729797645460346</v>
      </c>
      <c r="S541" s="140">
        <v>-2.166315281995983</v>
      </c>
      <c r="T541" s="140">
        <v>-2.156476406018065</v>
      </c>
      <c r="U541" s="129">
        <v>0.970703920989197</v>
      </c>
      <c r="V541" s="129">
        <v>-0.19574658939852002</v>
      </c>
      <c r="W541" s="98">
        <v>0.49686072444606438</v>
      </c>
      <c r="X541" s="60"/>
      <c r="Y541" s="99">
        <v>540</v>
      </c>
      <c r="Z541" s="129">
        <f>(幕後結果!$AB$2+幕後結果!$AB$4*幕後結果_最佳化!$N1542)*12/3</f>
        <v>1.1561269026041021</v>
      </c>
      <c r="AA541" s="129">
        <f>(幕後結果!$AC$2+幕後結果!$AC$4*幕後結果_最佳化!$O1542)*12/3</f>
        <v>-1.5271447632865034</v>
      </c>
      <c r="AB541" s="129">
        <f>(幕後結果!$AD$2+幕後結果!$AD$4*幕後結果_最佳化!$P1542)*12/3</f>
        <v>-3.4551699038613481</v>
      </c>
      <c r="AC541" s="129">
        <f>(幕後結果!$AE$2+幕後結果!$AE$4*幕後結果_最佳化!$Q1542)*12/3</f>
        <v>-1.8761338464727055</v>
      </c>
      <c r="AD541" s="129">
        <f>(幕後結果!$AF$2+幕後結果!$AF$4*幕後結果_最佳化!$R1542)*12/3</f>
        <v>-1.7978173430012268</v>
      </c>
      <c r="AE541" s="129">
        <f>(幕後結果!$AG$2+幕後結果!$AG$4*幕後結果_最佳化!$S1542)*12/3</f>
        <v>-1.1538016849390396</v>
      </c>
      <c r="AF541" s="129">
        <f>(幕後結果!$AH$2+幕後結果!$AH$4*幕後結果_最佳化!$T1542)*12/3</f>
        <v>-1.221851441993691</v>
      </c>
      <c r="AG541" s="129">
        <f>(幕後結果!$AI$2+幕後結果!$AI$4*幕後結果_最佳化!$U1542)*12/3</f>
        <v>-0.16523716657459991</v>
      </c>
      <c r="AH541" s="129">
        <f>(幕後結果!$AJ$2+幕後結果!$AJ$4*幕後結果_最佳化!$V1542)*12/3</f>
        <v>-1.2233402886205182</v>
      </c>
      <c r="AI541" s="100">
        <f>(幕後結果!$AK$2+幕後結果!$AK$4*幕後結果_最佳化!$W1542)*12/3</f>
        <v>-0.87161530634265072</v>
      </c>
      <c r="AJ541" s="60"/>
      <c r="AK541" s="60"/>
      <c r="AL541" s="60"/>
      <c r="AM541" s="108">
        <v>540</v>
      </c>
      <c r="AN541" s="129">
        <f t="shared" si="105"/>
        <v>8.0020932026652308E-2</v>
      </c>
      <c r="AO541" s="129">
        <f t="shared" si="106"/>
        <v>0.22722880103229495</v>
      </c>
      <c r="AP541" s="129">
        <f t="shared" si="107"/>
        <v>7.0264445591199973E-2</v>
      </c>
      <c r="AQ541" s="129">
        <f t="shared" si="108"/>
        <v>4.6158388310765665E-2</v>
      </c>
      <c r="AR541" s="129">
        <f t="shared" si="109"/>
        <v>0.11657167630506507</v>
      </c>
      <c r="AS541" s="129">
        <f t="shared" si="110"/>
        <v>9.29904267151557E-2</v>
      </c>
      <c r="AT541" s="129">
        <f t="shared" si="111"/>
        <v>6.4571579806018103E-2</v>
      </c>
      <c r="AU541" s="129">
        <f t="shared" si="112"/>
        <v>2.3908069245154706E-2</v>
      </c>
      <c r="AV541" s="129">
        <f t="shared" si="113"/>
        <v>0.26406435317965193</v>
      </c>
      <c r="AW541" s="129">
        <f t="shared" si="114"/>
        <v>1.4221327788041794E-2</v>
      </c>
      <c r="AX541" s="129">
        <f t="shared" si="115"/>
        <v>1.0000000000000002</v>
      </c>
      <c r="AY541" s="129">
        <f>SUMPRODUCT(AN541:AW541,幕後結果_最佳化!$Z$1005:$AI$1005)</f>
        <v>-1.0662540772984654E-3</v>
      </c>
      <c r="AZ541" s="129">
        <f>(SUMPRODUCT(AN541:AW541,MMULT(AN541:AW541,幕後結果!$AB$9:$AK$18)))*252</f>
        <v>4.3459068296890634E-2</v>
      </c>
      <c r="BA541" s="129">
        <f t="shared" si="116"/>
        <v>0.20846838680454799</v>
      </c>
      <c r="BB541" s="102">
        <f t="shared" si="117"/>
        <v>-0.21090130139741309</v>
      </c>
      <c r="BC541" s="60"/>
      <c r="BD541" s="60"/>
    </row>
    <row r="542" spans="1:56" ht="16.5">
      <c r="A542" s="95">
        <v>541</v>
      </c>
      <c r="B542" s="129">
        <v>0.47255238509039277</v>
      </c>
      <c r="C542" s="129">
        <v>0.56591766486063166</v>
      </c>
      <c r="D542" s="129">
        <v>0.21054715585744366</v>
      </c>
      <c r="E542" s="129">
        <v>0.34697799346716862</v>
      </c>
      <c r="F542" s="129">
        <v>0.87784133211715032</v>
      </c>
      <c r="G542" s="129">
        <v>0.60468879478622029</v>
      </c>
      <c r="H542" s="129">
        <v>0.2225760684297311</v>
      </c>
      <c r="I542" s="129">
        <v>0.95330193214696379</v>
      </c>
      <c r="J542" s="129">
        <v>0.76558788810948997</v>
      </c>
      <c r="K542" s="104">
        <v>0.48766081595548139</v>
      </c>
      <c r="L542" s="105"/>
      <c r="M542" s="106">
        <v>541</v>
      </c>
      <c r="N542" s="140">
        <v>-6.8855336783527399E-2</v>
      </c>
      <c r="O542" s="140">
        <v>0.16599019005468965</v>
      </c>
      <c r="P542" s="140">
        <v>-0.80452417786306529</v>
      </c>
      <c r="Q542" s="140">
        <v>-0.39349219581814604</v>
      </c>
      <c r="R542" s="140">
        <v>1.1642632722974731</v>
      </c>
      <c r="S542" s="140">
        <v>0.26550246598130489</v>
      </c>
      <c r="T542" s="140">
        <v>-0.7635220171316659</v>
      </c>
      <c r="U542" s="129">
        <v>1.6777488647893302</v>
      </c>
      <c r="V542" s="129">
        <v>0.72439344371824388</v>
      </c>
      <c r="W542" s="98">
        <v>-3.0934680750579958E-2</v>
      </c>
      <c r="X542" s="60"/>
      <c r="Y542" s="99">
        <v>541</v>
      </c>
      <c r="Z542" s="129">
        <f>(幕後結果!$AB$2+幕後結果!$AB$4*幕後結果_最佳化!$N1543)*12/3</f>
        <v>0.84232865740835106</v>
      </c>
      <c r="AA542" s="129">
        <f>(幕後結果!$AC$2+幕後結果!$AC$4*幕後結果_最佳化!$O1543)*12/3</f>
        <v>0.56645047828129869</v>
      </c>
      <c r="AB542" s="129">
        <f>(幕後結果!$AD$2+幕後結果!$AD$4*幕後結果_最佳化!$P1543)*12/3</f>
        <v>-2.2955900309349353</v>
      </c>
      <c r="AC542" s="129">
        <f>(幕後結果!$AE$2+幕後結果!$AE$4*幕後結果_最佳化!$Q1543)*12/3</f>
        <v>-0.41054685016374576</v>
      </c>
      <c r="AD542" s="129">
        <f>(幕後結果!$AF$2+幕後結果!$AF$4*幕後結果_最佳化!$R1543)*12/3</f>
        <v>0.18228077861464076</v>
      </c>
      <c r="AE542" s="129">
        <f>(幕後結果!$AG$2+幕後結果!$AG$4*幕後結果_最佳化!$S1543)*12/3</f>
        <v>1.38760278741013</v>
      </c>
      <c r="AF542" s="129">
        <f>(幕後結果!$AH$2+幕後結果!$AH$4*幕後結果_最佳化!$T1543)*12/3</f>
        <v>-0.26552292683633349</v>
      </c>
      <c r="AG542" s="129">
        <f>(幕後結果!$AI$2+幕後結果!$AI$4*幕後結果_最佳化!$U1543)*12/3</f>
        <v>0.87295745609199304</v>
      </c>
      <c r="AH542" s="129">
        <f>(幕後結果!$AJ$2+幕後結果!$AJ$4*幕後結果_最佳化!$V1543)*12/3</f>
        <v>-9.5280763023032622E-2</v>
      </c>
      <c r="AI542" s="100">
        <f>(幕後結果!$AK$2+幕後結果!$AK$4*幕後結果_最佳化!$W1543)*12/3</f>
        <v>0.11437598992383373</v>
      </c>
      <c r="AJ542" s="60"/>
      <c r="AK542" s="60"/>
      <c r="AL542" s="60"/>
      <c r="AM542" s="108">
        <v>541</v>
      </c>
      <c r="AN542" s="129">
        <f t="shared" si="105"/>
        <v>0.13558737781084629</v>
      </c>
      <c r="AO542" s="129">
        <f t="shared" si="106"/>
        <v>0.15904642997585133</v>
      </c>
      <c r="AP542" s="129">
        <f t="shared" si="107"/>
        <v>3.5479467413613408E-2</v>
      </c>
      <c r="AQ542" s="129">
        <f t="shared" si="108"/>
        <v>0.22185894698581698</v>
      </c>
      <c r="AR542" s="129">
        <f t="shared" si="109"/>
        <v>9.4134521126474829E-2</v>
      </c>
      <c r="AS542" s="129">
        <f t="shared" si="110"/>
        <v>7.9873689243334604E-3</v>
      </c>
      <c r="AT542" s="129">
        <f t="shared" si="111"/>
        <v>1.424701455677917E-2</v>
      </c>
      <c r="AU542" s="129">
        <f t="shared" si="112"/>
        <v>0.1013996573646343</v>
      </c>
      <c r="AV542" s="129">
        <f t="shared" si="113"/>
        <v>8.5170597247495275E-2</v>
      </c>
      <c r="AW542" s="129">
        <f t="shared" si="114"/>
        <v>0.14508861859415495</v>
      </c>
      <c r="AX542" s="129">
        <f t="shared" si="115"/>
        <v>1</v>
      </c>
      <c r="AY542" s="129">
        <f>SUMPRODUCT(AN542:AW542,幕後結果_最佳化!$Z$1005:$AI$1005)</f>
        <v>5.3786428005946699E-2</v>
      </c>
      <c r="AZ542" s="129">
        <f>(SUMPRODUCT(AN542:AW542,MMULT(AN542:AW542,幕後結果!$AB$9:$AK$18)))*252</f>
        <v>5.3151227541516653E-2</v>
      </c>
      <c r="BA542" s="129">
        <f t="shared" si="116"/>
        <v>0.230545499937684</v>
      </c>
      <c r="BB542" s="102">
        <f t="shared" si="117"/>
        <v>4.7220301454113302E-2</v>
      </c>
      <c r="BC542" s="60"/>
      <c r="BD542" s="60"/>
    </row>
    <row r="543" spans="1:56" ht="16.5">
      <c r="A543" s="95">
        <v>542</v>
      </c>
      <c r="B543" s="129">
        <v>0.50157172675293515</v>
      </c>
      <c r="C543" s="129">
        <v>0.26551795112985066</v>
      </c>
      <c r="D543" s="129">
        <v>0.2931779727457009</v>
      </c>
      <c r="E543" s="129">
        <v>0.19470870766746273</v>
      </c>
      <c r="F543" s="129">
        <v>0.39916434860215033</v>
      </c>
      <c r="G543" s="129">
        <v>0.32321233675533922</v>
      </c>
      <c r="H543" s="129">
        <v>0.77500604805129925</v>
      </c>
      <c r="I543" s="129">
        <v>0.15050531475420725</v>
      </c>
      <c r="J543" s="129">
        <v>0.58968696629997841</v>
      </c>
      <c r="K543" s="104">
        <v>0.54947487592466482</v>
      </c>
      <c r="L543" s="105"/>
      <c r="M543" s="106">
        <v>542</v>
      </c>
      <c r="N543" s="140">
        <v>3.9397449107283445E-3</v>
      </c>
      <c r="O543" s="140">
        <v>-0.62642547847307228</v>
      </c>
      <c r="P543" s="140">
        <v>-0.54412429147896912</v>
      </c>
      <c r="Q543" s="140">
        <v>-0.86067436567523825</v>
      </c>
      <c r="R543" s="140">
        <v>-0.25551067826263363</v>
      </c>
      <c r="S543" s="140">
        <v>-0.45873472628114936</v>
      </c>
      <c r="T543" s="140">
        <v>0.75543519256584302</v>
      </c>
      <c r="U543" s="129">
        <v>-1.0342685622298549</v>
      </c>
      <c r="V543" s="129">
        <v>0.22673981243044714</v>
      </c>
      <c r="W543" s="98">
        <v>0.12433473243233947</v>
      </c>
      <c r="X543" s="60"/>
      <c r="Y543" s="99">
        <v>542</v>
      </c>
      <c r="Z543" s="129">
        <f>(幕後結果!$AB$2+幕後結果!$AB$4*幕後結果_最佳化!$N1544)*12/3</f>
        <v>0.89046520266189855</v>
      </c>
      <c r="AA543" s="129">
        <f>(幕後結果!$AC$2+幕後結果!$AC$4*幕後結果_最佳化!$O1544)*12/3</f>
        <v>3.630672623257114E-3</v>
      </c>
      <c r="AB543" s="129">
        <f>(幕後結果!$AD$2+幕後結果!$AD$4*幕後結果_最佳化!$P1544)*12/3</f>
        <v>-2.0362854361871818</v>
      </c>
      <c r="AC543" s="129">
        <f>(幕後結果!$AE$2+幕後結果!$AE$4*幕後結果_最佳化!$Q1544)*12/3</f>
        <v>-1.1239973237468308</v>
      </c>
      <c r="AD543" s="129">
        <f>(幕後結果!$AF$2+幕後結果!$AF$4*幕後結果_最佳化!$R1544)*12/3</f>
        <v>-1.5186115252538217</v>
      </c>
      <c r="AE543" s="129">
        <f>(幕後結果!$AG$2+幕後結果!$AG$4*幕後結果_最佳化!$S1544)*12/3</f>
        <v>0.56906803422088292</v>
      </c>
      <c r="AF543" s="129">
        <f>(幕後結果!$AH$2+幕後結果!$AH$4*幕後結果_最佳化!$T1544)*12/3</f>
        <v>0.59733703982333952</v>
      </c>
      <c r="AG543" s="129">
        <f>(幕後結果!$AI$2+幕後結果!$AI$4*幕後結果_最佳化!$U1544)*12/3</f>
        <v>-0.67703048485260331</v>
      </c>
      <c r="AH543" s="129">
        <f>(幕後結果!$AJ$2+幕後結果!$AJ$4*幕後結果_最佳化!$V1544)*12/3</f>
        <v>-0.70528550477913565</v>
      </c>
      <c r="AI543" s="100">
        <f>(幕後結果!$AK$2+幕後結果!$AK$4*幕後結果_最佳化!$W1544)*12/3</f>
        <v>-0.23248148122614429</v>
      </c>
      <c r="AJ543" s="60"/>
      <c r="AK543" s="60"/>
      <c r="AL543" s="60"/>
      <c r="AM543" s="108">
        <v>542</v>
      </c>
      <c r="AN543" s="129">
        <f t="shared" si="105"/>
        <v>3.3819716161045579E-2</v>
      </c>
      <c r="AO543" s="129">
        <f t="shared" si="106"/>
        <v>0.12211500886176321</v>
      </c>
      <c r="AP543" s="129">
        <f t="shared" si="107"/>
        <v>0.15039143568910146</v>
      </c>
      <c r="AQ543" s="129">
        <f t="shared" si="108"/>
        <v>8.8901925482400002E-2</v>
      </c>
      <c r="AR543" s="129">
        <f t="shared" si="109"/>
        <v>0.12822051761322459</v>
      </c>
      <c r="AS543" s="129">
        <f t="shared" si="110"/>
        <v>4.628173322040318E-2</v>
      </c>
      <c r="AT543" s="129">
        <f t="shared" si="111"/>
        <v>5.8220985776548335E-2</v>
      </c>
      <c r="AU543" s="129">
        <f t="shared" si="112"/>
        <v>0.12021991391777587</v>
      </c>
      <c r="AV543" s="129">
        <f t="shared" si="113"/>
        <v>7.9629088652451774E-2</v>
      </c>
      <c r="AW543" s="129">
        <f t="shared" si="114"/>
        <v>0.17219967462528593</v>
      </c>
      <c r="AX543" s="129">
        <f t="shared" si="115"/>
        <v>1</v>
      </c>
      <c r="AY543" s="129">
        <f>SUMPRODUCT(AN543:AW543,幕後結果_最佳化!$Z$1005:$AI$1005)</f>
        <v>-0.17199042102974463</v>
      </c>
      <c r="AZ543" s="129">
        <f>(SUMPRODUCT(AN543:AW543,MMULT(AN543:AW543,幕後結果!$AB$9:$AK$18)))*252</f>
        <v>5.0394741475391656E-2</v>
      </c>
      <c r="BA543" s="129">
        <f t="shared" si="116"/>
        <v>0.22448773123578861</v>
      </c>
      <c r="BB543" s="102">
        <f t="shared" si="117"/>
        <v>-0.95724795224571302</v>
      </c>
      <c r="BC543" s="60"/>
      <c r="BD543" s="60"/>
    </row>
    <row r="544" spans="1:56" ht="16.5">
      <c r="A544" s="95">
        <v>543</v>
      </c>
      <c r="B544" s="129">
        <v>0.35487142045665321</v>
      </c>
      <c r="C544" s="129">
        <v>0.42806166516892685</v>
      </c>
      <c r="D544" s="129">
        <v>1.748683900853587E-2</v>
      </c>
      <c r="E544" s="129">
        <v>0.93434759647500765</v>
      </c>
      <c r="F544" s="129">
        <v>0.92602398432894173</v>
      </c>
      <c r="G544" s="129">
        <v>0.70557562643161198</v>
      </c>
      <c r="H544" s="129">
        <v>0.5698662502143057</v>
      </c>
      <c r="I544" s="129">
        <v>5.9341841484970015E-2</v>
      </c>
      <c r="J544" s="129">
        <v>0.61192709149609437</v>
      </c>
      <c r="K544" s="104">
        <v>0.78304732720865111</v>
      </c>
      <c r="L544" s="105"/>
      <c r="M544" s="106">
        <v>543</v>
      </c>
      <c r="N544" s="140">
        <v>-0.37220148448323609</v>
      </c>
      <c r="O544" s="140">
        <v>-0.18131118096363277</v>
      </c>
      <c r="P544" s="140">
        <v>-2.1086630311719721</v>
      </c>
      <c r="Q544" s="140">
        <v>1.5089764268166623</v>
      </c>
      <c r="R544" s="140">
        <v>1.4468032676261933</v>
      </c>
      <c r="S544" s="140">
        <v>0.54050509661317059</v>
      </c>
      <c r="T544" s="140">
        <v>0.17603365861604137</v>
      </c>
      <c r="U544" s="129">
        <v>-1.5603225251208208</v>
      </c>
      <c r="V544" s="129">
        <v>0.28434524358262792</v>
      </c>
      <c r="W544" s="98">
        <v>0.78252628245886624</v>
      </c>
      <c r="X544" s="60"/>
      <c r="Y544" s="99">
        <v>543</v>
      </c>
      <c r="Z544" s="129">
        <f>(幕後結果!$AB$2+幕後結果!$AB$4*幕後結果_最佳化!$N1545)*12/3</f>
        <v>0.64173769403027725</v>
      </c>
      <c r="AA544" s="129">
        <f>(幕後結果!$AC$2+幕後結果!$AC$4*幕後結果_最佳化!$O1545)*12/3</f>
        <v>0.23337759774101222</v>
      </c>
      <c r="AB544" s="129">
        <f>(幕後結果!$AD$2+幕後結果!$AD$4*幕後結果_最佳化!$P1545)*12/3</f>
        <v>-3.8758842195428174</v>
      </c>
      <c r="AC544" s="129">
        <f>(幕後結果!$AE$2+幕後結果!$AE$4*幕後結果_最佳化!$Q1545)*12/3</f>
        <v>1.2920369853880596</v>
      </c>
      <c r="AD544" s="129">
        <f>(幕後結果!$AF$2+幕後結果!$AF$4*幕後結果_最佳化!$R1545)*12/3</f>
        <v>1.2229273964912188</v>
      </c>
      <c r="AE544" s="129">
        <f>(幕後結果!$AG$2+幕後結果!$AG$4*幕後結果_最佳化!$S1545)*12/3</f>
        <v>1.8713018501737768</v>
      </c>
      <c r="AF544" s="129">
        <f>(幕後結果!$AH$2+幕後結果!$AH$4*幕後結果_最佳化!$T1545)*12/3</f>
        <v>0.24229184412939139</v>
      </c>
      <c r="AG544" s="129">
        <f>(幕後結果!$AI$2+幕後結果!$AI$4*幕後結果_最佳化!$U1545)*12/3</f>
        <v>-0.99512481969932975</v>
      </c>
      <c r="AH544" s="129">
        <f>(幕後結果!$AJ$2+幕後結果!$AJ$4*幕後結果_最佳化!$V1545)*12/3</f>
        <v>-0.38320548455216824</v>
      </c>
      <c r="AI544" s="100">
        <f>(幕後結果!$AK$2+幕後結果!$AK$4*幕後結果_最佳化!$W1545)*12/3</f>
        <v>0.38598536435830022</v>
      </c>
      <c r="AJ544" s="60"/>
      <c r="AK544" s="60"/>
      <c r="AL544" s="60"/>
      <c r="AM544" s="108">
        <v>543</v>
      </c>
      <c r="AN544" s="129">
        <f t="shared" si="105"/>
        <v>0.10980548719157406</v>
      </c>
      <c r="AO544" s="129">
        <f t="shared" si="106"/>
        <v>4.327304182845975E-2</v>
      </c>
      <c r="AP544" s="129">
        <f t="shared" si="107"/>
        <v>0.17412980077063722</v>
      </c>
      <c r="AQ544" s="129">
        <f t="shared" si="108"/>
        <v>0.13546048474978351</v>
      </c>
      <c r="AR544" s="129">
        <f t="shared" si="109"/>
        <v>2.4927507873487673E-2</v>
      </c>
      <c r="AS544" s="129">
        <f t="shared" si="110"/>
        <v>9.5136557243546416E-2</v>
      </c>
      <c r="AT544" s="129">
        <f t="shared" si="111"/>
        <v>0.17364600766625327</v>
      </c>
      <c r="AU544" s="129">
        <f t="shared" si="112"/>
        <v>0.13987496302790964</v>
      </c>
      <c r="AV544" s="129">
        <f t="shared" si="113"/>
        <v>8.4122273161825842E-2</v>
      </c>
      <c r="AW544" s="129">
        <f t="shared" si="114"/>
        <v>1.9623876486522755E-2</v>
      </c>
      <c r="AX544" s="129">
        <f t="shared" si="115"/>
        <v>1.0000000000000002</v>
      </c>
      <c r="AY544" s="129">
        <f>SUMPRODUCT(AN544:AW544,幕後結果_最佳化!$Z$1005:$AI$1005)</f>
        <v>-2.4302868908431079E-2</v>
      </c>
      <c r="AZ544" s="129">
        <f>(SUMPRODUCT(AN544:AW544,MMULT(AN544:AW544,幕後結果!$AB$9:$AK$18)))*252</f>
        <v>5.1755829939925606E-2</v>
      </c>
      <c r="BA544" s="129">
        <f t="shared" si="116"/>
        <v>0.22749907678917206</v>
      </c>
      <c r="BB544" s="102">
        <f t="shared" si="117"/>
        <v>-0.29539842471848499</v>
      </c>
      <c r="BC544" s="60"/>
      <c r="BD544" s="60"/>
    </row>
    <row r="545" spans="1:56" ht="16.5">
      <c r="A545" s="95">
        <v>544</v>
      </c>
      <c r="B545" s="129">
        <v>0.60206207521808386</v>
      </c>
      <c r="C545" s="129">
        <v>0.77256075063210883</v>
      </c>
      <c r="D545" s="129">
        <v>6.7095454199576299E-2</v>
      </c>
      <c r="E545" s="129">
        <v>0.11988615692703375</v>
      </c>
      <c r="F545" s="129">
        <v>0.7612688377978365</v>
      </c>
      <c r="G545" s="129">
        <v>0.58036664744957678</v>
      </c>
      <c r="H545" s="129">
        <v>0.8199609112202908</v>
      </c>
      <c r="I545" s="129">
        <v>0.23273875060298055</v>
      </c>
      <c r="J545" s="129">
        <v>0.65896521521119356</v>
      </c>
      <c r="K545" s="104">
        <v>0.82030856503185934</v>
      </c>
      <c r="L545" s="105"/>
      <c r="M545" s="106">
        <v>544</v>
      </c>
      <c r="N545" s="140">
        <v>0.25868816787206667</v>
      </c>
      <c r="O545" s="140">
        <v>0.74730661774069851</v>
      </c>
      <c r="P545" s="140">
        <v>-1.4977781159032353</v>
      </c>
      <c r="Q545" s="140">
        <v>-1.1755560826243088</v>
      </c>
      <c r="R545" s="140">
        <v>0.71038999716143691</v>
      </c>
      <c r="S545" s="140">
        <v>0.20283153980472435</v>
      </c>
      <c r="T545" s="140">
        <v>0.91521613162161153</v>
      </c>
      <c r="U545" s="129">
        <v>-0.72985715932330597</v>
      </c>
      <c r="V545" s="129">
        <v>0.40964065458257187</v>
      </c>
      <c r="W545" s="98">
        <v>0.91654165519353836</v>
      </c>
      <c r="X545" s="60"/>
      <c r="Y545" s="99">
        <v>544</v>
      </c>
      <c r="Z545" s="129">
        <f>(幕後結果!$AB$2+幕後結果!$AB$4*幕後結果_最佳化!$N1546)*12/3</f>
        <v>1.0589203881599043</v>
      </c>
      <c r="AA545" s="129">
        <f>(幕後結果!$AC$2+幕後結果!$AC$4*幕後結果_最佳化!$O1546)*12/3</f>
        <v>1.0775108083590874</v>
      </c>
      <c r="AB545" s="129">
        <f>(幕後結果!$AD$2+幕後結果!$AD$4*幕後結果_最佳化!$P1546)*12/3</f>
        <v>-2.9547585422526956</v>
      </c>
      <c r="AC545" s="129">
        <f>(幕後結果!$AE$2+幕後結果!$AE$4*幕後結果_最佳化!$Q1546)*12/3</f>
        <v>-0.98328876761839312</v>
      </c>
      <c r="AD545" s="129">
        <f>(幕後結果!$AF$2+幕後結果!$AF$4*幕後結果_最佳化!$R1546)*12/3</f>
        <v>-0.48363406291852046</v>
      </c>
      <c r="AE545" s="129">
        <f>(幕後結果!$AG$2+幕後結果!$AG$4*幕後結果_最佳化!$S1546)*12/3</f>
        <v>1.2655900953423871</v>
      </c>
      <c r="AF545" s="129">
        <f>(幕後結果!$AH$2+幕後結果!$AH$4*幕後結果_最佳化!$T1546)*12/3</f>
        <v>0.79386560984319798</v>
      </c>
      <c r="AG545" s="129">
        <f>(幕後結果!$AI$2+幕後結果!$AI$4*幕後結果_最佳化!$U1546)*12/3</f>
        <v>-0.29020407811336607</v>
      </c>
      <c r="AH545" s="129">
        <f>(幕後結果!$AJ$2+幕後結果!$AJ$4*幕後結果_最佳化!$V1546)*12/3</f>
        <v>-0.53681018606244368</v>
      </c>
      <c r="AI545" s="100">
        <f>(幕後結果!$AK$2+幕後結果!$AK$4*幕後結果_最佳化!$W1546)*12/3</f>
        <v>0.40576360123556049</v>
      </c>
      <c r="AJ545" s="60"/>
      <c r="AK545" s="60"/>
      <c r="AL545" s="60"/>
      <c r="AM545" s="108">
        <v>544</v>
      </c>
      <c r="AN545" s="129">
        <f t="shared" si="105"/>
        <v>4.6269994680244743E-4</v>
      </c>
      <c r="AO545" s="129">
        <f t="shared" si="106"/>
        <v>9.8693525810379185E-2</v>
      </c>
      <c r="AP545" s="129">
        <f t="shared" si="107"/>
        <v>8.9389444603237181E-2</v>
      </c>
      <c r="AQ545" s="129">
        <f t="shared" si="108"/>
        <v>0.14299115865762971</v>
      </c>
      <c r="AR545" s="129">
        <f t="shared" si="109"/>
        <v>0.17554270578813655</v>
      </c>
      <c r="AS545" s="129">
        <f t="shared" si="110"/>
        <v>2.060758497481394E-2</v>
      </c>
      <c r="AT545" s="129">
        <f t="shared" si="111"/>
        <v>7.5243952453717816E-2</v>
      </c>
      <c r="AU545" s="129">
        <f t="shared" si="112"/>
        <v>0.1722904273393269</v>
      </c>
      <c r="AV545" s="129">
        <f t="shared" si="113"/>
        <v>0.15947968379532795</v>
      </c>
      <c r="AW545" s="129">
        <f t="shared" si="114"/>
        <v>6.5298816630628378E-2</v>
      </c>
      <c r="AX545" s="129">
        <f t="shared" si="115"/>
        <v>1</v>
      </c>
      <c r="AY545" s="129">
        <f>SUMPRODUCT(AN545:AW545,幕後結果_最佳化!$Z$1005:$AI$1005)</f>
        <v>-0.24107759678736085</v>
      </c>
      <c r="AZ545" s="129">
        <f>(SUMPRODUCT(AN545:AW545,MMULT(AN545:AW545,幕後結果!$AB$9:$AK$18)))*252</f>
        <v>5.0781638108386935E-2</v>
      </c>
      <c r="BA545" s="129">
        <f t="shared" si="116"/>
        <v>0.22534781585004754</v>
      </c>
      <c r="BB545" s="102">
        <f t="shared" si="117"/>
        <v>-1.2601746137017238</v>
      </c>
      <c r="BC545" s="60"/>
      <c r="BD545" s="60"/>
    </row>
    <row r="546" spans="1:56" ht="16.5">
      <c r="A546" s="95">
        <v>545</v>
      </c>
      <c r="B546" s="129">
        <v>0.99666619110937194</v>
      </c>
      <c r="C546" s="129">
        <v>0.39840815801560758</v>
      </c>
      <c r="D546" s="129">
        <v>0.46831358763435316</v>
      </c>
      <c r="E546" s="129">
        <v>0.42474653138606211</v>
      </c>
      <c r="F546" s="129">
        <v>0.47828338909240342</v>
      </c>
      <c r="G546" s="129">
        <v>0.32712121743301714</v>
      </c>
      <c r="H546" s="129">
        <v>0.97180832912209847</v>
      </c>
      <c r="I546" s="129">
        <v>0.85238515320250574</v>
      </c>
      <c r="J546" s="129">
        <v>0.36842782294343612</v>
      </c>
      <c r="K546" s="104">
        <v>0.29458047262613496</v>
      </c>
      <c r="L546" s="105"/>
      <c r="M546" s="106">
        <v>545</v>
      </c>
      <c r="N546" s="140">
        <v>2.713004615829036</v>
      </c>
      <c r="O546" s="140">
        <v>-0.25746955347322154</v>
      </c>
      <c r="P546" s="140">
        <v>-7.9509751910127185E-2</v>
      </c>
      <c r="Q546" s="140">
        <v>-0.18976528159906197</v>
      </c>
      <c r="R546" s="140">
        <v>-5.4462382898584252E-2</v>
      </c>
      <c r="S546" s="140">
        <v>-0.4478763536443971</v>
      </c>
      <c r="T546" s="140">
        <v>1.9080609292803774</v>
      </c>
      <c r="U546" s="129">
        <v>1.0467179258512089</v>
      </c>
      <c r="V546" s="129">
        <v>-0.33602018402775313</v>
      </c>
      <c r="W546" s="98">
        <v>-0.54005232860358243</v>
      </c>
      <c r="X546" s="60"/>
      <c r="Y546" s="99">
        <v>545</v>
      </c>
      <c r="Z546" s="129">
        <f>(幕後結果!$AB$2+幕後結果!$AB$4*幕後結果_最佳化!$N1547)*12/3</f>
        <v>2.6818640268498419</v>
      </c>
      <c r="AA546" s="129">
        <f>(幕後結果!$AC$2+幕後結果!$AC$4*幕後結果_最佳化!$O1547)*12/3</f>
        <v>0.97258643319660332</v>
      </c>
      <c r="AB546" s="129">
        <f>(幕後結果!$AD$2+幕後結果!$AD$4*幕後結果_最佳化!$P1547)*12/3</f>
        <v>-0.77496398892952689</v>
      </c>
      <c r="AC546" s="129">
        <f>(幕後結果!$AE$2+幕後結果!$AE$4*幕後結果_最佳化!$Q1547)*12/3</f>
        <v>-0.10851381792725216</v>
      </c>
      <c r="AD546" s="129">
        <f>(幕後結果!$AF$2+幕後結果!$AF$4*幕後結果_最佳化!$R1547)*12/3</f>
        <v>-0.98808171524665667</v>
      </c>
      <c r="AE546" s="129">
        <f>(幕後結果!$AG$2+幕後結果!$AG$4*幕後結果_最佳化!$S1547)*12/3</f>
        <v>0.62864804342102243</v>
      </c>
      <c r="AF546" s="129">
        <f>(幕後結果!$AH$2+幕後結果!$AH$4*幕後結果_最佳化!$T1547)*12/3</f>
        <v>2.9297409092154556</v>
      </c>
      <c r="AG546" s="129">
        <f>(幕後結果!$AI$2+幕後結果!$AI$4*幕後結果_最佳化!$U1547)*12/3</f>
        <v>0.84681509684290379</v>
      </c>
      <c r="AH546" s="129">
        <f>(幕後結果!$AJ$2+幕後結果!$AJ$4*幕後結果_最佳化!$V1547)*12/3</f>
        <v>-0.12713783138298235</v>
      </c>
      <c r="AI546" s="100">
        <f>(幕後結果!$AK$2+幕後結果!$AK$4*幕後結果_最佳化!$W1547)*12/3</f>
        <v>-2.3148920029841147E-2</v>
      </c>
      <c r="AJ546" s="60"/>
      <c r="AK546" s="60"/>
      <c r="AL546" s="60"/>
      <c r="AM546" s="108">
        <v>545</v>
      </c>
      <c r="AN546" s="129">
        <f t="shared" si="105"/>
        <v>8.0698363151493396E-2</v>
      </c>
      <c r="AO546" s="129">
        <f t="shared" si="106"/>
        <v>0.10513632380399805</v>
      </c>
      <c r="AP546" s="129">
        <f t="shared" si="107"/>
        <v>6.5851634161420064E-2</v>
      </c>
      <c r="AQ546" s="129">
        <f t="shared" si="108"/>
        <v>8.871779219472771E-2</v>
      </c>
      <c r="AR546" s="129">
        <f t="shared" si="109"/>
        <v>0.11168696211955211</v>
      </c>
      <c r="AS546" s="129">
        <f t="shared" si="110"/>
        <v>0.15655215718712975</v>
      </c>
      <c r="AT546" s="129">
        <f t="shared" si="111"/>
        <v>0.12628147264987014</v>
      </c>
      <c r="AU546" s="129">
        <f t="shared" si="112"/>
        <v>0.14387400232207562</v>
      </c>
      <c r="AV546" s="129">
        <f t="shared" si="113"/>
        <v>5.6484994852093788E-2</v>
      </c>
      <c r="AW546" s="129">
        <f t="shared" si="114"/>
        <v>6.4716297557639427E-2</v>
      </c>
      <c r="AX546" s="129">
        <f t="shared" si="115"/>
        <v>0.99999999999999989</v>
      </c>
      <c r="AY546" s="129">
        <f>SUMPRODUCT(AN546:AW546,幕後結果_最佳化!$Z$1005:$AI$1005)</f>
        <v>0.14104925055970013</v>
      </c>
      <c r="AZ546" s="129">
        <f>(SUMPRODUCT(AN546:AW546,MMULT(AN546:AW546,幕後結果!$AB$9:$AK$18)))*252</f>
        <v>4.3491541320043889E-2</v>
      </c>
      <c r="BA546" s="129">
        <f t="shared" si="116"/>
        <v>0.20854625702717344</v>
      </c>
      <c r="BB546" s="102">
        <f t="shared" si="117"/>
        <v>0.47063539743564592</v>
      </c>
      <c r="BC546" s="60"/>
      <c r="BD546" s="60"/>
    </row>
    <row r="547" spans="1:56" ht="16.5">
      <c r="A547" s="95">
        <v>546</v>
      </c>
      <c r="B547" s="129">
        <v>0.28820467751994738</v>
      </c>
      <c r="C547" s="129">
        <v>0.79760197285589007</v>
      </c>
      <c r="D547" s="129">
        <v>0.1495736102525802</v>
      </c>
      <c r="E547" s="129">
        <v>6.0843908173731087E-2</v>
      </c>
      <c r="F547" s="129">
        <v>0.91178450560331425</v>
      </c>
      <c r="G547" s="129">
        <v>0.78156539235306832</v>
      </c>
      <c r="H547" s="129">
        <v>0.69607767119004338</v>
      </c>
      <c r="I547" s="129">
        <v>0.94101053040924065</v>
      </c>
      <c r="J547" s="129">
        <v>0.73553060968384476</v>
      </c>
      <c r="K547" s="104">
        <v>0.65852514943455853</v>
      </c>
      <c r="L547" s="105"/>
      <c r="M547" s="106">
        <v>546</v>
      </c>
      <c r="N547" s="140">
        <v>-0.55863718764318049</v>
      </c>
      <c r="O547" s="140">
        <v>0.83308630928417193</v>
      </c>
      <c r="P547" s="140">
        <v>-1.038263878533366</v>
      </c>
      <c r="Q547" s="140">
        <v>-1.5477279228386833</v>
      </c>
      <c r="R547" s="140">
        <v>1.3518259869712375</v>
      </c>
      <c r="S547" s="140">
        <v>0.77749087621130841</v>
      </c>
      <c r="T547" s="140">
        <v>0.51315248862179519</v>
      </c>
      <c r="U547" s="129">
        <v>1.5633132248725059</v>
      </c>
      <c r="V547" s="129">
        <v>0.62962680665329684</v>
      </c>
      <c r="W547" s="98">
        <v>0.40844132253190141</v>
      </c>
      <c r="X547" s="60"/>
      <c r="Y547" s="99">
        <v>546</v>
      </c>
      <c r="Z547" s="129">
        <f>(幕後結果!$AB$2+幕後結果!$AB$4*幕後結果_最佳化!$N1548)*12/3</f>
        <v>0.51845504287908306</v>
      </c>
      <c r="AA547" s="129">
        <f>(幕後結果!$AC$2+幕後結果!$AC$4*幕後結果_最佳化!$O1548)*12/3</f>
        <v>0.92983034258567177</v>
      </c>
      <c r="AB547" s="129">
        <f>(幕後結果!$AD$2+幕後結果!$AD$4*幕後結果_最佳化!$P1548)*12/3</f>
        <v>-2.6425893953456869</v>
      </c>
      <c r="AC547" s="129">
        <f>(幕後結果!$AE$2+幕後結果!$AE$4*幕後結果_最佳化!$Q1548)*12/3</f>
        <v>-1.3741904635101714</v>
      </c>
      <c r="AD547" s="129">
        <f>(幕後結果!$AF$2+幕後結果!$AF$4*幕後結果_最佳化!$R1548)*12/3</f>
        <v>-1.1970738118564528E-2</v>
      </c>
      <c r="AE547" s="129">
        <f>(幕後結果!$AG$2+幕後結果!$AG$4*幕後結果_最佳化!$S1548)*12/3</f>
        <v>1.740337547828215</v>
      </c>
      <c r="AF547" s="129">
        <f>(幕後結果!$AH$2+幕後結果!$AH$4*幕後結果_最佳化!$T1548)*12/3</f>
        <v>0.12905862139302796</v>
      </c>
      <c r="AG547" s="129">
        <f>(幕後結果!$AI$2+幕後結果!$AI$4*幕後結果_最佳化!$U1548)*12/3</f>
        <v>1.017010477494144</v>
      </c>
      <c r="AH547" s="129">
        <f>(幕後結果!$AJ$2+幕後結果!$AJ$4*幕後結果_最佳化!$V1548)*12/3</f>
        <v>-0.22002284259223684</v>
      </c>
      <c r="AI547" s="100">
        <f>(幕後結果!$AK$2+幕後結果!$AK$4*幕後結果_最佳化!$W1548)*12/3</f>
        <v>0.31599044425611522</v>
      </c>
      <c r="AJ547" s="60"/>
      <c r="AK547" s="60"/>
      <c r="AL547" s="60"/>
      <c r="AM547" s="108">
        <v>546</v>
      </c>
      <c r="AN547" s="129">
        <f t="shared" si="105"/>
        <v>4.244730246607694E-2</v>
      </c>
      <c r="AO547" s="129">
        <f t="shared" si="106"/>
        <v>9.4192861938734551E-2</v>
      </c>
      <c r="AP547" s="129">
        <f t="shared" si="107"/>
        <v>0.13705542016500177</v>
      </c>
      <c r="AQ547" s="129">
        <f t="shared" si="108"/>
        <v>0.15323554236652248</v>
      </c>
      <c r="AR547" s="129">
        <f t="shared" si="109"/>
        <v>1.5001679374184371E-2</v>
      </c>
      <c r="AS547" s="129">
        <f t="shared" si="110"/>
        <v>0.17787992695958257</v>
      </c>
      <c r="AT547" s="129">
        <f t="shared" si="111"/>
        <v>2.2361814766820084E-2</v>
      </c>
      <c r="AU547" s="129">
        <f t="shared" si="112"/>
        <v>4.4206089415296324E-3</v>
      </c>
      <c r="AV547" s="129">
        <f t="shared" si="113"/>
        <v>0.17792256945780174</v>
      </c>
      <c r="AW547" s="129">
        <f t="shared" si="114"/>
        <v>0.17548227356374579</v>
      </c>
      <c r="AX547" s="129">
        <f t="shared" si="115"/>
        <v>0.99999999999999989</v>
      </c>
      <c r="AY547" s="129">
        <f>SUMPRODUCT(AN547:AW547,幕後結果_最佳化!$Z$1005:$AI$1005)</f>
        <v>3.2698796659434773E-2</v>
      </c>
      <c r="AZ547" s="129">
        <f>(SUMPRODUCT(AN547:AW547,MMULT(AN547:AW547,幕後結果!$AB$9:$AK$18)))*252</f>
        <v>5.35994776173968E-2</v>
      </c>
      <c r="BA547" s="129">
        <f t="shared" si="116"/>
        <v>0.23151560987846326</v>
      </c>
      <c r="BB547" s="102">
        <f t="shared" si="117"/>
        <v>-4.4062702061085493E-2</v>
      </c>
      <c r="BC547" s="60"/>
      <c r="BD547" s="60"/>
    </row>
    <row r="548" spans="1:56" ht="16.5">
      <c r="A548" s="95">
        <v>547</v>
      </c>
      <c r="B548" s="129">
        <v>0.32261090651451263</v>
      </c>
      <c r="C548" s="129">
        <v>0.22739203552921916</v>
      </c>
      <c r="D548" s="129">
        <v>6.3747131330563978E-2</v>
      </c>
      <c r="E548" s="129">
        <v>0.85329658614382753</v>
      </c>
      <c r="F548" s="129">
        <v>0.16295543413835145</v>
      </c>
      <c r="G548" s="129">
        <v>0.80755590477199934</v>
      </c>
      <c r="H548" s="129">
        <v>0.82498959926908166</v>
      </c>
      <c r="I548" s="129">
        <v>0.44308071340842514</v>
      </c>
      <c r="J548" s="129">
        <v>0.12537836417305126</v>
      </c>
      <c r="K548" s="104">
        <v>0.78382291522957925</v>
      </c>
      <c r="L548" s="105"/>
      <c r="M548" s="106">
        <v>547</v>
      </c>
      <c r="N548" s="140">
        <v>-0.46041020231597346</v>
      </c>
      <c r="O548" s="140">
        <v>-0.74746309608692696</v>
      </c>
      <c r="P548" s="140">
        <v>-1.524057842057569</v>
      </c>
      <c r="Q548" s="140">
        <v>1.0506772943779727</v>
      </c>
      <c r="R548" s="140">
        <v>-0.98238366991965975</v>
      </c>
      <c r="S548" s="140">
        <v>0.86892493412876926</v>
      </c>
      <c r="T548" s="140">
        <v>0.93454894377924402</v>
      </c>
      <c r="U548" s="129">
        <v>-0.14316302996894073</v>
      </c>
      <c r="V548" s="129">
        <v>-1.1485132935885805</v>
      </c>
      <c r="W548" s="98">
        <v>0.78516954408853989</v>
      </c>
      <c r="X548" s="60"/>
      <c r="Y548" s="99">
        <v>547</v>
      </c>
      <c r="Z548" s="129">
        <f>(幕後結果!$AB$2+幕後結果!$AB$4*幕後結果_最佳化!$N1549)*12/3</f>
        <v>0.58340871302100084</v>
      </c>
      <c r="AA548" s="129">
        <f>(幕後結果!$AC$2+幕後結果!$AC$4*幕後結果_最佳化!$O1549)*12/3</f>
        <v>-0.20487281982846128</v>
      </c>
      <c r="AB548" s="129">
        <f>(幕後結果!$AD$2+幕後結果!$AD$4*幕後結果_最佳化!$P1549)*12/3</f>
        <v>-3.2760077727891743</v>
      </c>
      <c r="AC548" s="129">
        <f>(幕後結果!$AE$2+幕後結果!$AE$4*幕後結果_最佳化!$Q1549)*12/3</f>
        <v>0.6596144349850388</v>
      </c>
      <c r="AD548" s="129">
        <f>(幕後結果!$AF$2+幕後結果!$AF$4*幕後結果_最佳化!$R1549)*12/3</f>
        <v>-1.446443134877601</v>
      </c>
      <c r="AE548" s="129">
        <f>(幕後結果!$AG$2+幕後結果!$AG$4*幕後結果_最佳化!$S1549)*12/3</f>
        <v>1.9086130043863561</v>
      </c>
      <c r="AF548" s="129">
        <f>(幕後結果!$AH$2+幕後結果!$AH$4*幕後結果_最佳化!$T1549)*12/3</f>
        <v>0.54750868314200052</v>
      </c>
      <c r="AG548" s="129">
        <f>(幕後結果!$AI$2+幕後結果!$AI$4*幕後結果_最佳化!$U1549)*12/3</f>
        <v>-0.29949682645633069</v>
      </c>
      <c r="AH548" s="129">
        <f>(幕後結果!$AJ$2+幕後結果!$AJ$4*幕後結果_最佳化!$V1549)*12/3</f>
        <v>-0.84794590538126891</v>
      </c>
      <c r="AI548" s="100">
        <f>(幕後結果!$AK$2+幕後結果!$AK$4*幕後結果_最佳化!$W1549)*12/3</f>
        <v>0.13007888752218194</v>
      </c>
      <c r="AJ548" s="60"/>
      <c r="AK548" s="60"/>
      <c r="AL548" s="60"/>
      <c r="AM548" s="108">
        <v>547</v>
      </c>
      <c r="AN548" s="129">
        <f t="shared" si="105"/>
        <v>7.3376419282374025E-2</v>
      </c>
      <c r="AO548" s="129">
        <f t="shared" si="106"/>
        <v>1.7874656878290804E-2</v>
      </c>
      <c r="AP548" s="129">
        <f t="shared" si="107"/>
        <v>5.5837156805315882E-2</v>
      </c>
      <c r="AQ548" s="129">
        <f t="shared" si="108"/>
        <v>0.15592884243496186</v>
      </c>
      <c r="AR548" s="129">
        <f t="shared" si="109"/>
        <v>0.1331080219103</v>
      </c>
      <c r="AS548" s="129">
        <f t="shared" si="110"/>
        <v>8.7247554252680534E-2</v>
      </c>
      <c r="AT548" s="129">
        <f t="shared" si="111"/>
        <v>0.14921848928545359</v>
      </c>
      <c r="AU548" s="129">
        <f t="shared" si="112"/>
        <v>0.15365942035510233</v>
      </c>
      <c r="AV548" s="129">
        <f t="shared" si="113"/>
        <v>0.14951479084018482</v>
      </c>
      <c r="AW548" s="129">
        <f t="shared" si="114"/>
        <v>2.4234647955336124E-2</v>
      </c>
      <c r="AX548" s="129">
        <f t="shared" si="115"/>
        <v>1</v>
      </c>
      <c r="AY548" s="129">
        <f>SUMPRODUCT(AN548:AW548,幕後結果_最佳化!$Z$1005:$AI$1005)</f>
        <v>-2.904585327299335E-2</v>
      </c>
      <c r="AZ548" s="129">
        <f>(SUMPRODUCT(AN548:AW548,MMULT(AN548:AW548,幕後結果!$AB$9:$AK$18)))*252</f>
        <v>4.7840395777375984E-2</v>
      </c>
      <c r="BA548" s="129">
        <f t="shared" si="116"/>
        <v>0.21872447457332247</v>
      </c>
      <c r="BB548" s="102">
        <f t="shared" si="117"/>
        <v>-0.32893371175467206</v>
      </c>
      <c r="BC548" s="60"/>
      <c r="BD548" s="60"/>
    </row>
    <row r="549" spans="1:56" ht="16.5">
      <c r="A549" s="95">
        <v>548</v>
      </c>
      <c r="B549" s="129">
        <v>0.96897163425087229</v>
      </c>
      <c r="C549" s="129">
        <v>0.9005380620062402</v>
      </c>
      <c r="D549" s="129">
        <v>0.51148075572636542</v>
      </c>
      <c r="E549" s="129">
        <v>0.40765573880367589</v>
      </c>
      <c r="F549" s="129">
        <v>0.61370880382642423</v>
      </c>
      <c r="G549" s="129">
        <v>0.41060864763486338</v>
      </c>
      <c r="H549" s="129">
        <v>0.10965275175879441</v>
      </c>
      <c r="I549" s="129">
        <v>0.4250497434351217</v>
      </c>
      <c r="J549" s="129">
        <v>0.74265867439701339</v>
      </c>
      <c r="K549" s="104">
        <v>0.30557703640243927</v>
      </c>
      <c r="L549" s="105"/>
      <c r="M549" s="106">
        <v>548</v>
      </c>
      <c r="N549" s="140">
        <v>1.8658901820136586</v>
      </c>
      <c r="O549" s="140">
        <v>1.284623518887587</v>
      </c>
      <c r="P549" s="140">
        <v>2.8781960259342525E-2</v>
      </c>
      <c r="Q549" s="140">
        <v>-0.23357945693281029</v>
      </c>
      <c r="R549" s="140">
        <v>0.28899867391034567</v>
      </c>
      <c r="S549" s="140">
        <v>-0.22597958910305038</v>
      </c>
      <c r="T549" s="140">
        <v>-1.2283769314442237</v>
      </c>
      <c r="U549" s="129">
        <v>-0.18899148965111812</v>
      </c>
      <c r="V549" s="129">
        <v>0.65156373130774425</v>
      </c>
      <c r="W549" s="98">
        <v>-0.50842678455211032</v>
      </c>
      <c r="X549" s="60"/>
      <c r="Y549" s="99">
        <v>548</v>
      </c>
      <c r="Z549" s="129">
        <f>(幕後結果!$AB$2+幕後結果!$AB$4*幕後結果_最佳化!$N1550)*12/3</f>
        <v>2.1217003271983454</v>
      </c>
      <c r="AA549" s="129">
        <f>(幕後結果!$AC$2+幕後結果!$AC$4*幕後結果_最佳化!$O1550)*12/3</f>
        <v>1.8860656603708312</v>
      </c>
      <c r="AB549" s="129">
        <f>(幕後結果!$AD$2+幕後結果!$AD$4*幕後結果_最佳化!$P1550)*12/3</f>
        <v>-0.76789338041827548</v>
      </c>
      <c r="AC549" s="129">
        <f>(幕後結果!$AE$2+幕後結果!$AE$4*幕後結果_最佳化!$Q1550)*12/3</f>
        <v>0.29958611955975412</v>
      </c>
      <c r="AD549" s="129">
        <f>(幕後結果!$AF$2+幕後結果!$AF$4*幕後結果_最佳化!$R1550)*12/3</f>
        <v>-0.46897183250571661</v>
      </c>
      <c r="AE549" s="129">
        <f>(幕後結果!$AG$2+幕後結果!$AG$4*幕後結果_最佳化!$S1550)*12/3</f>
        <v>1.0742394703372904</v>
      </c>
      <c r="AF549" s="129">
        <f>(幕後結果!$AH$2+幕後結果!$AH$4*幕後結果_最佳化!$T1550)*12/3</f>
        <v>0.62965091548339225</v>
      </c>
      <c r="AG549" s="129">
        <f>(幕後結果!$AI$2+幕後結果!$AI$4*幕後結果_最佳化!$U1550)*12/3</f>
        <v>-5.3402906808018846E-3</v>
      </c>
      <c r="AH549" s="129">
        <f>(幕後結果!$AJ$2+幕後結果!$AJ$4*幕後結果_最佳化!$V1550)*12/3</f>
        <v>-0.11620337047274742</v>
      </c>
      <c r="AI549" s="100">
        <f>(幕後結果!$AK$2+幕後結果!$AK$4*幕後結果_最佳化!$W1550)*12/3</f>
        <v>0.24308501867456042</v>
      </c>
      <c r="AJ549" s="60"/>
      <c r="AK549" s="60"/>
      <c r="AL549" s="60"/>
      <c r="AM549" s="108">
        <v>548</v>
      </c>
      <c r="AN549" s="129">
        <f t="shared" si="105"/>
        <v>9.4317539117966587E-2</v>
      </c>
      <c r="AO549" s="129">
        <f t="shared" si="106"/>
        <v>1.0730547656087846E-2</v>
      </c>
      <c r="AP549" s="129">
        <f t="shared" si="107"/>
        <v>2.0674857218555911E-2</v>
      </c>
      <c r="AQ549" s="129">
        <f t="shared" si="108"/>
        <v>9.5550917108780345E-2</v>
      </c>
      <c r="AR549" s="129">
        <f t="shared" si="109"/>
        <v>0.16884032868690238</v>
      </c>
      <c r="AS549" s="129">
        <f t="shared" si="110"/>
        <v>0.16463583708838128</v>
      </c>
      <c r="AT549" s="129">
        <f t="shared" si="111"/>
        <v>0.12431355637978701</v>
      </c>
      <c r="AU549" s="129">
        <f t="shared" si="112"/>
        <v>1.7456685607694505E-2</v>
      </c>
      <c r="AV549" s="129">
        <f t="shared" si="113"/>
        <v>0.11290440616412242</v>
      </c>
      <c r="AW549" s="129">
        <f t="shared" si="114"/>
        <v>0.19057532497172164</v>
      </c>
      <c r="AX549" s="129">
        <f t="shared" si="115"/>
        <v>1</v>
      </c>
      <c r="AY549" s="129">
        <f>SUMPRODUCT(AN549:AW549,幕後結果_最佳化!$Z$1005:$AI$1005)</f>
        <v>0.14071540947075556</v>
      </c>
      <c r="AZ549" s="129">
        <f>(SUMPRODUCT(AN549:AW549,MMULT(AN549:AW549,幕後結果!$AB$9:$AK$18)))*252</f>
        <v>5.1270762763409042E-2</v>
      </c>
      <c r="BA549" s="129">
        <f t="shared" si="116"/>
        <v>0.22643048108284591</v>
      </c>
      <c r="BB549" s="102">
        <f t="shared" si="117"/>
        <v>0.43198870135760153</v>
      </c>
      <c r="BC549" s="60"/>
      <c r="BD549" s="60"/>
    </row>
    <row r="550" spans="1:56" ht="16.5">
      <c r="A550" s="95">
        <v>549</v>
      </c>
      <c r="B550" s="129">
        <v>0.54609505038008166</v>
      </c>
      <c r="C550" s="129">
        <v>0.60049291766683144</v>
      </c>
      <c r="D550" s="129">
        <v>0.75047919727599655</v>
      </c>
      <c r="E550" s="129">
        <v>0.54990848570832451</v>
      </c>
      <c r="F550" s="129">
        <v>0.45589811343643016</v>
      </c>
      <c r="G550" s="129">
        <v>0.74644264533476967</v>
      </c>
      <c r="H550" s="129">
        <v>8.0815332931242878E-2</v>
      </c>
      <c r="I550" s="129">
        <v>0.59418398659681593</v>
      </c>
      <c r="J550" s="129">
        <v>0.41636563377524261</v>
      </c>
      <c r="K550" s="104">
        <v>0.7611507436718512</v>
      </c>
      <c r="L550" s="105"/>
      <c r="M550" s="106">
        <v>549</v>
      </c>
      <c r="N550" s="140">
        <v>0.11580145261789516</v>
      </c>
      <c r="O550" s="140">
        <v>0.25462316631569493</v>
      </c>
      <c r="P550" s="140">
        <v>0.67599848734862511</v>
      </c>
      <c r="Q550" s="140">
        <v>0.12543013959096139</v>
      </c>
      <c r="R550" s="140">
        <v>-0.11077316338235163</v>
      </c>
      <c r="S550" s="140">
        <v>0.66333705529183884</v>
      </c>
      <c r="T550" s="140">
        <v>-1.3996082374741008</v>
      </c>
      <c r="U550" s="129">
        <v>0.2383211393405838</v>
      </c>
      <c r="V550" s="129">
        <v>-0.21119992720934366</v>
      </c>
      <c r="W550" s="98">
        <v>0.71000906846515799</v>
      </c>
      <c r="X550" s="60"/>
      <c r="Y550" s="99">
        <v>549</v>
      </c>
      <c r="Z550" s="129">
        <f>(幕後結果!$AB$2+幕後結果!$AB$4*幕後結果_最佳化!$N1551)*12/3</f>
        <v>0.9644349823484023</v>
      </c>
      <c r="AA550" s="129">
        <f>(幕後結果!$AC$2+幕後結果!$AC$4*幕後結果_最佳化!$O1551)*12/3</f>
        <v>0.67908999581617524</v>
      </c>
      <c r="AB550" s="129">
        <f>(幕後結果!$AD$2+幕後結果!$AD$4*幕後結果_最佳化!$P1551)*12/3</f>
        <v>-0.56448590177524305</v>
      </c>
      <c r="AC550" s="129">
        <f>(幕後結果!$AE$2+幕後結果!$AE$4*幕後結果_最佳化!$Q1551)*12/3</f>
        <v>0.18963568978398102</v>
      </c>
      <c r="AD550" s="129">
        <f>(幕後結果!$AF$2+幕後結果!$AF$4*幕後結果_最佳化!$R1551)*12/3</f>
        <v>-0.886111999604697</v>
      </c>
      <c r="AE550" s="129">
        <f>(幕後結果!$AG$2+幕後結果!$AG$4*幕後結果_最佳化!$S1551)*12/3</f>
        <v>1.7616911525392318</v>
      </c>
      <c r="AF550" s="129">
        <f>(幕後結果!$AH$2+幕後結果!$AH$4*幕後結果_最佳化!$T1551)*12/3</f>
        <v>-0.38293701941589586</v>
      </c>
      <c r="AG550" s="129">
        <f>(幕後結果!$AI$2+幕後結果!$AI$4*幕後結果_最佳化!$U1551)*12/3</f>
        <v>8.6326671869343244E-2</v>
      </c>
      <c r="AH550" s="129">
        <f>(幕後結果!$AJ$2+幕後結果!$AJ$4*幕後結果_最佳化!$V1551)*12/3</f>
        <v>-0.44002611049554224</v>
      </c>
      <c r="AI550" s="100">
        <f>(幕後結果!$AK$2+幕後結果!$AK$4*幕後結果_最佳化!$W1551)*12/3</f>
        <v>0.86342603398469819</v>
      </c>
      <c r="AJ550" s="60"/>
      <c r="AK550" s="60"/>
      <c r="AL550" s="60"/>
      <c r="AM550" s="108">
        <v>549</v>
      </c>
      <c r="AN550" s="129">
        <f t="shared" si="105"/>
        <v>0.14774457959783116</v>
      </c>
      <c r="AO550" s="129">
        <f t="shared" si="106"/>
        <v>3.1141441648862869E-2</v>
      </c>
      <c r="AP550" s="129">
        <f t="shared" si="107"/>
        <v>0.17111271180876747</v>
      </c>
      <c r="AQ550" s="129">
        <f t="shared" si="108"/>
        <v>0.11187593659644786</v>
      </c>
      <c r="AR550" s="129">
        <f t="shared" si="109"/>
        <v>5.0807683511908418E-2</v>
      </c>
      <c r="AS550" s="129">
        <f t="shared" si="110"/>
        <v>0.17716972327084038</v>
      </c>
      <c r="AT550" s="129">
        <f t="shared" si="111"/>
        <v>0.14852788529296287</v>
      </c>
      <c r="AU550" s="129">
        <f t="shared" si="112"/>
        <v>7.812477022534059E-2</v>
      </c>
      <c r="AV550" s="129">
        <f t="shared" si="113"/>
        <v>4.3287144815379222E-2</v>
      </c>
      <c r="AW550" s="129">
        <f t="shared" si="114"/>
        <v>4.0208123231659142E-2</v>
      </c>
      <c r="AX550" s="129">
        <f t="shared" si="115"/>
        <v>0.99999999999999989</v>
      </c>
      <c r="AY550" s="129">
        <f>SUMPRODUCT(AN550:AW550,幕後結果_最佳化!$Z$1005:$AI$1005)</f>
        <v>9.8711340600489153E-2</v>
      </c>
      <c r="AZ550" s="129">
        <f>(SUMPRODUCT(AN550:AW550,MMULT(AN550:AW550,幕後結果!$AB$9:$AK$18)))*252</f>
        <v>5.1063077537260144E-2</v>
      </c>
      <c r="BA550" s="129">
        <f t="shared" si="116"/>
        <v>0.22597140867211529</v>
      </c>
      <c r="BB550" s="102">
        <f t="shared" si="117"/>
        <v>0.24698408054565635</v>
      </c>
      <c r="BC550" s="60"/>
      <c r="BD550" s="60"/>
    </row>
    <row r="551" spans="1:56" ht="16.5">
      <c r="A551" s="95">
        <v>550</v>
      </c>
      <c r="B551" s="129">
        <v>9.030430993846017E-2</v>
      </c>
      <c r="C551" s="129">
        <v>0.8945338471654154</v>
      </c>
      <c r="D551" s="129">
        <v>0.16227625988408922</v>
      </c>
      <c r="E551" s="129">
        <v>0.95869717182910996</v>
      </c>
      <c r="F551" s="129">
        <v>0.44049680485831177</v>
      </c>
      <c r="G551" s="129">
        <v>0.4349512729240137</v>
      </c>
      <c r="H551" s="129">
        <v>0.74921500698141164</v>
      </c>
      <c r="I551" s="129">
        <v>3.9634155712342523E-3</v>
      </c>
      <c r="J551" s="129">
        <v>0.82783887712705195</v>
      </c>
      <c r="K551" s="104">
        <v>9.4777786081339244E-2</v>
      </c>
      <c r="L551" s="105"/>
      <c r="M551" s="106">
        <v>550</v>
      </c>
      <c r="N551" s="140">
        <v>-1.3388834449728457</v>
      </c>
      <c r="O551" s="140">
        <v>1.251005952661729</v>
      </c>
      <c r="P551" s="140">
        <v>-0.98514567655933427</v>
      </c>
      <c r="Q551" s="140">
        <v>1.7357635229120012</v>
      </c>
      <c r="R551" s="140">
        <v>-0.14970975732108011</v>
      </c>
      <c r="S551" s="140">
        <v>-0.16378227486953462</v>
      </c>
      <c r="T551" s="140">
        <v>0.67202153623158511</v>
      </c>
      <c r="U551" s="129">
        <v>-2.6551705876678793</v>
      </c>
      <c r="V551" s="129">
        <v>0.94565957836858239</v>
      </c>
      <c r="W551" s="98">
        <v>-1.3118949781788052</v>
      </c>
      <c r="X551" s="60"/>
      <c r="Y551" s="99">
        <v>550</v>
      </c>
      <c r="Z551" s="129">
        <f>(幕後結果!$AB$2+幕後結果!$AB$4*幕後結果_最佳化!$N1552)*12/3</f>
        <v>2.5086574816717278E-3</v>
      </c>
      <c r="AA551" s="129">
        <f>(幕後結果!$AC$2+幕後結果!$AC$4*幕後結果_最佳化!$O1552)*12/3</f>
        <v>1.0354742661745342</v>
      </c>
      <c r="AB551" s="129">
        <f>(幕後結果!$AD$2+幕後結果!$AD$4*幕後結果_最佳化!$P1552)*12/3</f>
        <v>-2.7580196927047074</v>
      </c>
      <c r="AC551" s="129">
        <f>(幕後結果!$AE$2+幕後結果!$AE$4*幕後結果_最佳化!$Q1552)*12/3</f>
        <v>1.9508304019561926</v>
      </c>
      <c r="AD551" s="129">
        <f>(幕後結果!$AF$2+幕後結果!$AF$4*幕後結果_最佳化!$R1552)*12/3</f>
        <v>-9.8494941395815494E-2</v>
      </c>
      <c r="AE551" s="129">
        <f>(幕後結果!$AG$2+幕後結果!$AG$4*幕後結果_最佳化!$S1552)*12/3</f>
        <v>1.5486222019134399</v>
      </c>
      <c r="AF551" s="129">
        <f>(幕後結果!$AH$2+幕後結果!$AH$4*幕後結果_最佳化!$T1552)*12/3</f>
        <v>0.20393226661642042</v>
      </c>
      <c r="AG551" s="129">
        <f>(幕後結果!$AI$2+幕後結果!$AI$4*幕後結果_最佳化!$U1552)*12/3</f>
        <v>-1.7572359269178872</v>
      </c>
      <c r="AH551" s="129">
        <f>(幕後結果!$AJ$2+幕後結果!$AJ$4*幕後結果_最佳化!$V1552)*12/3</f>
        <v>-0.2127345056617452</v>
      </c>
      <c r="AI551" s="100">
        <f>(幕後結果!$AK$2+幕後結果!$AK$4*幕後結果_最佳化!$W1552)*12/3</f>
        <v>-0.70718131696134157</v>
      </c>
      <c r="AJ551" s="60"/>
      <c r="AK551" s="60"/>
      <c r="AL551" s="60"/>
      <c r="AM551" s="108">
        <v>550</v>
      </c>
      <c r="AN551" s="129">
        <f t="shared" si="105"/>
        <v>0.18201893523179188</v>
      </c>
      <c r="AO551" s="129">
        <f t="shared" si="106"/>
        <v>5.8053004928490276E-2</v>
      </c>
      <c r="AP551" s="129">
        <f t="shared" si="107"/>
        <v>0.10298882975342491</v>
      </c>
      <c r="AQ551" s="129">
        <f t="shared" si="108"/>
        <v>4.0610429739147483E-3</v>
      </c>
      <c r="AR551" s="129">
        <f t="shared" si="109"/>
        <v>9.4625702757591301E-2</v>
      </c>
      <c r="AS551" s="129">
        <f t="shared" si="110"/>
        <v>0.19274052859081922</v>
      </c>
      <c r="AT551" s="129">
        <f t="shared" si="111"/>
        <v>2.1329369102821742E-2</v>
      </c>
      <c r="AU551" s="129">
        <f t="shared" si="112"/>
        <v>5.0802825136913615E-2</v>
      </c>
      <c r="AV551" s="129">
        <f t="shared" si="113"/>
        <v>0.14692021593570104</v>
      </c>
      <c r="AW551" s="129">
        <f t="shared" si="114"/>
        <v>0.14645954558853125</v>
      </c>
      <c r="AX551" s="129">
        <f t="shared" si="115"/>
        <v>1</v>
      </c>
      <c r="AY551" s="129">
        <f>SUMPRODUCT(AN551:AW551,幕後結果_最佳化!$Z$1005:$AI$1005)</f>
        <v>0.15802881477051739</v>
      </c>
      <c r="AZ551" s="129">
        <f>(SUMPRODUCT(AN551:AW551,MMULT(AN551:AW551,幕後結果!$AB$9:$AK$18)))*252</f>
        <v>4.108323189647381E-2</v>
      </c>
      <c r="BA551" s="129">
        <f t="shared" si="116"/>
        <v>0.20268998963065199</v>
      </c>
      <c r="BB551" s="102">
        <f t="shared" si="117"/>
        <v>0.56800444353620372</v>
      </c>
      <c r="BC551" s="60"/>
      <c r="BD551" s="60"/>
    </row>
    <row r="552" spans="1:56" ht="16.5">
      <c r="A552" s="95">
        <v>551</v>
      </c>
      <c r="B552" s="129">
        <v>0.8290524405180939</v>
      </c>
      <c r="C552" s="129">
        <v>0.55257975932077574</v>
      </c>
      <c r="D552" s="129">
        <v>0.69477768967255726</v>
      </c>
      <c r="E552" s="129">
        <v>0.88637538961765272</v>
      </c>
      <c r="F552" s="129">
        <v>0.88598486087916228</v>
      </c>
      <c r="G552" s="129">
        <v>0.67704508718989609</v>
      </c>
      <c r="H552" s="129">
        <v>0.56793974103821054</v>
      </c>
      <c r="I552" s="129">
        <v>0.90055735463576725</v>
      </c>
      <c r="J552" s="129">
        <v>6.0745847016591581E-2</v>
      </c>
      <c r="K552" s="104">
        <v>0.42149975951339536</v>
      </c>
      <c r="L552" s="105"/>
      <c r="M552" s="106">
        <v>551</v>
      </c>
      <c r="N552" s="140">
        <v>0.95042741587092017</v>
      </c>
      <c r="O552" s="140">
        <v>0.1321818188854077</v>
      </c>
      <c r="P552" s="140">
        <v>0.5094388927447483</v>
      </c>
      <c r="Q552" s="140">
        <v>1.207475120780338</v>
      </c>
      <c r="R552" s="140">
        <v>1.2054483177759525</v>
      </c>
      <c r="S552" s="140">
        <v>0.4594517049994718</v>
      </c>
      <c r="T552" s="140">
        <v>0.17113130905757773</v>
      </c>
      <c r="U552" s="129">
        <v>1.2847338914256861</v>
      </c>
      <c r="V552" s="129">
        <v>-1.5485426809616372</v>
      </c>
      <c r="W552" s="98">
        <v>-0.19805821211289051</v>
      </c>
      <c r="X552" s="60"/>
      <c r="Y552" s="99">
        <v>551</v>
      </c>
      <c r="Z552" s="129">
        <f>(幕後結果!$AB$2+幕後結果!$AB$4*幕後結果_最佳化!$N1553)*12/3</f>
        <v>1.5163405440271003</v>
      </c>
      <c r="AA552" s="129">
        <f>(幕後結果!$AC$2+幕後結果!$AC$4*幕後結果_最佳化!$O1553)*12/3</f>
        <v>0.8043218807131095</v>
      </c>
      <c r="AB552" s="129">
        <f>(幕後結果!$AD$2+幕後結果!$AD$4*幕後結果_最佳化!$P1553)*12/3</f>
        <v>-0.54289551576143902</v>
      </c>
      <c r="AC552" s="129">
        <f>(幕後結果!$AE$2+幕後結果!$AE$4*幕後結果_最佳化!$Q1553)*12/3</f>
        <v>1.2798646309124186</v>
      </c>
      <c r="AD552" s="129">
        <f>(幕後結果!$AF$2+幕後結果!$AF$4*幕後結果_最佳化!$R1553)*12/3</f>
        <v>0.8448373952860897</v>
      </c>
      <c r="AE552" s="129">
        <f>(幕後結果!$AG$2+幕後結果!$AG$4*幕後結果_最佳化!$S1553)*12/3</f>
        <v>1.7558258552085928</v>
      </c>
      <c r="AF552" s="129">
        <f>(幕後結果!$AH$2+幕後結果!$AH$4*幕後結果_最佳化!$T1553)*12/3</f>
        <v>1.200844648324275</v>
      </c>
      <c r="AG552" s="129">
        <f>(幕後結果!$AI$2+幕後結果!$AI$4*幕後結果_最佳化!$U1553)*12/3</f>
        <v>0.8564283598919844</v>
      </c>
      <c r="AH552" s="129">
        <f>(幕後結果!$AJ$2+幕後結果!$AJ$4*幕後結果_最佳化!$V1553)*12/3</f>
        <v>-0.39400145755144073</v>
      </c>
      <c r="AI552" s="100">
        <f>(幕後結果!$AK$2+幕後結果!$AK$4*幕後結果_最佳化!$W1553)*12/3</f>
        <v>0.54761404610398146</v>
      </c>
      <c r="AJ552" s="60"/>
      <c r="AK552" s="60"/>
      <c r="AL552" s="60"/>
      <c r="AM552" s="108">
        <v>551</v>
      </c>
      <c r="AN552" s="129">
        <f t="shared" si="105"/>
        <v>9.1443370412766678E-2</v>
      </c>
      <c r="AO552" s="129">
        <f t="shared" si="106"/>
        <v>0.13789326477127517</v>
      </c>
      <c r="AP552" s="129">
        <f t="shared" si="107"/>
        <v>0.11079715886829927</v>
      </c>
      <c r="AQ552" s="129">
        <f t="shared" si="108"/>
        <v>9.4113666110255637E-2</v>
      </c>
      <c r="AR552" s="129">
        <f t="shared" si="109"/>
        <v>7.4709314420331047E-2</v>
      </c>
      <c r="AS552" s="129">
        <f t="shared" si="110"/>
        <v>0.13055101013075032</v>
      </c>
      <c r="AT552" s="129">
        <f t="shared" si="111"/>
        <v>6.6736870830338718E-2</v>
      </c>
      <c r="AU552" s="129">
        <f t="shared" si="112"/>
        <v>0.15247871154272907</v>
      </c>
      <c r="AV552" s="129">
        <f t="shared" si="113"/>
        <v>5.506321388151935E-2</v>
      </c>
      <c r="AW552" s="129">
        <f t="shared" si="114"/>
        <v>8.6213419031734698E-2</v>
      </c>
      <c r="AX552" s="129">
        <f t="shared" si="115"/>
        <v>1</v>
      </c>
      <c r="AY552" s="129">
        <f>SUMPRODUCT(AN552:AW552,幕後結果_最佳化!$Z$1005:$AI$1005)</f>
        <v>8.1722685605477532E-2</v>
      </c>
      <c r="AZ552" s="129">
        <f>(SUMPRODUCT(AN552:AW552,MMULT(AN552:AW552,幕後結果!$AB$9:$AK$18)))*252</f>
        <v>4.3118284266745327E-2</v>
      </c>
      <c r="BA552" s="129">
        <f t="shared" si="116"/>
        <v>0.20764942635785277</v>
      </c>
      <c r="BB552" s="102">
        <f t="shared" si="117"/>
        <v>0.18696264317423364</v>
      </c>
      <c r="BC552" s="60"/>
      <c r="BD552" s="60"/>
    </row>
    <row r="553" spans="1:56" ht="16.5">
      <c r="A553" s="95">
        <v>552</v>
      </c>
      <c r="B553" s="129">
        <v>0.20414748686753281</v>
      </c>
      <c r="C553" s="129">
        <v>0.58843946569149352</v>
      </c>
      <c r="D553" s="129">
        <v>0.68621663400203903</v>
      </c>
      <c r="E553" s="129">
        <v>0.2281971743046749</v>
      </c>
      <c r="F553" s="129">
        <v>0.58404425409283922</v>
      </c>
      <c r="G553" s="129">
        <v>0.45246885868453046</v>
      </c>
      <c r="H553" s="129">
        <v>0.24960975256832696</v>
      </c>
      <c r="I553" s="129">
        <v>0.58806043151942466</v>
      </c>
      <c r="J553" s="129">
        <v>0.30109086288809883</v>
      </c>
      <c r="K553" s="104">
        <v>0.85188460903043683</v>
      </c>
      <c r="L553" s="105"/>
      <c r="M553" s="106">
        <v>552</v>
      </c>
      <c r="N553" s="140">
        <v>-0.82689782953850688</v>
      </c>
      <c r="O553" s="140">
        <v>0.22353252954924877</v>
      </c>
      <c r="P553" s="140">
        <v>0.48515453212999499</v>
      </c>
      <c r="Q553" s="140">
        <v>-0.74479716565724208</v>
      </c>
      <c r="R553" s="140">
        <v>0.21225065255089973</v>
      </c>
      <c r="S553" s="140">
        <v>-0.11942618468243912</v>
      </c>
      <c r="T553" s="140">
        <v>-0.67571831540802052</v>
      </c>
      <c r="U553" s="129">
        <v>0.22255850200124874</v>
      </c>
      <c r="V553" s="129">
        <v>-0.52126565097130984</v>
      </c>
      <c r="W553" s="98">
        <v>1.0445504689960994</v>
      </c>
      <c r="X553" s="60"/>
      <c r="Y553" s="99">
        <v>552</v>
      </c>
      <c r="Z553" s="129">
        <f>(幕後結果!$AB$2+幕後結果!$AB$4*幕後結果_最佳化!$N1554)*12/3</f>
        <v>0.34106475458218749</v>
      </c>
      <c r="AA553" s="129">
        <f>(幕後結果!$AC$2+幕後結果!$AC$4*幕後結果_最佳化!$O1554)*12/3</f>
        <v>0.41332376646653507</v>
      </c>
      <c r="AB553" s="129">
        <f>(幕後結果!$AD$2+幕後結果!$AD$4*幕後結果_最佳化!$P1554)*12/3</f>
        <v>-1.0297197787683108</v>
      </c>
      <c r="AC553" s="129">
        <f>(幕後結果!$AE$2+幕後結果!$AE$4*幕後結果_最佳化!$Q1554)*12/3</f>
        <v>-0.76149560995245713</v>
      </c>
      <c r="AD553" s="129">
        <f>(幕後結果!$AF$2+幕後結果!$AF$4*幕後結果_最佳化!$R1554)*12/3</f>
        <v>-0.93036851414105914</v>
      </c>
      <c r="AE553" s="129">
        <f>(幕後結果!$AG$2+幕後結果!$AG$4*幕後結果_最佳化!$S1554)*12/3</f>
        <v>1.0421134679223059</v>
      </c>
      <c r="AF553" s="129">
        <f>(幕後結果!$AH$2+幕後結果!$AH$4*幕後結果_最佳化!$T1554)*12/3</f>
        <v>-0.55310386307545567</v>
      </c>
      <c r="AG553" s="129">
        <f>(幕後結果!$AI$2+幕後結果!$AI$4*幕後結果_最佳化!$U1554)*12/3</f>
        <v>-1.0083194143962998E-2</v>
      </c>
      <c r="AH553" s="129">
        <f>(幕後結果!$AJ$2+幕後結果!$AJ$4*幕後結果_最佳化!$V1554)*12/3</f>
        <v>-0.80430140289847063</v>
      </c>
      <c r="AI553" s="100">
        <f>(幕後結果!$AK$2+幕後結果!$AK$4*幕後結果_最佳化!$W1554)*12/3</f>
        <v>0.6750933973538068</v>
      </c>
      <c r="AJ553" s="60"/>
      <c r="AK553" s="60"/>
      <c r="AL553" s="60"/>
      <c r="AM553" s="108">
        <v>552</v>
      </c>
      <c r="AN553" s="129">
        <f t="shared" si="105"/>
        <v>0.16492081827268493</v>
      </c>
      <c r="AO553" s="129">
        <f t="shared" si="106"/>
        <v>5.0223464154916408E-2</v>
      </c>
      <c r="AP553" s="129">
        <f t="shared" si="107"/>
        <v>0.1717260919533655</v>
      </c>
      <c r="AQ553" s="129">
        <f t="shared" si="108"/>
        <v>3.1602589626944108E-2</v>
      </c>
      <c r="AR553" s="129">
        <f t="shared" si="109"/>
        <v>0.10062122843686121</v>
      </c>
      <c r="AS553" s="129">
        <f t="shared" si="110"/>
        <v>0.12567201013574214</v>
      </c>
      <c r="AT553" s="129">
        <f t="shared" si="111"/>
        <v>7.5422544130947469E-2</v>
      </c>
      <c r="AU553" s="129">
        <f t="shared" si="112"/>
        <v>4.6513178398696495E-2</v>
      </c>
      <c r="AV553" s="129">
        <f t="shared" si="113"/>
        <v>8.2413611330442407E-2</v>
      </c>
      <c r="AW553" s="129">
        <f t="shared" si="114"/>
        <v>0.15088446355939936</v>
      </c>
      <c r="AX553" s="129">
        <f t="shared" si="115"/>
        <v>1.0000000000000002</v>
      </c>
      <c r="AY553" s="129">
        <f>SUMPRODUCT(AN553:AW553,幕後結果_最佳化!$Z$1005:$AI$1005)</f>
        <v>3.0461887878820842E-3</v>
      </c>
      <c r="AZ553" s="129">
        <f>(SUMPRODUCT(AN553:AW553,MMULT(AN553:AW553,幕後結果!$AB$9:$AK$18)))*252</f>
        <v>4.8633875782106345E-2</v>
      </c>
      <c r="BA553" s="129">
        <f t="shared" si="116"/>
        <v>0.2205308953006502</v>
      </c>
      <c r="BB553" s="102">
        <f t="shared" si="117"/>
        <v>-0.18071758679338393</v>
      </c>
      <c r="BC553" s="60"/>
      <c r="BD553" s="60"/>
    </row>
    <row r="554" spans="1:56" ht="16.5">
      <c r="A554" s="95">
        <v>553</v>
      </c>
      <c r="B554" s="129">
        <v>0.33806073159147543</v>
      </c>
      <c r="C554" s="129">
        <v>0.70301263651993451</v>
      </c>
      <c r="D554" s="129">
        <v>4.4807579032062339E-2</v>
      </c>
      <c r="E554" s="129">
        <v>1.1402859569626722E-2</v>
      </c>
      <c r="F554" s="129">
        <v>7.7035944890096575E-2</v>
      </c>
      <c r="G554" s="129">
        <v>7.0008234147917348E-2</v>
      </c>
      <c r="H554" s="129">
        <v>0.86021788244754926</v>
      </c>
      <c r="I554" s="129">
        <v>0.70610085836958203</v>
      </c>
      <c r="J554" s="129">
        <v>0.64151474902829841</v>
      </c>
      <c r="K554" s="104">
        <v>0.33729416807576107</v>
      </c>
      <c r="L554" s="105"/>
      <c r="M554" s="106">
        <v>553</v>
      </c>
      <c r="N554" s="140">
        <v>-0.41776155346509036</v>
      </c>
      <c r="O554" s="140">
        <v>0.53308502175927697</v>
      </c>
      <c r="P554" s="140">
        <v>-1.6974312530663094</v>
      </c>
      <c r="Q554" s="140">
        <v>-2.2766736839430086</v>
      </c>
      <c r="R554" s="140">
        <v>-1.4252951906394999</v>
      </c>
      <c r="S554" s="140">
        <v>-1.4757297047024733</v>
      </c>
      <c r="T554" s="140">
        <v>1.0812987684142596</v>
      </c>
      <c r="U554" s="129">
        <v>0.54202935559641341</v>
      </c>
      <c r="V554" s="129">
        <v>0.36251060247951006</v>
      </c>
      <c r="W554" s="98">
        <v>-0.41985917064561784</v>
      </c>
      <c r="X554" s="60"/>
      <c r="Y554" s="99">
        <v>553</v>
      </c>
      <c r="Z554" s="129">
        <f>(幕後結果!$AB$2+幕後結果!$AB$4*幕後結果_最佳化!$N1555)*12/3</f>
        <v>0.61161059929727102</v>
      </c>
      <c r="AA554" s="129">
        <f>(幕後結果!$AC$2+幕後結果!$AC$4*幕後結果_最佳化!$O1555)*12/3</f>
        <v>0.74595519694263801</v>
      </c>
      <c r="AB554" s="129">
        <f>(幕後結果!$AD$2+幕後結果!$AD$4*幕後結果_最佳化!$P1555)*12/3</f>
        <v>-3.3728473535317449</v>
      </c>
      <c r="AC554" s="129">
        <f>(幕後結果!$AE$2+幕後結果!$AE$4*幕後結果_最佳化!$Q1555)*12/3</f>
        <v>-2.2029752874052111</v>
      </c>
      <c r="AD554" s="129">
        <f>(幕後結果!$AF$2+幕後結果!$AF$4*幕後結果_最佳化!$R1555)*12/3</f>
        <v>-3.062805849306546</v>
      </c>
      <c r="AE554" s="129">
        <f>(幕後結果!$AG$2+幕後結果!$AG$4*幕後結果_最佳化!$S1555)*12/3</f>
        <v>-0.32788625149027539</v>
      </c>
      <c r="AF554" s="129">
        <f>(幕後結果!$AH$2+幕後結果!$AH$4*幕後結果_最佳化!$T1555)*12/3</f>
        <v>0.30178497271004523</v>
      </c>
      <c r="AG554" s="129">
        <f>(幕後結果!$AI$2+幕後結果!$AI$4*幕後結果_最佳化!$U1555)*12/3</f>
        <v>-1.9062724716452137E-2</v>
      </c>
      <c r="AH554" s="129">
        <f>(幕後結果!$AJ$2+幕後結果!$AJ$4*幕後結果_最佳化!$V1555)*12/3</f>
        <v>-0.92144447310104782</v>
      </c>
      <c r="AI554" s="100">
        <f>(幕後結果!$AK$2+幕後結果!$AK$4*幕後結果_最佳化!$W1555)*12/3</f>
        <v>-1.1535767106173234</v>
      </c>
      <c r="AJ554" s="60"/>
      <c r="AK554" s="60"/>
      <c r="AL554" s="60"/>
      <c r="AM554" s="108">
        <v>553</v>
      </c>
      <c r="AN554" s="129">
        <f t="shared" si="105"/>
        <v>6.7351153417849552E-3</v>
      </c>
      <c r="AO554" s="129">
        <f t="shared" si="106"/>
        <v>2.002739508031575E-2</v>
      </c>
      <c r="AP554" s="129">
        <f t="shared" si="107"/>
        <v>8.1200601077603435E-2</v>
      </c>
      <c r="AQ554" s="129">
        <f t="shared" si="108"/>
        <v>0.16949038560400662</v>
      </c>
      <c r="AR554" s="129">
        <f t="shared" si="109"/>
        <v>9.6544668556522453E-2</v>
      </c>
      <c r="AS554" s="129">
        <f t="shared" si="110"/>
        <v>7.4336907719310827E-2</v>
      </c>
      <c r="AT554" s="129">
        <f t="shared" si="111"/>
        <v>7.6151300974497127E-2</v>
      </c>
      <c r="AU554" s="129">
        <f t="shared" si="112"/>
        <v>0.14859962040483374</v>
      </c>
      <c r="AV554" s="129">
        <f t="shared" si="113"/>
        <v>0.13164129925836152</v>
      </c>
      <c r="AW554" s="129">
        <f t="shared" si="114"/>
        <v>0.1952727059827635</v>
      </c>
      <c r="AX554" s="129">
        <f t="shared" si="115"/>
        <v>0.99999999999999989</v>
      </c>
      <c r="AY554" s="129">
        <f>SUMPRODUCT(AN554:AW554,幕後結果_最佳化!$Z$1005:$AI$1005)</f>
        <v>-0.10076117100480041</v>
      </c>
      <c r="AZ554" s="129">
        <f>(SUMPRODUCT(AN554:AW554,MMULT(AN554:AW554,幕後結果!$AB$9:$AK$18)))*252</f>
        <v>4.9798962491243805E-2</v>
      </c>
      <c r="BA554" s="129">
        <f t="shared" si="116"/>
        <v>0.22315681143815397</v>
      </c>
      <c r="BB554" s="102">
        <f t="shared" si="117"/>
        <v>-0.64376780649877186</v>
      </c>
      <c r="BC554" s="60"/>
      <c r="BD554" s="60"/>
    </row>
    <row r="555" spans="1:56" ht="16.5">
      <c r="A555" s="95">
        <v>554</v>
      </c>
      <c r="B555" s="129">
        <v>0.88896470353675983</v>
      </c>
      <c r="C555" s="129">
        <v>0.64952490632036652</v>
      </c>
      <c r="D555" s="129">
        <v>0.57137954891695242</v>
      </c>
      <c r="E555" s="129">
        <v>0.58109254831720669</v>
      </c>
      <c r="F555" s="129">
        <v>0.82492707784998798</v>
      </c>
      <c r="G555" s="129">
        <v>0.9599982802515048</v>
      </c>
      <c r="H555" s="129">
        <v>0.54565441827955619</v>
      </c>
      <c r="I555" s="129">
        <v>0.55257956783480089</v>
      </c>
      <c r="J555" s="129">
        <v>0.86389945799582701</v>
      </c>
      <c r="K555" s="104">
        <v>7.1353432415998341E-2</v>
      </c>
      <c r="L555" s="105"/>
      <c r="M555" s="106">
        <v>554</v>
      </c>
      <c r="N555" s="140">
        <v>1.2210407455724925</v>
      </c>
      <c r="O555" s="140">
        <v>0.38403812914588087</v>
      </c>
      <c r="P555" s="140">
        <v>0.17988748281683573</v>
      </c>
      <c r="Q555" s="140">
        <v>0.2046892710878879</v>
      </c>
      <c r="R555" s="140">
        <v>0.93430643806067593</v>
      </c>
      <c r="S555" s="140">
        <v>1.7506661148504319</v>
      </c>
      <c r="T555" s="140">
        <v>0.11468959254032292</v>
      </c>
      <c r="U555" s="129">
        <v>0.13218133468974566</v>
      </c>
      <c r="V555" s="129">
        <v>1.098007798410825</v>
      </c>
      <c r="W555" s="98">
        <v>-1.4657850145156204</v>
      </c>
      <c r="X555" s="60"/>
      <c r="Y555" s="99">
        <v>554</v>
      </c>
      <c r="Z555" s="129">
        <f>(幕後結果!$AB$2+幕後結果!$AB$4*幕後結果_最佳化!$N1556)*12/3</f>
        <v>1.6952865729099944</v>
      </c>
      <c r="AA555" s="129">
        <f>(幕後結果!$AC$2+幕後結果!$AC$4*幕後結果_最佳化!$O1556)*12/3</f>
        <v>1.0589087200270695</v>
      </c>
      <c r="AB555" s="129">
        <f>(幕後結果!$AD$2+幕後結果!$AD$4*幕後結果_最佳化!$P1556)*12/3</f>
        <v>-0.82782849834615002</v>
      </c>
      <c r="AC555" s="129">
        <f>(幕後結果!$AE$2+幕後結果!$AE$4*幕後結果_最佳化!$Q1556)*12/3</f>
        <v>0.38478113818875864</v>
      </c>
      <c r="AD555" s="129">
        <f>(幕後結果!$AF$2+幕後結果!$AF$4*幕後結果_最佳化!$R1556)*12/3</f>
        <v>0.21364705162201414</v>
      </c>
      <c r="AE555" s="129">
        <f>(幕後結果!$AG$2+幕後結果!$AG$4*幕後結果_最佳化!$S1556)*12/3</f>
        <v>2.6485146926876295</v>
      </c>
      <c r="AF555" s="129">
        <f>(幕後結果!$AH$2+幕後結果!$AH$4*幕後結果_最佳化!$T1556)*12/3</f>
        <v>1.1403703027580281</v>
      </c>
      <c r="AG555" s="129">
        <f>(幕後結果!$AI$2+幕後結果!$AI$4*幕後結果_最佳化!$U1556)*12/3</f>
        <v>0.45650452106011158</v>
      </c>
      <c r="AH555" s="129">
        <f>(幕後結果!$AJ$2+幕後結果!$AJ$4*幕後結果_最佳化!$V1556)*12/3</f>
        <v>0.37873188937816898</v>
      </c>
      <c r="AI555" s="100">
        <f>(幕後結果!$AK$2+幕後結果!$AK$4*幕後結果_最佳化!$W1556)*12/3</f>
        <v>1.4844253783569447E-2</v>
      </c>
      <c r="AJ555" s="60"/>
      <c r="AK555" s="60"/>
      <c r="AL555" s="60"/>
      <c r="AM555" s="108">
        <v>554</v>
      </c>
      <c r="AN555" s="129">
        <f t="shared" si="105"/>
        <v>3.9752141648125586E-2</v>
      </c>
      <c r="AO555" s="129">
        <f t="shared" si="106"/>
        <v>0.16083911887206895</v>
      </c>
      <c r="AP555" s="129">
        <f t="shared" si="107"/>
        <v>0.1061973881512611</v>
      </c>
      <c r="AQ555" s="129">
        <f t="shared" si="108"/>
        <v>0.15798825033399327</v>
      </c>
      <c r="AR555" s="129">
        <f t="shared" si="109"/>
        <v>0.12045685646858804</v>
      </c>
      <c r="AS555" s="129">
        <f t="shared" si="110"/>
        <v>9.112108423254342E-2</v>
      </c>
      <c r="AT555" s="129">
        <f t="shared" si="111"/>
        <v>1.2969961774681503E-2</v>
      </c>
      <c r="AU555" s="129">
        <f t="shared" si="112"/>
        <v>1.5102338204898098E-2</v>
      </c>
      <c r="AV555" s="129">
        <f t="shared" si="113"/>
        <v>0.13294909017673534</v>
      </c>
      <c r="AW555" s="129">
        <f t="shared" si="114"/>
        <v>0.16262377013710463</v>
      </c>
      <c r="AX555" s="129">
        <f t="shared" si="115"/>
        <v>0.99999999999999989</v>
      </c>
      <c r="AY555" s="129">
        <f>SUMPRODUCT(AN555:AW555,幕後結果_最佳化!$Z$1005:$AI$1005)</f>
        <v>-6.7376738665194086E-2</v>
      </c>
      <c r="AZ555" s="129">
        <f>(SUMPRODUCT(AN555:AW555,MMULT(AN555:AW555,幕後結果!$AB$9:$AK$18)))*252</f>
        <v>5.5034005697171359E-2</v>
      </c>
      <c r="BA555" s="129">
        <f t="shared" si="116"/>
        <v>0.23459327717812239</v>
      </c>
      <c r="BB555" s="102">
        <f t="shared" si="117"/>
        <v>-0.47007629541516216</v>
      </c>
      <c r="BC555" s="60"/>
      <c r="BD555" s="60"/>
    </row>
    <row r="556" spans="1:56" ht="16.5">
      <c r="A556" s="95">
        <v>555</v>
      </c>
      <c r="B556" s="129">
        <v>0.71083918660468881</v>
      </c>
      <c r="C556" s="129">
        <v>0.84543319447082999</v>
      </c>
      <c r="D556" s="129">
        <v>0.2450888070977959</v>
      </c>
      <c r="E556" s="129">
        <v>0.46519207875199386</v>
      </c>
      <c r="F556" s="129">
        <v>0.43776155658476235</v>
      </c>
      <c r="G556" s="129">
        <v>0.78603350159341656</v>
      </c>
      <c r="H556" s="129">
        <v>0.38471986286646076</v>
      </c>
      <c r="I556" s="129">
        <v>0.40470734835660793</v>
      </c>
      <c r="J556" s="129">
        <v>0.48107784792667463</v>
      </c>
      <c r="K556" s="104">
        <v>9.0302943199588093E-2</v>
      </c>
      <c r="L556" s="105"/>
      <c r="M556" s="106">
        <v>555</v>
      </c>
      <c r="N556" s="140">
        <v>0.55583796886451486</v>
      </c>
      <c r="O556" s="140">
        <v>1.0170416610022981</v>
      </c>
      <c r="P556" s="140">
        <v>-0.69002635438154269</v>
      </c>
      <c r="Q556" s="140">
        <v>-8.7361516834686626E-2</v>
      </c>
      <c r="R556" s="140">
        <v>-0.15664693142611577</v>
      </c>
      <c r="S556" s="140">
        <v>0.7927336909316629</v>
      </c>
      <c r="T556" s="140">
        <v>-0.29310783821342479</v>
      </c>
      <c r="U556" s="129">
        <v>-0.24118117986615312</v>
      </c>
      <c r="V556" s="129">
        <v>-4.7448599448594579E-2</v>
      </c>
      <c r="W556" s="98">
        <v>-1.3388918403071368</v>
      </c>
      <c r="X556" s="60"/>
      <c r="Y556" s="99">
        <v>555</v>
      </c>
      <c r="Z556" s="129">
        <f>(幕後結果!$AB$2+幕後結果!$AB$4*幕後結果_最佳化!$N1557)*12/3</f>
        <v>1.2554139493957086</v>
      </c>
      <c r="AA556" s="129">
        <f>(幕後結果!$AC$2+幕後結果!$AC$4*幕後結果_最佳化!$O1557)*12/3</f>
        <v>1.3520582915759725</v>
      </c>
      <c r="AB556" s="129">
        <f>(幕後結果!$AD$2+幕後結果!$AD$4*幕後結果_最佳化!$P1557)*12/3</f>
        <v>-1.9435700621752396</v>
      </c>
      <c r="AC556" s="129">
        <f>(幕後結果!$AE$2+幕後結果!$AE$4*幕後結果_最佳化!$Q1557)*12/3</f>
        <v>0.22963968453876427</v>
      </c>
      <c r="AD556" s="129">
        <f>(幕後結果!$AF$2+幕後結果!$AF$4*幕後結果_最佳化!$R1557)*12/3</f>
        <v>-0.87473333719388358</v>
      </c>
      <c r="AE556" s="129">
        <f>(幕後結果!$AG$2+幕後結果!$AG$4*幕後結果_最佳化!$S1557)*12/3</f>
        <v>1.9140455962351155</v>
      </c>
      <c r="AF556" s="129">
        <f>(幕後結果!$AH$2+幕後結果!$AH$4*幕後結果_最佳化!$T1557)*12/3</f>
        <v>0.40481346600769275</v>
      </c>
      <c r="AG556" s="129">
        <f>(幕後結果!$AI$2+幕後結果!$AI$4*幕後結果_最佳化!$U1557)*12/3</f>
        <v>-7.5418258690991669E-2</v>
      </c>
      <c r="AH556" s="129">
        <f>(幕後結果!$AJ$2+幕後結果!$AJ$4*幕後結果_最佳化!$V1557)*12/3</f>
        <v>-0.43155979892828616</v>
      </c>
      <c r="AI556" s="100">
        <f>(幕後結果!$AK$2+幕後結果!$AK$4*幕後結果_最佳化!$W1557)*12/3</f>
        <v>-0.50844726805741258</v>
      </c>
      <c r="AJ556" s="60"/>
      <c r="AK556" s="60"/>
      <c r="AL556" s="60"/>
      <c r="AM556" s="108">
        <v>555</v>
      </c>
      <c r="AN556" s="129">
        <f t="shared" si="105"/>
        <v>6.9326079206774791E-2</v>
      </c>
      <c r="AO556" s="129">
        <f t="shared" si="106"/>
        <v>4.6809434089467139E-2</v>
      </c>
      <c r="AP556" s="129">
        <f t="shared" si="107"/>
        <v>0.12422055109718882</v>
      </c>
      <c r="AQ556" s="129">
        <f t="shared" si="108"/>
        <v>8.3188121334976758E-2</v>
      </c>
      <c r="AR556" s="129">
        <f t="shared" si="109"/>
        <v>0.13155577410973956</v>
      </c>
      <c r="AS556" s="129">
        <f t="shared" si="110"/>
        <v>0.13068281917425761</v>
      </c>
      <c r="AT556" s="129">
        <f t="shared" si="111"/>
        <v>7.9066086656598741E-2</v>
      </c>
      <c r="AU556" s="129">
        <f t="shared" si="112"/>
        <v>7.236312917863312E-2</v>
      </c>
      <c r="AV556" s="129">
        <f t="shared" si="113"/>
        <v>0.15034029976009017</v>
      </c>
      <c r="AW556" s="129">
        <f t="shared" si="114"/>
        <v>0.11244770539227329</v>
      </c>
      <c r="AX556" s="129">
        <f t="shared" si="115"/>
        <v>1</v>
      </c>
      <c r="AY556" s="129">
        <f>SUMPRODUCT(AN556:AW556,幕後結果_最佳化!$Z$1005:$AI$1005)</f>
        <v>-7.0506256282226898E-2</v>
      </c>
      <c r="AZ556" s="129">
        <f>(SUMPRODUCT(AN556:AW556,MMULT(AN556:AW556,幕後結果!$AB$9:$AK$18)))*252</f>
        <v>4.6300671009642323E-2</v>
      </c>
      <c r="BA556" s="129">
        <f t="shared" si="116"/>
        <v>0.21517590713098508</v>
      </c>
      <c r="BB556" s="102">
        <f t="shared" si="117"/>
        <v>-0.52703974991583302</v>
      </c>
      <c r="BC556" s="60"/>
      <c r="BD556" s="60"/>
    </row>
    <row r="557" spans="1:56" ht="16.5">
      <c r="A557" s="95">
        <v>556</v>
      </c>
      <c r="B557" s="129">
        <v>0.61086171820489099</v>
      </c>
      <c r="C557" s="129">
        <v>0.40171575642772761</v>
      </c>
      <c r="D557" s="129">
        <v>0.41434260346020491</v>
      </c>
      <c r="E557" s="129">
        <v>0.41017317646118001</v>
      </c>
      <c r="F557" s="129">
        <v>0.97362584413561803</v>
      </c>
      <c r="G557" s="129">
        <v>0.20731620465223832</v>
      </c>
      <c r="H557" s="129">
        <v>0.89857288632457588</v>
      </c>
      <c r="I557" s="129">
        <v>0.99536279967552366</v>
      </c>
      <c r="J557" s="129">
        <v>0.13426508109608171</v>
      </c>
      <c r="K557" s="104">
        <v>0.3261048532053874</v>
      </c>
      <c r="L557" s="105"/>
      <c r="M557" s="106">
        <v>556</v>
      </c>
      <c r="N557" s="140">
        <v>0.2815656743284865</v>
      </c>
      <c r="O557" s="140">
        <v>-0.24890856113001708</v>
      </c>
      <c r="P557" s="140">
        <v>-0.21638814420284436</v>
      </c>
      <c r="Q557" s="140">
        <v>-0.22709952560847399</v>
      </c>
      <c r="R557" s="140">
        <v>1.9369757173350002</v>
      </c>
      <c r="S557" s="140">
        <v>-0.81576875044516117</v>
      </c>
      <c r="T557" s="140">
        <v>1.2734617781248261</v>
      </c>
      <c r="U557" s="129">
        <v>2.6017700807476203</v>
      </c>
      <c r="V557" s="129">
        <v>-1.1064537723641497</v>
      </c>
      <c r="W557" s="98">
        <v>-0.45069455618282644</v>
      </c>
      <c r="X557" s="60"/>
      <c r="Y557" s="99">
        <v>556</v>
      </c>
      <c r="Z557" s="129">
        <f>(幕後結果!$AB$2+幕後結果!$AB$4*幕後結果_最佳化!$N1558)*12/3</f>
        <v>1.0740483899314124</v>
      </c>
      <c r="AA557" s="129">
        <f>(幕後結果!$AC$2+幕後結果!$AC$4*幕後結果_最佳化!$O1558)*12/3</f>
        <v>0.35225125979567573</v>
      </c>
      <c r="AB557" s="129">
        <f>(幕後結果!$AD$2+幕後結果!$AD$4*幕後結果_最佳化!$P1558)*12/3</f>
        <v>-1.5663702974980263</v>
      </c>
      <c r="AC557" s="129">
        <f>(幕後結果!$AE$2+幕後結果!$AE$4*幕後結果_最佳化!$Q1558)*12/3</f>
        <v>-0.33988919248494226</v>
      </c>
      <c r="AD557" s="129">
        <f>(幕後結果!$AF$2+幕後結果!$AF$4*幕後結果_最佳化!$R1558)*12/3</f>
        <v>0.94097574273761053</v>
      </c>
      <c r="AE557" s="129">
        <f>(幕後結果!$AG$2+幕後結果!$AG$4*幕後結果_最佳化!$S1558)*12/3</f>
        <v>0.4987138988568538</v>
      </c>
      <c r="AF557" s="129">
        <f>(幕後結果!$AH$2+幕後結果!$AH$4*幕後結果_最佳化!$T1558)*12/3</f>
        <v>1.285751206132991</v>
      </c>
      <c r="AG557" s="129">
        <f>(幕後結果!$AI$2+幕後結果!$AI$4*幕後結果_最佳化!$U1558)*12/3</f>
        <v>1.4888516628344977</v>
      </c>
      <c r="AH557" s="129">
        <f>(幕後結果!$AJ$2+幕後結果!$AJ$4*幕後結果_最佳化!$V1558)*12/3</f>
        <v>-0.45196625482715214</v>
      </c>
      <c r="AI557" s="100">
        <f>(幕後結果!$AK$2+幕後結果!$AK$4*幕後結果_最佳化!$W1558)*12/3</f>
        <v>-0.17104368357830713</v>
      </c>
      <c r="AJ557" s="60"/>
      <c r="AK557" s="60"/>
      <c r="AL557" s="60"/>
      <c r="AM557" s="108">
        <v>556</v>
      </c>
      <c r="AN557" s="129">
        <f t="shared" si="105"/>
        <v>0.17696081576304926</v>
      </c>
      <c r="AO557" s="129">
        <f t="shared" si="106"/>
        <v>7.9941467479471492E-3</v>
      </c>
      <c r="AP557" s="129">
        <f t="shared" si="107"/>
        <v>6.2916262239461021E-2</v>
      </c>
      <c r="AQ557" s="129">
        <f t="shared" si="108"/>
        <v>0.11947936340023307</v>
      </c>
      <c r="AR557" s="129">
        <f t="shared" si="109"/>
        <v>0.17538543375483701</v>
      </c>
      <c r="AS557" s="129">
        <f t="shared" si="110"/>
        <v>6.5839202379819314E-2</v>
      </c>
      <c r="AT557" s="129">
        <f t="shared" si="111"/>
        <v>0.16483347088937375</v>
      </c>
      <c r="AU557" s="129">
        <f t="shared" si="112"/>
        <v>0.16328139269149861</v>
      </c>
      <c r="AV557" s="129">
        <f t="shared" si="113"/>
        <v>5.6299506236737233E-2</v>
      </c>
      <c r="AW557" s="129">
        <f t="shared" si="114"/>
        <v>7.0104058970436051E-3</v>
      </c>
      <c r="AX557" s="129">
        <f t="shared" si="115"/>
        <v>1</v>
      </c>
      <c r="AY557" s="129">
        <f>SUMPRODUCT(AN557:AW557,幕後結果_最佳化!$Z$1005:$AI$1005)</f>
        <v>3.3341080943676459E-2</v>
      </c>
      <c r="AZ557" s="129">
        <f>(SUMPRODUCT(AN557:AW557,MMULT(AN557:AW557,幕後結果!$AB$9:$AK$18)))*252</f>
        <v>4.9759162691628007E-2</v>
      </c>
      <c r="BA557" s="129">
        <f t="shared" si="116"/>
        <v>0.22306761910153614</v>
      </c>
      <c r="BB557" s="102">
        <f t="shared" si="117"/>
        <v>-4.2852114057722129E-2</v>
      </c>
      <c r="BC557" s="60"/>
      <c r="BD557" s="60"/>
    </row>
    <row r="558" spans="1:56" ht="16.5">
      <c r="A558" s="95">
        <v>557</v>
      </c>
      <c r="B558" s="129">
        <v>0.60142829173578893</v>
      </c>
      <c r="C558" s="129">
        <v>0.82455351888183159</v>
      </c>
      <c r="D558" s="129">
        <v>0.53558654331737676</v>
      </c>
      <c r="E558" s="129">
        <v>0.31153684555288796</v>
      </c>
      <c r="F558" s="129">
        <v>0.16689745736887973</v>
      </c>
      <c r="G558" s="129">
        <v>0.28218079173370625</v>
      </c>
      <c r="H558" s="129">
        <v>0.46818282416197454</v>
      </c>
      <c r="I558" s="129">
        <v>0.85924082516676248</v>
      </c>
      <c r="J558" s="129">
        <v>0.80226400680380738</v>
      </c>
      <c r="K558" s="104">
        <v>0.34343760701780024</v>
      </c>
      <c r="L558" s="105"/>
      <c r="M558" s="106">
        <v>557</v>
      </c>
      <c r="N558" s="140">
        <v>0.25704580096810159</v>
      </c>
      <c r="O558" s="140">
        <v>0.93285863494668153</v>
      </c>
      <c r="P558" s="140">
        <v>8.9320863876107381E-2</v>
      </c>
      <c r="Q558" s="140">
        <v>-0.49149881346761065</v>
      </c>
      <c r="R558" s="140">
        <v>-0.96649826488792379</v>
      </c>
      <c r="S558" s="140">
        <v>-0.57637522966255317</v>
      </c>
      <c r="T558" s="140">
        <v>-7.9838569336099882E-2</v>
      </c>
      <c r="U558" s="129">
        <v>1.0769147572121398</v>
      </c>
      <c r="V558" s="129">
        <v>0.84973580640104618</v>
      </c>
      <c r="W558" s="98">
        <v>-0.40309924767689748</v>
      </c>
      <c r="X558" s="60"/>
      <c r="Y558" s="99">
        <v>557</v>
      </c>
      <c r="Z558" s="129">
        <f>(幕後結果!$AB$2+幕後結果!$AB$4*幕後結果_最佳化!$N1559)*12/3</f>
        <v>1.0578343550522322</v>
      </c>
      <c r="AA558" s="129">
        <f>(幕後結果!$AC$2+幕後結果!$AC$4*幕後結果_最佳化!$O1559)*12/3</f>
        <v>1.2132703373948559</v>
      </c>
      <c r="AB558" s="129">
        <f>(幕後結果!$AD$2+幕後結果!$AD$4*幕後結果_最佳化!$P1559)*12/3</f>
        <v>-1.1450842081825485</v>
      </c>
      <c r="AC558" s="129">
        <f>(幕後結果!$AE$2+幕後結果!$AE$4*幕後結果_最佳化!$Q1559)*12/3</f>
        <v>-0.19918779698518393</v>
      </c>
      <c r="AD558" s="129">
        <f>(幕後結果!$AF$2+幕後結果!$AF$4*幕後結果_最佳化!$R1559)*12/3</f>
        <v>-1.8710031639257225</v>
      </c>
      <c r="AE558" s="129">
        <f>(幕後結果!$AG$2+幕後結果!$AG$4*幕後結果_最佳化!$S1559)*12/3</f>
        <v>0.73070695526685225</v>
      </c>
      <c r="AF558" s="129">
        <f>(幕後結果!$AH$2+幕後結果!$AH$4*幕後結果_最佳化!$T1559)*12/3</f>
        <v>0.38892831859195204</v>
      </c>
      <c r="AG558" s="129">
        <f>(幕後結果!$AI$2+幕後結果!$AI$4*幕後結果_最佳化!$U1559)*12/3</f>
        <v>0.4433597679779524</v>
      </c>
      <c r="AH558" s="129">
        <f>(幕後結果!$AJ$2+幕後結果!$AJ$4*幕後結果_最佳化!$V1559)*12/3</f>
        <v>-9.1723193646121193E-2</v>
      </c>
      <c r="AI558" s="100">
        <f>(幕後結果!$AK$2+幕後結果!$AK$4*幕後結果_最佳化!$W1559)*12/3</f>
        <v>-0.11849004686579763</v>
      </c>
      <c r="AJ558" s="60"/>
      <c r="AK558" s="60"/>
      <c r="AL558" s="60"/>
      <c r="AM558" s="108">
        <v>557</v>
      </c>
      <c r="AN558" s="129">
        <f t="shared" si="105"/>
        <v>7.6660203168750454E-2</v>
      </c>
      <c r="AO558" s="129">
        <f t="shared" si="106"/>
        <v>0.15820420460504986</v>
      </c>
      <c r="AP558" s="129">
        <f t="shared" si="107"/>
        <v>1.01983561865528E-2</v>
      </c>
      <c r="AQ558" s="129">
        <f t="shared" si="108"/>
        <v>2.7363487038957881E-2</v>
      </c>
      <c r="AR558" s="129">
        <f t="shared" si="109"/>
        <v>0.12800510905416601</v>
      </c>
      <c r="AS558" s="129">
        <f t="shared" si="110"/>
        <v>0.15876325601894636</v>
      </c>
      <c r="AT558" s="129">
        <f t="shared" si="111"/>
        <v>4.8198609391511368E-2</v>
      </c>
      <c r="AU558" s="129">
        <f t="shared" si="112"/>
        <v>0.13998725214152763</v>
      </c>
      <c r="AV558" s="129">
        <f t="shared" si="113"/>
        <v>0.1357820420506686</v>
      </c>
      <c r="AW558" s="129">
        <f t="shared" si="114"/>
        <v>0.116837480343869</v>
      </c>
      <c r="AX558" s="129">
        <f t="shared" si="115"/>
        <v>0.99999999999999978</v>
      </c>
      <c r="AY558" s="129">
        <f>SUMPRODUCT(AN558:AW558,幕後結果_最佳化!$Z$1005:$AI$1005)</f>
        <v>0.18168571445440526</v>
      </c>
      <c r="AZ558" s="129">
        <f>(SUMPRODUCT(AN558:AW558,MMULT(AN558:AW558,幕後結果!$AB$9:$AK$18)))*252</f>
        <v>4.0148552427948604E-2</v>
      </c>
      <c r="BA558" s="129">
        <f t="shared" si="116"/>
        <v>0.20037103689892061</v>
      </c>
      <c r="BB558" s="102">
        <f t="shared" si="117"/>
        <v>0.69264359062241743</v>
      </c>
      <c r="BC558" s="60"/>
      <c r="BD558" s="60"/>
    </row>
    <row r="559" spans="1:56" ht="16.5">
      <c r="A559" s="95">
        <v>558</v>
      </c>
      <c r="B559" s="129">
        <v>0.22412041179891662</v>
      </c>
      <c r="C559" s="129">
        <v>0.51272455889428858</v>
      </c>
      <c r="D559" s="129">
        <v>0.74159229000708438</v>
      </c>
      <c r="E559" s="129">
        <v>0.57035795008878387</v>
      </c>
      <c r="F559" s="129">
        <v>0.80674552723340387</v>
      </c>
      <c r="G559" s="129">
        <v>0.66578055307364314</v>
      </c>
      <c r="H559" s="129">
        <v>0.96686692400236529</v>
      </c>
      <c r="I559" s="129">
        <v>0.14893018784187984</v>
      </c>
      <c r="J559" s="129">
        <v>0.21361405802528699</v>
      </c>
      <c r="K559" s="104">
        <v>0.30460984664911628</v>
      </c>
      <c r="L559" s="105"/>
      <c r="M559" s="106">
        <v>558</v>
      </c>
      <c r="N559" s="140">
        <v>-0.7583511001349702</v>
      </c>
      <c r="O559" s="140">
        <v>3.1901149158632576E-2</v>
      </c>
      <c r="P559" s="140">
        <v>0.6482621350777279</v>
      </c>
      <c r="Q559" s="140">
        <v>0.17728555078831795</v>
      </c>
      <c r="R559" s="140">
        <v>0.86596574795128123</v>
      </c>
      <c r="S559" s="140">
        <v>0.42829151749489863</v>
      </c>
      <c r="T559" s="140">
        <v>1.8366190571080898</v>
      </c>
      <c r="U559" s="129">
        <v>-1.0410326922100648</v>
      </c>
      <c r="V559" s="129">
        <v>-0.79394385743841134</v>
      </c>
      <c r="W559" s="98">
        <v>-0.51118761047853534</v>
      </c>
      <c r="X559" s="60"/>
      <c r="Y559" s="99">
        <v>558</v>
      </c>
      <c r="Z559" s="129">
        <f>(幕後結果!$AB$2+幕後結果!$AB$4*幕後結果_最佳化!$N1560)*12/3</f>
        <v>0.38639203034203318</v>
      </c>
      <c r="AA559" s="129">
        <f>(幕後結果!$AC$2+幕後結果!$AC$4*幕後結果_最佳化!$O1560)*12/3</f>
        <v>0.29034465083625099</v>
      </c>
      <c r="AB559" s="129">
        <f>(幕後結果!$AD$2+幕後結果!$AD$4*幕後結果_最佳化!$P1560)*12/3</f>
        <v>-0.84026851372396438</v>
      </c>
      <c r="AC559" s="129">
        <f>(幕後結果!$AE$2+幕後結果!$AE$4*幕後結果_最佳化!$Q1560)*12/3</f>
        <v>9.609939241483019E-2</v>
      </c>
      <c r="AD559" s="129">
        <f>(幕後結果!$AF$2+幕後結果!$AF$4*幕後結果_最佳化!$R1560)*12/3</f>
        <v>5.9412601844534008E-2</v>
      </c>
      <c r="AE559" s="129">
        <f>(幕後結果!$AG$2+幕後結果!$AG$4*幕後結果_最佳化!$S1560)*12/3</f>
        <v>1.618345424175138</v>
      </c>
      <c r="AF559" s="129">
        <f>(幕後結果!$AH$2+幕後結果!$AH$4*幕後結果_最佳化!$T1560)*12/3</f>
        <v>1.1812385823557081</v>
      </c>
      <c r="AG559" s="129">
        <f>(幕後結果!$AI$2+幕後結果!$AI$4*幕後結果_最佳化!$U1560)*12/3</f>
        <v>-0.42897458401645205</v>
      </c>
      <c r="AH559" s="129">
        <f>(幕後結果!$AJ$2+幕後結果!$AJ$4*幕後結果_最佳化!$V1560)*12/3</f>
        <v>-0.5959565343939599</v>
      </c>
      <c r="AI559" s="100">
        <f>(幕後結果!$AK$2+幕後結果!$AK$4*幕後結果_最佳化!$W1560)*12/3</f>
        <v>3.1008882574992208E-2</v>
      </c>
      <c r="AJ559" s="60"/>
      <c r="AK559" s="60"/>
      <c r="AL559" s="60"/>
      <c r="AM559" s="108">
        <v>558</v>
      </c>
      <c r="AN559" s="129">
        <f t="shared" si="105"/>
        <v>7.6820252727271873E-2</v>
      </c>
      <c r="AO559" s="129">
        <f t="shared" si="106"/>
        <v>9.3665246285194903E-2</v>
      </c>
      <c r="AP559" s="129">
        <f t="shared" si="107"/>
        <v>0.1118898612097786</v>
      </c>
      <c r="AQ559" s="129">
        <f t="shared" si="108"/>
        <v>5.7227682761564836E-3</v>
      </c>
      <c r="AR559" s="129">
        <f t="shared" si="109"/>
        <v>0.21412836295011881</v>
      </c>
      <c r="AS559" s="129">
        <f t="shared" si="110"/>
        <v>2.2815980480668192E-2</v>
      </c>
      <c r="AT559" s="129">
        <f t="shared" si="111"/>
        <v>0.23432587298879448</v>
      </c>
      <c r="AU559" s="129">
        <f t="shared" si="112"/>
        <v>7.5498042912209379E-2</v>
      </c>
      <c r="AV559" s="129">
        <f t="shared" si="113"/>
        <v>7.6173601136848193E-2</v>
      </c>
      <c r="AW559" s="129">
        <f t="shared" si="114"/>
        <v>8.8960011032958961E-2</v>
      </c>
      <c r="AX559" s="129">
        <f t="shared" si="115"/>
        <v>1</v>
      </c>
      <c r="AY559" s="129">
        <f>SUMPRODUCT(AN559:AW559,幕後結果_最佳化!$Z$1005:$AI$1005)</f>
        <v>-0.130475514810313</v>
      </c>
      <c r="AZ559" s="129">
        <f>(SUMPRODUCT(AN559:AW559,MMULT(AN559:AW559,幕後結果!$AB$9:$AK$18)))*252</f>
        <v>5.6006840114681065E-2</v>
      </c>
      <c r="BA559" s="129">
        <f t="shared" si="116"/>
        <v>0.23665764326275429</v>
      </c>
      <c r="BB559" s="102">
        <f t="shared" si="117"/>
        <v>-0.73260052969351619</v>
      </c>
      <c r="BC559" s="60"/>
      <c r="BD559" s="60"/>
    </row>
    <row r="560" spans="1:56" ht="16.5">
      <c r="A560" s="95">
        <v>559</v>
      </c>
      <c r="B560" s="129">
        <v>0.20494980474763436</v>
      </c>
      <c r="C560" s="129">
        <v>0.61957808589454677</v>
      </c>
      <c r="D560" s="129">
        <v>0.99828120609998328</v>
      </c>
      <c r="E560" s="129">
        <v>0.2141476021718427</v>
      </c>
      <c r="F560" s="129">
        <v>0.19425625939485625</v>
      </c>
      <c r="G560" s="129">
        <v>0.73272884442015118</v>
      </c>
      <c r="H560" s="129">
        <v>0.25693882645490151</v>
      </c>
      <c r="I560" s="129">
        <v>0.1388175748216296</v>
      </c>
      <c r="J560" s="129">
        <v>2.5400320217514816E-2</v>
      </c>
      <c r="K560" s="104">
        <v>0.67913961171747084</v>
      </c>
      <c r="L560" s="105"/>
      <c r="M560" s="106">
        <v>559</v>
      </c>
      <c r="N560" s="140">
        <v>-0.8240703089141449</v>
      </c>
      <c r="O560" s="140">
        <v>0.30437287823062609</v>
      </c>
      <c r="P560" s="140">
        <v>2.9256306663599525</v>
      </c>
      <c r="Q560" s="140">
        <v>-0.79211229043700437</v>
      </c>
      <c r="R560" s="140">
        <v>-0.86231805710839682</v>
      </c>
      <c r="S560" s="140">
        <v>0.62108710804509548</v>
      </c>
      <c r="T560" s="140">
        <v>-0.65281174182060164</v>
      </c>
      <c r="U560" s="129">
        <v>-1.0856471079489134</v>
      </c>
      <c r="V560" s="129">
        <v>-1.9531599893069365</v>
      </c>
      <c r="W560" s="98">
        <v>0.46529421559195278</v>
      </c>
      <c r="X560" s="60"/>
      <c r="Y560" s="99">
        <v>559</v>
      </c>
      <c r="Z560" s="129">
        <f>(幕後結果!$AB$2+幕後結果!$AB$4*幕後結果_最佳化!$N1561)*12/3</f>
        <v>0.34293448357104434</v>
      </c>
      <c r="AA560" s="129">
        <f>(幕後結果!$AC$2+幕後結果!$AC$4*幕後結果_最佳化!$O1561)*12/3</f>
        <v>0.47338387941910082</v>
      </c>
      <c r="AB560" s="129">
        <f>(幕後結果!$AD$2+幕後結果!$AD$4*幕後結果_最佳化!$P1561)*12/3</f>
        <v>1.7403082001814105</v>
      </c>
      <c r="AC560" s="129">
        <f>(幕後結果!$AE$2+幕後結果!$AE$4*幕後結果_最佳化!$Q1561)*12/3</f>
        <v>-0.71030153407800933</v>
      </c>
      <c r="AD560" s="129">
        <f>(幕後結果!$AF$2+幕後結果!$AF$4*幕後結果_最佳化!$R1561)*12/3</f>
        <v>-2.0611912303664148</v>
      </c>
      <c r="AE560" s="129">
        <f>(幕後結果!$AG$2+幕後結果!$AG$4*幕後結果_最佳化!$S1561)*12/3</f>
        <v>1.6215996165966209</v>
      </c>
      <c r="AF560" s="129">
        <f>(幕後結果!$AH$2+幕後結果!$AH$4*幕後結果_最佳化!$T1561)*12/3</f>
        <v>-0.32570552104279427</v>
      </c>
      <c r="AG560" s="129">
        <f>(幕後結果!$AI$2+幕後結果!$AI$4*幕後結果_最佳化!$U1561)*12/3</f>
        <v>-0.53923305220877082</v>
      </c>
      <c r="AH560" s="129">
        <f>(幕後結果!$AJ$2+幕後結果!$AJ$4*幕後結果_最佳化!$V1561)*12/3</f>
        <v>-1.2431219373888267</v>
      </c>
      <c r="AI560" s="100">
        <f>(幕後結果!$AK$2+幕後結果!$AK$4*幕後結果_最佳化!$W1561)*12/3</f>
        <v>0.8716151324552982</v>
      </c>
      <c r="AJ560" s="60"/>
      <c r="AK560" s="60"/>
      <c r="AL560" s="60"/>
      <c r="AM560" s="108">
        <v>559</v>
      </c>
      <c r="AN560" s="129">
        <f t="shared" si="105"/>
        <v>2.5163993319332962E-2</v>
      </c>
      <c r="AO560" s="129">
        <f t="shared" si="106"/>
        <v>0.17794234891337971</v>
      </c>
      <c r="AP560" s="129">
        <f t="shared" si="107"/>
        <v>0.16534157129298407</v>
      </c>
      <c r="AQ560" s="129">
        <f t="shared" si="108"/>
        <v>0.14290744444450934</v>
      </c>
      <c r="AR560" s="129">
        <f t="shared" si="109"/>
        <v>1.9937227123246067E-3</v>
      </c>
      <c r="AS560" s="129">
        <f t="shared" si="110"/>
        <v>0.16782925486492264</v>
      </c>
      <c r="AT560" s="129">
        <f t="shared" si="111"/>
        <v>0.12962140976315706</v>
      </c>
      <c r="AU560" s="129">
        <f t="shared" si="112"/>
        <v>6.3272679142050954E-3</v>
      </c>
      <c r="AV560" s="129">
        <f t="shared" si="113"/>
        <v>4.9528306227371852E-2</v>
      </c>
      <c r="AW560" s="129">
        <f t="shared" si="114"/>
        <v>0.13334468054781262</v>
      </c>
      <c r="AX560" s="129">
        <f t="shared" si="115"/>
        <v>0.99999999999999978</v>
      </c>
      <c r="AY560" s="129">
        <f>SUMPRODUCT(AN560:AW560,幕後結果_最佳化!$Z$1005:$AI$1005)</f>
        <v>9.7783968281338673E-2</v>
      </c>
      <c r="AZ560" s="129">
        <f>(SUMPRODUCT(AN560:AW560,MMULT(AN560:AW560,幕後結果!$AB$9:$AK$18)))*252</f>
        <v>5.9011186633998319E-2</v>
      </c>
      <c r="BA560" s="129">
        <f t="shared" si="116"/>
        <v>0.24292218226007753</v>
      </c>
      <c r="BB560" s="102">
        <f t="shared" si="117"/>
        <v>0.22593230379668974</v>
      </c>
      <c r="BC560" s="60"/>
      <c r="BD560" s="60"/>
    </row>
    <row r="561" spans="1:56" ht="16.5">
      <c r="A561" s="95">
        <v>560</v>
      </c>
      <c r="B561" s="129">
        <v>0.41478781083817284</v>
      </c>
      <c r="C561" s="129">
        <v>0.49754641213901096</v>
      </c>
      <c r="D561" s="129">
        <v>0.95724811003244792</v>
      </c>
      <c r="E561" s="129">
        <v>0.21875410221564251</v>
      </c>
      <c r="F561" s="129">
        <v>0.33588569133026547</v>
      </c>
      <c r="G561" s="129">
        <v>0.54972091727716665</v>
      </c>
      <c r="H561" s="129">
        <v>0.52356254140830649</v>
      </c>
      <c r="I561" s="129">
        <v>0.96577469484790224</v>
      </c>
      <c r="J561" s="129">
        <v>0.43905550585090514</v>
      </c>
      <c r="K561" s="104">
        <v>0.91051654888502176</v>
      </c>
      <c r="L561" s="105"/>
      <c r="M561" s="106">
        <v>560</v>
      </c>
      <c r="N561" s="140">
        <v>-0.21524588051001217</v>
      </c>
      <c r="O561" s="140">
        <v>-6.1502714796232696E-3</v>
      </c>
      <c r="P561" s="140">
        <v>1.7196076759933523</v>
      </c>
      <c r="Q561" s="140">
        <v>-0.77640786133000295</v>
      </c>
      <c r="R561" s="140">
        <v>-0.42371814206651021</v>
      </c>
      <c r="S561" s="140">
        <v>0.1249562762560876</v>
      </c>
      <c r="T561" s="140">
        <v>5.9096913291470723E-2</v>
      </c>
      <c r="U561" s="129">
        <v>1.8220288365969399</v>
      </c>
      <c r="V561" s="129">
        <v>-0.15336428042285585</v>
      </c>
      <c r="W561" s="98">
        <v>1.343942744726212</v>
      </c>
      <c r="X561" s="60"/>
      <c r="Y561" s="99">
        <v>560</v>
      </c>
      <c r="Z561" s="129">
        <f>(幕後結果!$AB$2+幕後結果!$AB$4*幕後結果_最佳化!$N1562)*12/3</f>
        <v>0.74552630663446051</v>
      </c>
      <c r="AA561" s="129">
        <f>(幕後結果!$AC$2+幕後結果!$AC$4*幕後結果_最佳化!$O1562)*12/3</f>
        <v>0.40238382900582664</v>
      </c>
      <c r="AB561" s="129">
        <f>(幕後結果!$AD$2+幕後結果!$AD$4*幕後結果_最佳化!$P1562)*12/3</f>
        <v>0.51263255172657018</v>
      </c>
      <c r="AC561" s="129">
        <f>(幕後結果!$AE$2+幕後結果!$AE$4*幕後結果_最佳化!$Q1562)*12/3</f>
        <v>-0.78513429760949505</v>
      </c>
      <c r="AD561" s="129">
        <f>(幕後結果!$AF$2+幕後結果!$AF$4*幕後結果_最佳化!$R1562)*12/3</f>
        <v>-1.6282396428995722</v>
      </c>
      <c r="AE561" s="129">
        <f>(幕後結果!$AG$2+幕後結果!$AG$4*幕後結果_最佳化!$S1562)*12/3</f>
        <v>1.1602918788330556</v>
      </c>
      <c r="AF561" s="129">
        <f>(幕後結果!$AH$2+幕後結果!$AH$4*幕後結果_最佳化!$T1562)*12/3</f>
        <v>0.32084161225161278</v>
      </c>
      <c r="AG561" s="129">
        <f>(幕後結果!$AI$2+幕後結果!$AI$4*幕後結果_最佳化!$U1562)*12/3</f>
        <v>1.0260528496023784</v>
      </c>
      <c r="AH561" s="129">
        <f>(幕後結果!$AJ$2+幕後結果!$AJ$4*幕後結果_最佳化!$V1562)*12/3</f>
        <v>-0.26002722718040239</v>
      </c>
      <c r="AI561" s="100">
        <f>(幕後結果!$AK$2+幕後結果!$AK$4*幕後結果_最佳化!$W1562)*12/3</f>
        <v>1.2152474976353289</v>
      </c>
      <c r="AJ561" s="60"/>
      <c r="AK561" s="60"/>
      <c r="AL561" s="60"/>
      <c r="AM561" s="108">
        <v>560</v>
      </c>
      <c r="AN561" s="129">
        <f t="shared" si="105"/>
        <v>9.761143420986329E-2</v>
      </c>
      <c r="AO561" s="129">
        <f t="shared" si="106"/>
        <v>0.15297212632693677</v>
      </c>
      <c r="AP561" s="129">
        <f t="shared" si="107"/>
        <v>0.13692201809976565</v>
      </c>
      <c r="AQ561" s="129">
        <f t="shared" si="108"/>
        <v>5.2599183738088945E-2</v>
      </c>
      <c r="AR561" s="129">
        <f t="shared" si="109"/>
        <v>2.6318406856900949E-2</v>
      </c>
      <c r="AS561" s="129">
        <f t="shared" si="110"/>
        <v>0.14831419933588189</v>
      </c>
      <c r="AT561" s="129">
        <f t="shared" si="111"/>
        <v>0.13656366261428679</v>
      </c>
      <c r="AU561" s="129">
        <f t="shared" si="112"/>
        <v>7.4729728120098968E-2</v>
      </c>
      <c r="AV561" s="129">
        <f t="shared" si="113"/>
        <v>0.14089209551502208</v>
      </c>
      <c r="AW561" s="129">
        <f t="shared" si="114"/>
        <v>3.3077145183154737E-2</v>
      </c>
      <c r="AX561" s="129">
        <f t="shared" si="115"/>
        <v>1</v>
      </c>
      <c r="AY561" s="129">
        <f>SUMPRODUCT(AN561:AW561,幕後結果_最佳化!$Z$1005:$AI$1005)</f>
        <v>9.9783354442404298E-2</v>
      </c>
      <c r="AZ561" s="129">
        <f>(SUMPRODUCT(AN561:AW561,MMULT(AN561:AW561,幕後結果!$AB$9:$AK$18)))*252</f>
        <v>4.5427516485082302E-2</v>
      </c>
      <c r="BA561" s="129">
        <f t="shared" si="116"/>
        <v>0.21313731837733696</v>
      </c>
      <c r="BB561" s="102">
        <f t="shared" si="117"/>
        <v>0.26688594412029887</v>
      </c>
      <c r="BC561" s="60"/>
      <c r="BD561" s="60"/>
    </row>
    <row r="562" spans="1:56" ht="16.5">
      <c r="A562" s="95">
        <v>561</v>
      </c>
      <c r="B562" s="129">
        <v>0.22423159003998672</v>
      </c>
      <c r="C562" s="129">
        <v>0.3697727293188493</v>
      </c>
      <c r="D562" s="129">
        <v>0.93164912304022973</v>
      </c>
      <c r="E562" s="129">
        <v>0.30477417768820625</v>
      </c>
      <c r="F562" s="129">
        <v>0.65808439490567494</v>
      </c>
      <c r="G562" s="129">
        <v>0.61842691271687333</v>
      </c>
      <c r="H562" s="129">
        <v>0.63704189564584679</v>
      </c>
      <c r="I562" s="129">
        <v>0.64050334010378096</v>
      </c>
      <c r="J562" s="129">
        <v>0.90363424865348718</v>
      </c>
      <c r="K562" s="104">
        <v>0.97962031994296406</v>
      </c>
      <c r="L562" s="105"/>
      <c r="M562" s="106">
        <v>561</v>
      </c>
      <c r="N562" s="140">
        <v>-0.75797962550048836</v>
      </c>
      <c r="O562" s="140">
        <v>-0.33245533806302346</v>
      </c>
      <c r="P562" s="140">
        <v>1.4881863579949322</v>
      </c>
      <c r="Q562" s="140">
        <v>-0.51071825618133126</v>
      </c>
      <c r="R562" s="140">
        <v>0.40724070198378565</v>
      </c>
      <c r="S562" s="140">
        <v>0.30135189223217712</v>
      </c>
      <c r="T562" s="140">
        <v>0.35056301327178668</v>
      </c>
      <c r="U562" s="129">
        <v>0.35980452401770668</v>
      </c>
      <c r="V562" s="129">
        <v>1.3025410265211321</v>
      </c>
      <c r="W562" s="98">
        <v>2.0459696163608418</v>
      </c>
      <c r="X562" s="60"/>
      <c r="Y562" s="99">
        <v>561</v>
      </c>
      <c r="Z562" s="129">
        <f>(幕後結果!$AB$2+幕後結果!$AB$4*幕後結果_最佳化!$N1563)*12/3</f>
        <v>0.38663767201365573</v>
      </c>
      <c r="AA562" s="129">
        <f>(幕後結果!$AC$2+幕後結果!$AC$4*幕後結果_最佳化!$O1563)*12/3</f>
        <v>2.3027051193907411E-2</v>
      </c>
      <c r="AB562" s="129">
        <f>(幕後結果!$AD$2+幕後結果!$AD$4*幕後結果_最佳化!$P1563)*12/3</f>
        <v>8.5868129305006757E-2</v>
      </c>
      <c r="AC562" s="129">
        <f>(幕後結果!$AE$2+幕後結果!$AE$4*幕後結果_最佳化!$Q1563)*12/3</f>
        <v>-0.68147218459607151</v>
      </c>
      <c r="AD562" s="129">
        <f>(幕後結果!$AF$2+幕後結果!$AF$4*幕後結果_最佳化!$R1563)*12/3</f>
        <v>-0.74468640293324706</v>
      </c>
      <c r="AE562" s="129">
        <f>(幕後結果!$AG$2+幕後結果!$AG$4*幕後結果_最佳化!$S1563)*12/3</f>
        <v>1.3452597150063184</v>
      </c>
      <c r="AF562" s="129">
        <f>(幕後結果!$AH$2+幕後結果!$AH$4*幕後結果_最佳化!$T1563)*12/3</f>
        <v>0.22897051073100405</v>
      </c>
      <c r="AG562" s="129">
        <f>(幕後結果!$AI$2+幕後結果!$AI$4*幕後結果_最佳化!$U1563)*12/3</f>
        <v>0.24553761083015338</v>
      </c>
      <c r="AH562" s="129">
        <f>(幕後結果!$AJ$2+幕後結果!$AJ$4*幕後結果_最佳化!$V1563)*12/3</f>
        <v>0.14927924093399897</v>
      </c>
      <c r="AI562" s="100">
        <f>(幕後結果!$AK$2+幕後結果!$AK$4*幕後結果_最佳化!$W1563)*12/3</f>
        <v>1.6605037531317655</v>
      </c>
      <c r="AJ562" s="60"/>
      <c r="AK562" s="60"/>
      <c r="AL562" s="60"/>
      <c r="AM562" s="108">
        <v>561</v>
      </c>
      <c r="AN562" s="129">
        <f t="shared" si="105"/>
        <v>6.7530505461559698E-2</v>
      </c>
      <c r="AO562" s="129">
        <f t="shared" si="106"/>
        <v>5.6657093438879765E-2</v>
      </c>
      <c r="AP562" s="129">
        <f t="shared" si="107"/>
        <v>0.16752047686526858</v>
      </c>
      <c r="AQ562" s="129">
        <f t="shared" si="108"/>
        <v>7.7297346886794793E-2</v>
      </c>
      <c r="AR562" s="129">
        <f t="shared" si="109"/>
        <v>4.1248250538877491E-2</v>
      </c>
      <c r="AS562" s="129">
        <f t="shared" si="110"/>
        <v>6.2936687656462223E-2</v>
      </c>
      <c r="AT562" s="129">
        <f t="shared" si="111"/>
        <v>2.963091851187E-2</v>
      </c>
      <c r="AU562" s="129">
        <f t="shared" si="112"/>
        <v>0.10791183386425171</v>
      </c>
      <c r="AV562" s="129">
        <f t="shared" si="113"/>
        <v>0.24779731969139182</v>
      </c>
      <c r="AW562" s="129">
        <f t="shared" si="114"/>
        <v>0.14146956708464409</v>
      </c>
      <c r="AX562" s="129">
        <f t="shared" si="115"/>
        <v>1.0000000000000002</v>
      </c>
      <c r="AY562" s="129">
        <f>SUMPRODUCT(AN562:AW562,幕後結果_最佳化!$Z$1005:$AI$1005)</f>
        <v>-0.19259227665485013</v>
      </c>
      <c r="AZ562" s="129">
        <f>(SUMPRODUCT(AN562:AW562,MMULT(AN562:AW562,幕後結果!$AB$9:$AK$18)))*252</f>
        <v>4.5610863175670646E-2</v>
      </c>
      <c r="BA562" s="129">
        <f t="shared" si="116"/>
        <v>0.2135669992664378</v>
      </c>
      <c r="BB562" s="102">
        <f t="shared" si="117"/>
        <v>-1.1026622908207799</v>
      </c>
      <c r="BC562" s="60"/>
      <c r="BD562" s="60"/>
    </row>
    <row r="563" spans="1:56" ht="16.5">
      <c r="A563" s="95">
        <v>562</v>
      </c>
      <c r="B563" s="129">
        <v>0.37904242122028742</v>
      </c>
      <c r="C563" s="129">
        <v>6.797548612802129E-2</v>
      </c>
      <c r="D563" s="129">
        <v>0.71868699053760365</v>
      </c>
      <c r="E563" s="129">
        <v>0.88394329462476584</v>
      </c>
      <c r="F563" s="129">
        <v>0.32299654303281922</v>
      </c>
      <c r="G563" s="129">
        <v>0.28423232620738315</v>
      </c>
      <c r="H563" s="129">
        <v>0.47868133884389796</v>
      </c>
      <c r="I563" s="129">
        <v>0.83434990940723619</v>
      </c>
      <c r="J563" s="129">
        <v>0.47429031348745143</v>
      </c>
      <c r="K563" s="104">
        <v>0.70998748889719199</v>
      </c>
      <c r="L563" s="105"/>
      <c r="M563" s="106">
        <v>562</v>
      </c>
      <c r="N563" s="140">
        <v>-0.30799670124149436</v>
      </c>
      <c r="O563" s="140">
        <v>-1.4910400805834283</v>
      </c>
      <c r="P563" s="140">
        <v>0.5789453944059888</v>
      </c>
      <c r="Q563" s="140">
        <v>1.194932482035109</v>
      </c>
      <c r="R563" s="140">
        <v>-0.45933574025233692</v>
      </c>
      <c r="S563" s="140">
        <v>-0.57031413960543931</v>
      </c>
      <c r="T563" s="140">
        <v>-5.3463417325431722E-2</v>
      </c>
      <c r="U563" s="129">
        <v>0.97149833632792315</v>
      </c>
      <c r="V563" s="129">
        <v>-6.4489299705804873E-2</v>
      </c>
      <c r="W563" s="98">
        <v>0.55334817024891281</v>
      </c>
      <c r="X563" s="60"/>
      <c r="Y563" s="99">
        <v>562</v>
      </c>
      <c r="Z563" s="129">
        <f>(幕後結果!$AB$2+幕後結果!$AB$4*幕後結果_最佳化!$N1564)*12/3</f>
        <v>0.68419381032383431</v>
      </c>
      <c r="AA563" s="129">
        <f>(幕後結果!$AC$2+幕後結果!$AC$4*幕後結果_最佳化!$O1564)*12/3</f>
        <v>-0.71132942859173875</v>
      </c>
      <c r="AB563" s="129">
        <f>(幕後結果!$AD$2+幕後結果!$AD$4*幕後結果_最佳化!$P1564)*12/3</f>
        <v>-0.90582436794799082</v>
      </c>
      <c r="AC563" s="129">
        <f>(幕後結果!$AE$2+幕後結果!$AE$4*幕後結果_最佳化!$Q1564)*12/3</f>
        <v>0.62663029244599744</v>
      </c>
      <c r="AD563" s="129">
        <f>(幕後結果!$AF$2+幕後結果!$AF$4*幕後結果_最佳化!$R1564)*12/3</f>
        <v>-1.0291268092224681</v>
      </c>
      <c r="AE563" s="129">
        <f>(幕後結果!$AG$2+幕後結果!$AG$4*幕後結果_最佳化!$S1564)*12/3</f>
        <v>0.69107775152996054</v>
      </c>
      <c r="AF563" s="129">
        <f>(幕後結果!$AH$2+幕後結果!$AH$4*幕後結果_最佳化!$T1564)*12/3</f>
        <v>0.25392838729894079</v>
      </c>
      <c r="AG563" s="129">
        <f>(幕後結果!$AI$2+幕後結果!$AI$4*幕後結果_最佳化!$U1564)*12/3</f>
        <v>0.19656527507499252</v>
      </c>
      <c r="AH563" s="129">
        <f>(幕後結果!$AJ$2+幕後結果!$AJ$4*幕後結果_最佳化!$V1564)*12/3</f>
        <v>-0.26188476502229324</v>
      </c>
      <c r="AI563" s="100">
        <f>(幕後結果!$AK$2+幕後結果!$AK$4*幕後結果_最佳化!$W1564)*12/3</f>
        <v>0.34121277462202038</v>
      </c>
      <c r="AJ563" s="60"/>
      <c r="AK563" s="60"/>
      <c r="AL563" s="60"/>
      <c r="AM563" s="108">
        <v>562</v>
      </c>
      <c r="AN563" s="129">
        <f t="shared" si="105"/>
        <v>6.2803263256648326E-2</v>
      </c>
      <c r="AO563" s="129">
        <f t="shared" si="106"/>
        <v>0.11143360731817988</v>
      </c>
      <c r="AP563" s="129">
        <f t="shared" si="107"/>
        <v>9.1002164408562264E-2</v>
      </c>
      <c r="AQ563" s="129">
        <f t="shared" si="108"/>
        <v>0.12309406225756342</v>
      </c>
      <c r="AR563" s="129">
        <f t="shared" si="109"/>
        <v>9.4277154830697943E-2</v>
      </c>
      <c r="AS563" s="129">
        <f t="shared" si="110"/>
        <v>5.3277205678318861E-2</v>
      </c>
      <c r="AT563" s="129">
        <f t="shared" si="111"/>
        <v>0.16146695320979457</v>
      </c>
      <c r="AU563" s="129">
        <f t="shared" si="112"/>
        <v>8.5388143379459672E-2</v>
      </c>
      <c r="AV563" s="129">
        <f t="shared" si="113"/>
        <v>0.14290544694371102</v>
      </c>
      <c r="AW563" s="129">
        <f t="shared" si="114"/>
        <v>7.4351998717064008E-2</v>
      </c>
      <c r="AX563" s="129">
        <f t="shared" si="115"/>
        <v>0.99999999999999989</v>
      </c>
      <c r="AY563" s="129">
        <f>SUMPRODUCT(AN563:AW563,幕後結果_最佳化!$Z$1005:$AI$1005)</f>
        <v>-3.7325183710916143E-2</v>
      </c>
      <c r="AZ563" s="129">
        <f>(SUMPRODUCT(AN563:AW563,MMULT(AN563:AW563,幕後結果!$AB$9:$AK$18)))*252</f>
        <v>4.8041905674898869E-2</v>
      </c>
      <c r="BA563" s="129">
        <f t="shared" si="116"/>
        <v>0.21918463831869894</v>
      </c>
      <c r="BB563" s="102">
        <f t="shared" si="117"/>
        <v>-0.36601645227649154</v>
      </c>
      <c r="BC563" s="60"/>
      <c r="BD563" s="60"/>
    </row>
    <row r="564" spans="1:56" ht="16.5">
      <c r="A564" s="95">
        <v>563</v>
      </c>
      <c r="B564" s="129">
        <v>0.93157373791140996</v>
      </c>
      <c r="C564" s="129">
        <v>0.63769965022113628</v>
      </c>
      <c r="D564" s="129">
        <v>0.52995455141128733</v>
      </c>
      <c r="E564" s="129">
        <v>0.76328673698177818</v>
      </c>
      <c r="F564" s="129">
        <v>0.3729093488004902</v>
      </c>
      <c r="G564" s="129">
        <v>0.57091384907054277</v>
      </c>
      <c r="H564" s="129">
        <v>0.20622457948306061</v>
      </c>
      <c r="I564" s="129">
        <v>0.52636547700573977</v>
      </c>
      <c r="J564" s="129">
        <v>0.44666528717447251</v>
      </c>
      <c r="K564" s="104">
        <v>0.32187541468784708</v>
      </c>
      <c r="L564" s="105"/>
      <c r="M564" s="106">
        <v>563</v>
      </c>
      <c r="N564" s="140">
        <v>1.4876147390650354</v>
      </c>
      <c r="O564" s="140">
        <v>0.35231678763469421</v>
      </c>
      <c r="P564" s="140">
        <v>7.5155616698211816E-2</v>
      </c>
      <c r="Q564" s="140">
        <v>0.71691503219185315</v>
      </c>
      <c r="R564" s="140">
        <v>-0.32415763042568585</v>
      </c>
      <c r="S564" s="140">
        <v>0.17870123187554643</v>
      </c>
      <c r="T564" s="140">
        <v>-0.81959125785113318</v>
      </c>
      <c r="U564" s="129">
        <v>6.6136632722010133E-2</v>
      </c>
      <c r="V564" s="129">
        <v>-0.13409105309246755</v>
      </c>
      <c r="W564" s="98">
        <v>-0.46246090848265958</v>
      </c>
      <c r="X564" s="60"/>
      <c r="Y564" s="99">
        <v>563</v>
      </c>
      <c r="Z564" s="129">
        <f>(幕後結果!$AB$2+幕後結果!$AB$4*幕後結果_最佳化!$N1565)*12/3</f>
        <v>1.8715615464730124</v>
      </c>
      <c r="AA564" s="129">
        <f>(幕後結果!$AC$2+幕後結果!$AC$4*幕後結果_最佳化!$O1565)*12/3</f>
        <v>1.1043274992041012</v>
      </c>
      <c r="AB564" s="129">
        <f>(幕後結果!$AD$2+幕後結果!$AD$4*幕後結果_最佳化!$P1565)*12/3</f>
        <v>-0.87878263361862563</v>
      </c>
      <c r="AC564" s="129">
        <f>(幕後結果!$AE$2+幕後結果!$AE$4*幕後結果_最佳化!$Q1565)*12/3</f>
        <v>0.8986840053880476</v>
      </c>
      <c r="AD564" s="129">
        <f>(幕後結果!$AF$2+幕後結果!$AF$4*幕後結果_最佳化!$R1565)*12/3</f>
        <v>-0.8142049003505426</v>
      </c>
      <c r="AE564" s="129">
        <f>(幕後結果!$AG$2+幕後結果!$AG$4*幕後結果_最佳化!$S1565)*12/3</f>
        <v>1.4093829297572651</v>
      </c>
      <c r="AF564" s="129">
        <f>(幕後結果!$AH$2+幕後結果!$AH$4*幕後結果_最佳化!$T1565)*12/3</f>
        <v>0.72736522177814056</v>
      </c>
      <c r="AG564" s="129">
        <f>(幕後結果!$AI$2+幕後結果!$AI$4*幕後結果_最佳化!$U1565)*12/3</f>
        <v>3.0620866480694106E-2</v>
      </c>
      <c r="AH564" s="129">
        <f>(幕後結果!$AJ$2+幕後結果!$AJ$4*幕後結果_最佳化!$V1565)*12/3</f>
        <v>-0.26205288287904327</v>
      </c>
      <c r="AI564" s="100">
        <f>(幕後結果!$AK$2+幕後結果!$AK$4*幕後結果_最佳化!$W1565)*12/3</f>
        <v>0.1749921650222114</v>
      </c>
      <c r="AJ564" s="60"/>
      <c r="AK564" s="60"/>
      <c r="AL564" s="60"/>
      <c r="AM564" s="108">
        <v>563</v>
      </c>
      <c r="AN564" s="129">
        <f t="shared" si="105"/>
        <v>0.11433273593087373</v>
      </c>
      <c r="AO564" s="129">
        <f t="shared" si="106"/>
        <v>8.5375327031578352E-2</v>
      </c>
      <c r="AP564" s="129">
        <f t="shared" si="107"/>
        <v>0.13366167047709557</v>
      </c>
      <c r="AQ564" s="129">
        <f t="shared" si="108"/>
        <v>0.17495168665567759</v>
      </c>
      <c r="AR564" s="129">
        <f t="shared" si="109"/>
        <v>1.5891727810788348E-2</v>
      </c>
      <c r="AS564" s="129">
        <f t="shared" si="110"/>
        <v>7.9085882636320437E-2</v>
      </c>
      <c r="AT564" s="129">
        <f t="shared" si="111"/>
        <v>1.5508373623580388E-2</v>
      </c>
      <c r="AU564" s="129">
        <f t="shared" si="112"/>
        <v>0.13054394993400936</v>
      </c>
      <c r="AV564" s="129">
        <f t="shared" si="113"/>
        <v>6.3571959201142197E-2</v>
      </c>
      <c r="AW564" s="129">
        <f t="shared" si="114"/>
        <v>0.18707668669893393</v>
      </c>
      <c r="AX564" s="129">
        <f t="shared" si="115"/>
        <v>1</v>
      </c>
      <c r="AY564" s="129">
        <f>SUMPRODUCT(AN564:AW564,幕後結果_最佳化!$Z$1005:$AI$1005)</f>
        <v>2.3533966508837125E-2</v>
      </c>
      <c r="AZ564" s="129">
        <f>(SUMPRODUCT(AN564:AW564,MMULT(AN564:AW564,幕後結果!$AB$9:$AK$18)))*252</f>
        <v>4.9138090376136E-2</v>
      </c>
      <c r="BA564" s="129">
        <f t="shared" si="116"/>
        <v>0.22167113112928349</v>
      </c>
      <c r="BB564" s="102">
        <f t="shared" si="117"/>
        <v>-8.7363805076937043E-2</v>
      </c>
      <c r="BC564" s="60"/>
      <c r="BD564" s="60"/>
    </row>
    <row r="565" spans="1:56" ht="16.5">
      <c r="A565" s="95">
        <v>564</v>
      </c>
      <c r="B565" s="129">
        <v>0.35939958213415424</v>
      </c>
      <c r="C565" s="129">
        <v>0.89246897094026667</v>
      </c>
      <c r="D565" s="129">
        <v>0.58387765046867757</v>
      </c>
      <c r="E565" s="129">
        <v>0.59965755184912917</v>
      </c>
      <c r="F565" s="129">
        <v>0.15087847462294546</v>
      </c>
      <c r="G565" s="129">
        <v>0.16662015204437974</v>
      </c>
      <c r="H565" s="129">
        <v>0.4603383960137879</v>
      </c>
      <c r="I565" s="129">
        <v>0.50571710543560688</v>
      </c>
      <c r="J565" s="129">
        <v>0.76109922977567845</v>
      </c>
      <c r="K565" s="104">
        <v>0.34844813848375811</v>
      </c>
      <c r="L565" s="105"/>
      <c r="M565" s="106">
        <v>564</v>
      </c>
      <c r="N565" s="140">
        <v>-0.36006414614739857</v>
      </c>
      <c r="O565" s="140">
        <v>1.2397657276472303</v>
      </c>
      <c r="P565" s="140">
        <v>0.21182354498628911</v>
      </c>
      <c r="Q565" s="140">
        <v>0.25246081772540024</v>
      </c>
      <c r="R565" s="140">
        <v>-1.0326730080737039</v>
      </c>
      <c r="S565" s="140">
        <v>-0.96760775236014507</v>
      </c>
      <c r="T565" s="140">
        <v>-9.9581235046550517E-2</v>
      </c>
      <c r="U565" s="129">
        <v>1.4331148678398577E-2</v>
      </c>
      <c r="V565" s="129">
        <v>0.70984293564367529</v>
      </c>
      <c r="W565" s="98">
        <v>-0.38951356640553075</v>
      </c>
      <c r="X565" s="60"/>
      <c r="Y565" s="99">
        <v>564</v>
      </c>
      <c r="Z565" s="129">
        <f>(幕後結果!$AB$2+幕後結果!$AB$4*幕後結果_最佳化!$N1566)*12/3</f>
        <v>0.64976364197157566</v>
      </c>
      <c r="AA565" s="129">
        <f>(幕後結果!$AC$2+幕後結果!$AC$4*幕後結果_最佳化!$O1566)*12/3</f>
        <v>1.2794811406613644</v>
      </c>
      <c r="AB565" s="129">
        <f>(幕後結果!$AD$2+幕後結果!$AD$4*幕後結果_最佳化!$P1566)*12/3</f>
        <v>-1.1468586135846599</v>
      </c>
      <c r="AC565" s="129">
        <f>(幕後結果!$AE$2+幕後結果!$AE$4*幕後結果_最佳化!$Q1566)*12/3</f>
        <v>0.59332467721627258</v>
      </c>
      <c r="AD565" s="129">
        <f>(幕後結果!$AF$2+幕後結果!$AF$4*幕後結果_最佳化!$R1566)*12/3</f>
        <v>-1.5987918035021593</v>
      </c>
      <c r="AE565" s="129">
        <f>(幕後結果!$AG$2+幕後結果!$AG$4*幕後結果_最佳化!$S1566)*12/3</f>
        <v>0.60428287757144061</v>
      </c>
      <c r="AF565" s="129">
        <f>(幕後結果!$AH$2+幕後結果!$AH$4*幕後結果_最佳化!$T1566)*12/3</f>
        <v>0.16941744366182507</v>
      </c>
      <c r="AG565" s="129">
        <f>(幕後結果!$AI$2+幕後結果!$AI$4*幕後結果_最佳化!$U1566)*12/3</f>
        <v>-0.27881045360040191</v>
      </c>
      <c r="AH565" s="129">
        <f>(幕後結果!$AJ$2+幕後結果!$AJ$4*幕後結果_最佳化!$V1566)*12/3</f>
        <v>-0.20380313760079879</v>
      </c>
      <c r="AI565" s="100">
        <f>(幕後結果!$AK$2+幕後結果!$AK$4*幕後結果_最佳化!$W1566)*12/3</f>
        <v>-0.12813019068883746</v>
      </c>
      <c r="AJ565" s="60"/>
      <c r="AK565" s="60"/>
      <c r="AL565" s="60"/>
      <c r="AM565" s="108">
        <v>564</v>
      </c>
      <c r="AN565" s="129">
        <f t="shared" si="105"/>
        <v>0.14585262454836626</v>
      </c>
      <c r="AO565" s="129">
        <f t="shared" si="106"/>
        <v>4.6370602171070821E-2</v>
      </c>
      <c r="AP565" s="129">
        <f t="shared" si="107"/>
        <v>5.6203192923632364E-2</v>
      </c>
      <c r="AQ565" s="129">
        <f t="shared" si="108"/>
        <v>0.11407672160313544</v>
      </c>
      <c r="AR565" s="129">
        <f t="shared" si="109"/>
        <v>0.13815334117772862</v>
      </c>
      <c r="AS565" s="129">
        <f t="shared" si="110"/>
        <v>4.8190967590277259E-2</v>
      </c>
      <c r="AT565" s="129">
        <f t="shared" si="111"/>
        <v>0.14619335143756165</v>
      </c>
      <c r="AU565" s="129">
        <f t="shared" si="112"/>
        <v>5.5050260197004056E-2</v>
      </c>
      <c r="AV565" s="129">
        <f t="shared" si="113"/>
        <v>0.17311278065345256</v>
      </c>
      <c r="AW565" s="129">
        <f t="shared" si="114"/>
        <v>7.6796157697770887E-2</v>
      </c>
      <c r="AX565" s="129">
        <f t="shared" si="115"/>
        <v>1</v>
      </c>
      <c r="AY565" s="129">
        <f>SUMPRODUCT(AN565:AW565,幕後結果_最佳化!$Z$1005:$AI$1005)</f>
        <v>7.9166022238457562E-4</v>
      </c>
      <c r="AZ565" s="129">
        <f>(SUMPRODUCT(AN565:AW565,MMULT(AN565:AW565,幕後結果!$AB$9:$AK$18)))*252</f>
        <v>4.7637520390058211E-2</v>
      </c>
      <c r="BA565" s="129">
        <f t="shared" si="116"/>
        <v>0.2182602125676098</v>
      </c>
      <c r="BB565" s="102">
        <f t="shared" si="117"/>
        <v>-0.19292723709123877</v>
      </c>
      <c r="BC565" s="60"/>
      <c r="BD565" s="60"/>
    </row>
    <row r="566" spans="1:56" ht="16.5">
      <c r="A566" s="95">
        <v>565</v>
      </c>
      <c r="B566" s="129">
        <v>0.78301259132435486</v>
      </c>
      <c r="C566" s="129">
        <v>0.26598824648750696</v>
      </c>
      <c r="D566" s="129">
        <v>0.76741594112567713</v>
      </c>
      <c r="E566" s="129">
        <v>0.14634481161949919</v>
      </c>
      <c r="F566" s="129">
        <v>0.50340724920558677</v>
      </c>
      <c r="G566" s="129">
        <v>0.51412932402164491</v>
      </c>
      <c r="H566" s="129">
        <v>0.85077942226476111</v>
      </c>
      <c r="I566" s="129">
        <v>0.95407439866101318</v>
      </c>
      <c r="J566" s="129">
        <v>0.37213675105707344</v>
      </c>
      <c r="K566" s="104">
        <v>1.7235838086939737E-2</v>
      </c>
      <c r="L566" s="105"/>
      <c r="M566" s="106">
        <v>565</v>
      </c>
      <c r="N566" s="140">
        <v>0.78240802794012509</v>
      </c>
      <c r="O566" s="140">
        <v>-0.62499171921089103</v>
      </c>
      <c r="P566" s="140">
        <v>0.73036334488130072</v>
      </c>
      <c r="Q566" s="140">
        <v>-1.0522396262403395</v>
      </c>
      <c r="R566" s="140">
        <v>8.5408110318567435E-3</v>
      </c>
      <c r="S566" s="140">
        <v>3.5424370624343754E-2</v>
      </c>
      <c r="T566" s="140">
        <v>1.0397820821324373</v>
      </c>
      <c r="U566" s="129">
        <v>1.6857124242152171</v>
      </c>
      <c r="V566" s="129">
        <v>-0.32619939101765649</v>
      </c>
      <c r="W566" s="98">
        <v>-2.1145106493484978</v>
      </c>
      <c r="X566" s="60"/>
      <c r="Y566" s="99">
        <v>565</v>
      </c>
      <c r="Z566" s="129">
        <f>(幕後結果!$AB$2+幕後結果!$AB$4*幕後結果_最佳化!$N1567)*12/3</f>
        <v>1.405235883075229</v>
      </c>
      <c r="AA566" s="129">
        <f>(幕後結果!$AC$2+幕後結果!$AC$4*幕後結果_最佳化!$O1567)*12/3</f>
        <v>0.20530593644600423</v>
      </c>
      <c r="AB566" s="129">
        <f>(幕後結果!$AD$2+幕後結果!$AD$4*幕後結果_最佳化!$P1567)*12/3</f>
        <v>-0.38895267138923434</v>
      </c>
      <c r="AC566" s="129">
        <f>(幕後結果!$AE$2+幕後結果!$AE$4*幕後結果_最佳化!$Q1567)*12/3</f>
        <v>-1.2140471358973901</v>
      </c>
      <c r="AD566" s="129">
        <f>(幕後結果!$AF$2+幕後結果!$AF$4*幕後結果_最佳化!$R1567)*12/3</f>
        <v>-1.365124968912955</v>
      </c>
      <c r="AE566" s="129">
        <f>(幕後結果!$AG$2+幕後結果!$AG$4*幕後結果_最佳化!$S1567)*12/3</f>
        <v>0.91859700828529023</v>
      </c>
      <c r="AF566" s="129">
        <f>(幕後結果!$AH$2+幕後結果!$AH$4*幕後結果_最佳化!$T1567)*12/3</f>
        <v>1.3085289669450235</v>
      </c>
      <c r="AG566" s="129">
        <f>(幕後結果!$AI$2+幕後結果!$AI$4*幕後結果_最佳化!$U1567)*12/3</f>
        <v>1.0793117120264937</v>
      </c>
      <c r="AH566" s="129">
        <f>(幕後結果!$AJ$2+幕後結果!$AJ$4*幕後結果_最佳化!$V1567)*12/3</f>
        <v>-0.3402104284809222</v>
      </c>
      <c r="AI566" s="100">
        <f>(幕後結果!$AK$2+幕後結果!$AK$4*幕後結果_最佳化!$W1567)*12/3</f>
        <v>-1.0078025707787435</v>
      </c>
      <c r="AJ566" s="60"/>
      <c r="AK566" s="60"/>
      <c r="AL566" s="60"/>
      <c r="AM566" s="108">
        <v>565</v>
      </c>
      <c r="AN566" s="129">
        <f t="shared" si="105"/>
        <v>0.12037532953896421</v>
      </c>
      <c r="AO566" s="129">
        <f t="shared" si="106"/>
        <v>0.12031100370243245</v>
      </c>
      <c r="AP566" s="129">
        <f t="shared" si="107"/>
        <v>5.8644766108682987E-2</v>
      </c>
      <c r="AQ566" s="129">
        <f t="shared" si="108"/>
        <v>0.12987631318060394</v>
      </c>
      <c r="AR566" s="129">
        <f t="shared" si="109"/>
        <v>9.2551110794332661E-2</v>
      </c>
      <c r="AS566" s="129">
        <f t="shared" si="110"/>
        <v>2.8765990179566842E-2</v>
      </c>
      <c r="AT566" s="129">
        <f t="shared" si="111"/>
        <v>0.1445260725222581</v>
      </c>
      <c r="AU566" s="129">
        <f t="shared" si="112"/>
        <v>0.11144203936661452</v>
      </c>
      <c r="AV566" s="129">
        <f t="shared" si="113"/>
        <v>0.14266496379532251</v>
      </c>
      <c r="AW566" s="129">
        <f t="shared" si="114"/>
        <v>5.0842410811221969E-2</v>
      </c>
      <c r="AX566" s="129">
        <f t="shared" si="115"/>
        <v>1.0000000000000002</v>
      </c>
      <c r="AY566" s="129">
        <f>SUMPRODUCT(AN566:AW566,幕後結果_最佳化!$Z$1005:$AI$1005)</f>
        <v>2.6028301312989589E-2</v>
      </c>
      <c r="AZ566" s="129">
        <f>(SUMPRODUCT(AN566:AW566,MMULT(AN566:AW566,幕後結果!$AB$9:$AK$18)))*252</f>
        <v>4.6299445637801917E-2</v>
      </c>
      <c r="BA566" s="129">
        <f t="shared" si="116"/>
        <v>0.21517305973983342</v>
      </c>
      <c r="BB566" s="102">
        <f t="shared" si="117"/>
        <v>-7.8409902742518273E-2</v>
      </c>
      <c r="BC566" s="60"/>
      <c r="BD566" s="60"/>
    </row>
    <row r="567" spans="1:56" ht="16.5">
      <c r="A567" s="95">
        <v>566</v>
      </c>
      <c r="B567" s="129">
        <v>0.85625187518925761</v>
      </c>
      <c r="C567" s="129">
        <v>0.16164391992889038</v>
      </c>
      <c r="D567" s="129">
        <v>0.43603711219953722</v>
      </c>
      <c r="E567" s="129">
        <v>3.2012580017188652E-2</v>
      </c>
      <c r="F567" s="129">
        <v>0.85841974513657959</v>
      </c>
      <c r="G567" s="129">
        <v>0.93633653911269987</v>
      </c>
      <c r="H567" s="129">
        <v>0.71069970398131521</v>
      </c>
      <c r="I567" s="129">
        <v>0.34260800556806092</v>
      </c>
      <c r="J567" s="129">
        <v>0.78941140897632733</v>
      </c>
      <c r="K567" s="104">
        <v>0.31171618464520745</v>
      </c>
      <c r="L567" s="105"/>
      <c r="M567" s="106">
        <v>566</v>
      </c>
      <c r="N567" s="140">
        <v>1.0636302138294227</v>
      </c>
      <c r="O567" s="140">
        <v>-0.98772399458274329</v>
      </c>
      <c r="P567" s="140">
        <v>-0.16102434742070124</v>
      </c>
      <c r="Q567" s="140">
        <v>-1.8520046162257937</v>
      </c>
      <c r="R567" s="140">
        <v>1.0732465503232527</v>
      </c>
      <c r="S567" s="140">
        <v>1.5247281326151441</v>
      </c>
      <c r="T567" s="140">
        <v>0.5554299786768494</v>
      </c>
      <c r="U567" s="129">
        <v>-0.40535577890056035</v>
      </c>
      <c r="V567" s="129">
        <v>0.8043806340485361</v>
      </c>
      <c r="W567" s="98">
        <v>-0.49099162743783331</v>
      </c>
      <c r="X567" s="60"/>
      <c r="Y567" s="99">
        <v>566</v>
      </c>
      <c r="Z567" s="129">
        <f>(幕後結果!$AB$2+幕後結果!$AB$4*幕後結果_最佳化!$N1568)*12/3</f>
        <v>1.5911971343341849</v>
      </c>
      <c r="AA567" s="129">
        <f>(幕後結果!$AC$2+幕後結果!$AC$4*幕後結果_最佳化!$O1568)*12/3</f>
        <v>1.1559850536985494E-2</v>
      </c>
      <c r="AB567" s="129">
        <f>(幕後結果!$AD$2+幕後結果!$AD$4*幕後結果_最佳化!$P1568)*12/3</f>
        <v>-1.3497467033367798</v>
      </c>
      <c r="AC567" s="129">
        <f>(幕後結果!$AE$2+幕後結果!$AE$4*幕後結果_最佳化!$Q1568)*12/3</f>
        <v>-2.1293807781236054</v>
      </c>
      <c r="AD567" s="129">
        <f>(幕後結果!$AF$2+幕後結果!$AF$4*幕後結果_最佳化!$R1568)*12/3</f>
        <v>-0.66759919260139455</v>
      </c>
      <c r="AE567" s="129">
        <f>(幕後結果!$AG$2+幕後結果!$AG$4*幕後結果_最佳化!$S1568)*12/3</f>
        <v>1.951766388910593</v>
      </c>
      <c r="AF567" s="129">
        <f>(幕後結果!$AH$2+幕後結果!$AH$4*幕後結果_最佳化!$T1568)*12/3</f>
        <v>0.96777267715041904</v>
      </c>
      <c r="AG567" s="129">
        <f>(幕後結果!$AI$2+幕後結果!$AI$4*幕後結果_最佳化!$U1568)*12/3</f>
        <v>0.20310883507547814</v>
      </c>
      <c r="AH567" s="129">
        <f>(幕後結果!$AJ$2+幕後結果!$AJ$4*幕後結果_最佳化!$V1568)*12/3</f>
        <v>-0.25855339448061698</v>
      </c>
      <c r="AI567" s="100">
        <f>(幕後結果!$AK$2+幕後結果!$AK$4*幕後結果_最佳化!$W1568)*12/3</f>
        <v>4.7211345256310128E-3</v>
      </c>
      <c r="AJ567" s="60"/>
      <c r="AK567" s="60"/>
      <c r="AL567" s="60"/>
      <c r="AM567" s="108">
        <v>566</v>
      </c>
      <c r="AN567" s="129">
        <f t="shared" si="105"/>
        <v>0.12735760798369089</v>
      </c>
      <c r="AO567" s="129">
        <f t="shared" si="106"/>
        <v>2.023300417591618E-2</v>
      </c>
      <c r="AP567" s="129">
        <f t="shared" si="107"/>
        <v>0.11498159110410637</v>
      </c>
      <c r="AQ567" s="129">
        <f t="shared" si="108"/>
        <v>1.6219351106079336E-2</v>
      </c>
      <c r="AR567" s="129">
        <f t="shared" si="109"/>
        <v>7.6615847573679688E-2</v>
      </c>
      <c r="AS567" s="129">
        <f t="shared" si="110"/>
        <v>0.14292717660034948</v>
      </c>
      <c r="AT567" s="129">
        <f t="shared" si="111"/>
        <v>0.1542987988759546</v>
      </c>
      <c r="AU567" s="129">
        <f t="shared" si="112"/>
        <v>0.16800962994804397</v>
      </c>
      <c r="AV567" s="129">
        <f t="shared" si="113"/>
        <v>6.7912246321745473E-2</v>
      </c>
      <c r="AW567" s="129">
        <f t="shared" si="114"/>
        <v>0.11144474631043404</v>
      </c>
      <c r="AX567" s="129">
        <f t="shared" si="115"/>
        <v>1</v>
      </c>
      <c r="AY567" s="129">
        <f>SUMPRODUCT(AN567:AW567,幕後結果_最佳化!$Z$1005:$AI$1005)</f>
        <v>0.1014099028249226</v>
      </c>
      <c r="AZ567" s="129">
        <f>(SUMPRODUCT(AN567:AW567,MMULT(AN567:AW567,幕後結果!$AB$9:$AK$18)))*252</f>
        <v>4.3384759102504722E-2</v>
      </c>
      <c r="BA567" s="129">
        <f t="shared" si="116"/>
        <v>0.20829008402347127</v>
      </c>
      <c r="BB567" s="102">
        <f t="shared" si="117"/>
        <v>0.28090584868326895</v>
      </c>
      <c r="BC567" s="60"/>
      <c r="BD567" s="60"/>
    </row>
    <row r="568" spans="1:56" ht="16.5">
      <c r="A568" s="95">
        <v>567</v>
      </c>
      <c r="B568" s="129">
        <v>0.1918199975324435</v>
      </c>
      <c r="C568" s="129">
        <v>0.46012193005787583</v>
      </c>
      <c r="D568" s="129">
        <v>0.5669599553092306</v>
      </c>
      <c r="E568" s="129">
        <v>0.3351392915770719</v>
      </c>
      <c r="F568" s="129">
        <v>0.5207260334538899</v>
      </c>
      <c r="G568" s="129">
        <v>0.99752608213218785</v>
      </c>
      <c r="H568" s="129">
        <v>0.76205696673451273</v>
      </c>
      <c r="I568" s="129">
        <v>0.17274684002843843</v>
      </c>
      <c r="J568" s="129">
        <v>0.92574774787035596</v>
      </c>
      <c r="K568" s="104">
        <v>0.64966960127821549</v>
      </c>
      <c r="L568" s="105"/>
      <c r="M568" s="106">
        <v>567</v>
      </c>
      <c r="N568" s="140">
        <v>-0.87120909456138562</v>
      </c>
      <c r="O568" s="140">
        <v>-0.10012654656932619</v>
      </c>
      <c r="P568" s="140">
        <v>0.16863965206617623</v>
      </c>
      <c r="Q568" s="140">
        <v>-0.42576569945699266</v>
      </c>
      <c r="R568" s="140">
        <v>5.1975854032939993E-2</v>
      </c>
      <c r="S568" s="140">
        <v>2.8104104396363598</v>
      </c>
      <c r="T568" s="140">
        <v>0.71293486010481322</v>
      </c>
      <c r="U568" s="129">
        <v>-0.94336609328871524</v>
      </c>
      <c r="V568" s="129">
        <v>1.4448340504163657</v>
      </c>
      <c r="W568" s="98">
        <v>0.38442861196361244</v>
      </c>
      <c r="X568" s="60"/>
      <c r="Y568" s="99">
        <v>567</v>
      </c>
      <c r="Z568" s="129">
        <f>(幕後結果!$AB$2+幕後結果!$AB$4*幕後結果_最佳化!$N1569)*12/3</f>
        <v>0.31176344514792598</v>
      </c>
      <c r="AA568" s="129">
        <f>(幕後結果!$AC$2+幕後結果!$AC$4*幕後結果_最佳化!$O1569)*12/3</f>
        <v>0.16435993550326317</v>
      </c>
      <c r="AB568" s="129">
        <f>(幕後結果!$AD$2+幕後結果!$AD$4*幕後結果_最佳化!$P1569)*12/3</f>
        <v>-1.4220888144830575</v>
      </c>
      <c r="AC568" s="129">
        <f>(幕後結果!$AE$2+幕後結果!$AE$4*幕後結果_最佳化!$Q1569)*12/3</f>
        <v>-0.5670464876092165</v>
      </c>
      <c r="AD568" s="129">
        <f>(幕後結果!$AF$2+幕後結果!$AF$4*幕後結果_最佳化!$R1569)*12/3</f>
        <v>-0.99334033913242725</v>
      </c>
      <c r="AE568" s="129">
        <f>(幕後結果!$AG$2+幕後結果!$AG$4*幕後結果_最佳化!$S1569)*12/3</f>
        <v>3.3917592420637774</v>
      </c>
      <c r="AF568" s="129">
        <f>(幕後結果!$AH$2+幕後結果!$AH$4*幕後結果_最佳化!$T1569)*12/3</f>
        <v>0.23578920134249456</v>
      </c>
      <c r="AG568" s="129">
        <f>(幕後結果!$AI$2+幕後結果!$AI$4*幕後結果_最佳化!$U1569)*12/3</f>
        <v>-0.22248242915301339</v>
      </c>
      <c r="AH568" s="129">
        <f>(幕後結果!$AJ$2+幕後結果!$AJ$4*幕後結果_最佳化!$V1569)*12/3</f>
        <v>0.14144494239139055</v>
      </c>
      <c r="AI568" s="100">
        <f>(幕後結果!$AK$2+幕後結果!$AK$4*幕後結果_最佳化!$W1569)*12/3</f>
        <v>0.78159222414646923</v>
      </c>
      <c r="AJ568" s="60"/>
      <c r="AK568" s="60"/>
      <c r="AL568" s="60"/>
      <c r="AM568" s="108">
        <v>567</v>
      </c>
      <c r="AN568" s="129">
        <f t="shared" si="105"/>
        <v>1.0026068133396214E-3</v>
      </c>
      <c r="AO568" s="129">
        <f t="shared" si="106"/>
        <v>5.0885226521777134E-2</v>
      </c>
      <c r="AP568" s="129">
        <f t="shared" si="107"/>
        <v>7.578907242275658E-3</v>
      </c>
      <c r="AQ568" s="129">
        <f t="shared" si="108"/>
        <v>8.4494696187354612E-2</v>
      </c>
      <c r="AR568" s="129">
        <f t="shared" si="109"/>
        <v>6.1483875614405652E-2</v>
      </c>
      <c r="AS568" s="129">
        <f t="shared" si="110"/>
        <v>0.10065333945790235</v>
      </c>
      <c r="AT568" s="129">
        <f t="shared" si="111"/>
        <v>0.11800543628040545</v>
      </c>
      <c r="AU568" s="129">
        <f t="shared" si="112"/>
        <v>0.21665722707071511</v>
      </c>
      <c r="AV568" s="129">
        <f t="shared" si="113"/>
        <v>0.18287277471477628</v>
      </c>
      <c r="AW568" s="129">
        <f t="shared" si="114"/>
        <v>0.17636591009704822</v>
      </c>
      <c r="AX568" s="129">
        <f t="shared" si="115"/>
        <v>1</v>
      </c>
      <c r="AY568" s="129">
        <f>SUMPRODUCT(AN568:AW568,幕後結果_最佳化!$Z$1005:$AI$1005)</f>
        <v>6.4408576248496885E-2</v>
      </c>
      <c r="AZ568" s="129">
        <f>(SUMPRODUCT(AN568:AW568,MMULT(AN568:AW568,幕後結果!$AB$9:$AK$18)))*252</f>
        <v>4.0182652230508611E-2</v>
      </c>
      <c r="BA568" s="129">
        <f t="shared" si="116"/>
        <v>0.20045611048433673</v>
      </c>
      <c r="BB568" s="102">
        <f t="shared" si="117"/>
        <v>0.1072981821134234</v>
      </c>
      <c r="BC568" s="60"/>
      <c r="BD568" s="60"/>
    </row>
    <row r="569" spans="1:56" ht="16.5">
      <c r="A569" s="95">
        <v>568</v>
      </c>
      <c r="B569" s="129">
        <v>0.65953010008964186</v>
      </c>
      <c r="C569" s="129">
        <v>0.29858611829772608</v>
      </c>
      <c r="D569" s="129">
        <v>0.44316884031118464</v>
      </c>
      <c r="E569" s="129">
        <v>0.71333582324141886</v>
      </c>
      <c r="F569" s="129">
        <v>0.63541502893034241</v>
      </c>
      <c r="G569" s="129">
        <v>0.37017421078873913</v>
      </c>
      <c r="H569" s="129">
        <v>0.8038661701819656</v>
      </c>
      <c r="I569" s="129">
        <v>0.6674260280307136</v>
      </c>
      <c r="J569" s="129">
        <v>0.1514370659618689</v>
      </c>
      <c r="K569" s="104">
        <v>0.92917619072887248</v>
      </c>
      <c r="L569" s="105"/>
      <c r="M569" s="106">
        <v>568</v>
      </c>
      <c r="N569" s="140">
        <v>0.41118102639027049</v>
      </c>
      <c r="O569" s="140">
        <v>-0.52847133625974452</v>
      </c>
      <c r="P569" s="140">
        <v>-0.14293985674799725</v>
      </c>
      <c r="Q569" s="140">
        <v>0.56315645219600796</v>
      </c>
      <c r="R569" s="140">
        <v>0.34622990482137378</v>
      </c>
      <c r="S569" s="140">
        <v>-0.33139198058542929</v>
      </c>
      <c r="T569" s="140">
        <v>0.85551218866420031</v>
      </c>
      <c r="U569" s="129">
        <v>0.43281669460898542</v>
      </c>
      <c r="V569" s="129">
        <v>-1.0302894885892966</v>
      </c>
      <c r="W569" s="98">
        <v>1.4696830387419921</v>
      </c>
      <c r="X569" s="60"/>
      <c r="Y569" s="99">
        <v>568</v>
      </c>
      <c r="Z569" s="129">
        <f>(幕後結果!$AB$2+幕後結果!$AB$4*幕後結果_最佳化!$N1570)*12/3</f>
        <v>1.1597579614417757</v>
      </c>
      <c r="AA569" s="129">
        <f>(幕後結果!$AC$2+幕後結果!$AC$4*幕後結果_最佳化!$O1570)*12/3</f>
        <v>0.18047467361892167</v>
      </c>
      <c r="AB569" s="129">
        <f>(幕後結果!$AD$2+幕後結果!$AD$4*幕後結果_最佳化!$P1570)*12/3</f>
        <v>-1.4685196510475025</v>
      </c>
      <c r="AC569" s="129">
        <f>(幕後結果!$AE$2+幕後結果!$AE$4*幕後結果_最佳化!$Q1570)*12/3</f>
        <v>0.36024925991752238</v>
      </c>
      <c r="AD569" s="129">
        <f>(幕後結果!$AF$2+幕後結果!$AF$4*幕後結果_最佳化!$R1570)*12/3</f>
        <v>-0.33953042603524769</v>
      </c>
      <c r="AE569" s="129">
        <f>(幕後結果!$AG$2+幕後結果!$AG$4*幕後結果_最佳化!$S1570)*12/3</f>
        <v>0.91426281553007094</v>
      </c>
      <c r="AF569" s="129">
        <f>(幕後結果!$AH$2+幕後結果!$AH$4*幕後結果_最佳化!$T1570)*12/3</f>
        <v>1.1259318111438992</v>
      </c>
      <c r="AG569" s="129">
        <f>(幕後結果!$AI$2+幕後結果!$AI$4*幕後結果_最佳化!$U1570)*12/3</f>
        <v>0.17905124172408557</v>
      </c>
      <c r="AH569" s="129">
        <f>(幕後結果!$AJ$2+幕後結果!$AJ$4*幕後結果_最佳化!$V1570)*12/3</f>
        <v>-0.61918775230284584</v>
      </c>
      <c r="AI569" s="100">
        <f>(幕後結果!$AK$2+幕後結果!$AK$4*幕後結果_最佳化!$W1570)*12/3</f>
        <v>0.90462978689060225</v>
      </c>
      <c r="AJ569" s="60"/>
      <c r="AK569" s="60"/>
      <c r="AL569" s="60"/>
      <c r="AM569" s="108">
        <v>568</v>
      </c>
      <c r="AN569" s="129">
        <f t="shared" si="105"/>
        <v>0.14121880566511086</v>
      </c>
      <c r="AO569" s="129">
        <f t="shared" si="106"/>
        <v>0.1237521475648123</v>
      </c>
      <c r="AP569" s="129">
        <f t="shared" si="107"/>
        <v>0.14115321665298769</v>
      </c>
      <c r="AQ569" s="129">
        <f t="shared" si="108"/>
        <v>8.4136847560296726E-2</v>
      </c>
      <c r="AR569" s="129">
        <f t="shared" si="109"/>
        <v>5.1798045456097834E-2</v>
      </c>
      <c r="AS569" s="129">
        <f t="shared" si="110"/>
        <v>0.10980374544205677</v>
      </c>
      <c r="AT569" s="129">
        <f t="shared" si="111"/>
        <v>2.8990186541952179E-2</v>
      </c>
      <c r="AU569" s="129">
        <f t="shared" si="112"/>
        <v>0.13911771144720028</v>
      </c>
      <c r="AV569" s="129">
        <f t="shared" si="113"/>
        <v>7.6751607055762852E-2</v>
      </c>
      <c r="AW569" s="129">
        <f t="shared" si="114"/>
        <v>0.10327768661372251</v>
      </c>
      <c r="AX569" s="129">
        <f t="shared" si="115"/>
        <v>1</v>
      </c>
      <c r="AY569" s="129">
        <f>SUMPRODUCT(AN569:AW569,幕後結果_最佳化!$Z$1005:$AI$1005)</f>
        <v>5.1026961097952836E-2</v>
      </c>
      <c r="AZ569" s="129">
        <f>(SUMPRODUCT(AN569:AW569,MMULT(AN569:AW569,幕後結果!$AB$9:$AK$18)))*252</f>
        <v>4.3126342621729347E-2</v>
      </c>
      <c r="BA569" s="129">
        <f t="shared" si="116"/>
        <v>0.20766882920103669</v>
      </c>
      <c r="BB569" s="102">
        <f t="shared" si="117"/>
        <v>3.9134236607485363E-2</v>
      </c>
      <c r="BC569" s="60"/>
      <c r="BD569" s="60"/>
    </row>
    <row r="570" spans="1:56" ht="16.5">
      <c r="A570" s="95">
        <v>569</v>
      </c>
      <c r="B570" s="129">
        <v>0.61427993096768718</v>
      </c>
      <c r="C570" s="129">
        <v>0.39042217761374909</v>
      </c>
      <c r="D570" s="129">
        <v>0.29286741982657816</v>
      </c>
      <c r="E570" s="129">
        <v>0.50093870536411678</v>
      </c>
      <c r="F570" s="129">
        <v>0.81802210312092671</v>
      </c>
      <c r="G570" s="129">
        <v>0.44265663444336778</v>
      </c>
      <c r="H570" s="129">
        <v>0.98612299408308268</v>
      </c>
      <c r="I570" s="129">
        <v>0.49572117731679066</v>
      </c>
      <c r="J570" s="129">
        <v>0.68479814193812483</v>
      </c>
      <c r="K570" s="104">
        <v>0.58127701028765011</v>
      </c>
      <c r="L570" s="105"/>
      <c r="M570" s="106">
        <v>569</v>
      </c>
      <c r="N570" s="140">
        <v>0.29049164972277547</v>
      </c>
      <c r="O570" s="140">
        <v>-0.27821886360908177</v>
      </c>
      <c r="P570" s="140">
        <v>-0.54502715755806874</v>
      </c>
      <c r="Q570" s="140">
        <v>2.3529875784802073E-3</v>
      </c>
      <c r="R570" s="140">
        <v>0.90785318628038447</v>
      </c>
      <c r="S570" s="140">
        <v>-0.14423707060307006</v>
      </c>
      <c r="T570" s="140">
        <v>2.2007459790292274</v>
      </c>
      <c r="U570" s="129">
        <v>-1.0725623560485986E-2</v>
      </c>
      <c r="V570" s="129">
        <v>0.48115869308923748</v>
      </c>
      <c r="W570" s="98">
        <v>0.20516145996305665</v>
      </c>
      <c r="X570" s="60"/>
      <c r="Y570" s="99">
        <v>569</v>
      </c>
      <c r="Z570" s="129">
        <f>(幕後結果!$AB$2+幕後結果!$AB$4*幕後結果_最佳化!$N1571)*12/3</f>
        <v>1.0799507889465527</v>
      </c>
      <c r="AA570" s="129">
        <f>(幕後結果!$AC$2+幕後結果!$AC$4*幕後結果_最佳化!$O1571)*12/3</f>
        <v>0.33303981282322981</v>
      </c>
      <c r="AB570" s="129">
        <f>(幕後結果!$AD$2+幕後結果!$AD$4*幕後結果_最佳化!$P1571)*12/3</f>
        <v>-1.9382199653326415</v>
      </c>
      <c r="AC570" s="129">
        <f>(幕後結果!$AE$2+幕後結果!$AE$4*幕後結果_最佳化!$Q1571)*12/3</f>
        <v>-0.13168407909353272</v>
      </c>
      <c r="AD570" s="129">
        <f>(幕後結果!$AF$2+幕後結果!$AF$4*幕後結果_最佳化!$R1571)*12/3</f>
        <v>2.7498450612855385E-2</v>
      </c>
      <c r="AE570" s="129">
        <f>(幕後結果!$AG$2+幕後結果!$AG$4*幕後結果_最佳化!$S1571)*12/3</f>
        <v>1.033707161463699</v>
      </c>
      <c r="AF570" s="129">
        <f>(幕後結果!$AH$2+幕後結果!$AH$4*幕後結果_最佳化!$T1571)*12/3</f>
        <v>1.8128810941525912</v>
      </c>
      <c r="AG570" s="129">
        <f>(幕後結果!$AI$2+幕後結果!$AI$4*幕後結果_最佳化!$U1571)*12/3</f>
        <v>0.11319989118867187</v>
      </c>
      <c r="AH570" s="129">
        <f>(幕後結果!$AJ$2+幕後結果!$AJ$4*幕後結果_最佳化!$V1571)*12/3</f>
        <v>-8.3316551960711138E-2</v>
      </c>
      <c r="AI570" s="100">
        <f>(幕後結果!$AK$2+幕後結果!$AK$4*幕後結果_最佳化!$W1571)*12/3</f>
        <v>0.20196284713984278</v>
      </c>
      <c r="AJ570" s="60"/>
      <c r="AK570" s="60"/>
      <c r="AL570" s="60"/>
      <c r="AM570" s="108">
        <v>569</v>
      </c>
      <c r="AN570" s="129">
        <f t="shared" si="105"/>
        <v>1.5316450047254317E-2</v>
      </c>
      <c r="AO570" s="129">
        <f t="shared" si="106"/>
        <v>4.3312658502064297E-2</v>
      </c>
      <c r="AP570" s="129">
        <f t="shared" si="107"/>
        <v>4.6025295670796267E-2</v>
      </c>
      <c r="AQ570" s="129">
        <f t="shared" si="108"/>
        <v>0.10800013819685818</v>
      </c>
      <c r="AR570" s="129">
        <f t="shared" si="109"/>
        <v>1.7740293051512947E-2</v>
      </c>
      <c r="AS570" s="129">
        <f t="shared" si="110"/>
        <v>0.17086824220742514</v>
      </c>
      <c r="AT570" s="129">
        <f t="shared" si="111"/>
        <v>0.10961507792251697</v>
      </c>
      <c r="AU570" s="129">
        <f t="shared" si="112"/>
        <v>0.12034515083688106</v>
      </c>
      <c r="AV570" s="129">
        <f t="shared" si="113"/>
        <v>0.18299740608120785</v>
      </c>
      <c r="AW570" s="129">
        <f t="shared" si="114"/>
        <v>0.18577928748348305</v>
      </c>
      <c r="AX570" s="129">
        <f t="shared" si="115"/>
        <v>1</v>
      </c>
      <c r="AY570" s="129">
        <f>SUMPRODUCT(AN570:AW570,幕後結果_最佳化!$Z$1005:$AI$1005)</f>
        <v>0.13552287087469805</v>
      </c>
      <c r="AZ570" s="129">
        <f>(SUMPRODUCT(AN570:AW570,MMULT(AN570:AW570,幕後結果!$AB$9:$AK$18)))*252</f>
        <v>4.3767717722011018E-2</v>
      </c>
      <c r="BA570" s="129">
        <f t="shared" si="116"/>
        <v>0.20920735580282787</v>
      </c>
      <c r="BB570" s="102">
        <f t="shared" si="117"/>
        <v>0.44273238156115574</v>
      </c>
      <c r="BC570" s="60"/>
      <c r="BD570" s="60"/>
    </row>
    <row r="571" spans="1:56" ht="16.5">
      <c r="A571" s="95">
        <v>570</v>
      </c>
      <c r="B571" s="129">
        <v>0.94397118821412662</v>
      </c>
      <c r="C571" s="129">
        <v>0.76033867649808018</v>
      </c>
      <c r="D571" s="129">
        <v>0.38076110737118518</v>
      </c>
      <c r="E571" s="129">
        <v>0.1900803789044303</v>
      </c>
      <c r="F571" s="129">
        <v>0.42725322569875912</v>
      </c>
      <c r="G571" s="129">
        <v>0.80882087704615646</v>
      </c>
      <c r="H571" s="129">
        <v>0.31219010180098228</v>
      </c>
      <c r="I571" s="129">
        <v>0.59052243659199877</v>
      </c>
      <c r="J571" s="129">
        <v>0.32803069952339503</v>
      </c>
      <c r="K571" s="104">
        <v>0.22712331259717566</v>
      </c>
      <c r="L571" s="105"/>
      <c r="M571" s="106">
        <v>570</v>
      </c>
      <c r="N571" s="140">
        <v>1.5890122655862267</v>
      </c>
      <c r="O571" s="140">
        <v>0.70739241857627466</v>
      </c>
      <c r="P571" s="140">
        <v>-0.30348245701469095</v>
      </c>
      <c r="Q571" s="140">
        <v>-0.87760013167282436</v>
      </c>
      <c r="R571" s="140">
        <v>-0.18337160834242672</v>
      </c>
      <c r="S571" s="140">
        <v>0.87355939747235356</v>
      </c>
      <c r="T571" s="140">
        <v>-0.48965195709540504</v>
      </c>
      <c r="U571" s="129">
        <v>0.22888908176102427</v>
      </c>
      <c r="V571" s="129">
        <v>-0.44535752966394426</v>
      </c>
      <c r="W571" s="98">
        <v>-0.74835405919757769</v>
      </c>
      <c r="X571" s="60"/>
      <c r="Y571" s="99">
        <v>570</v>
      </c>
      <c r="Z571" s="129">
        <f>(幕後結果!$AB$2+幕後結果!$AB$4*幕後結果_最佳化!$N1572)*12/3</f>
        <v>1.9386117717133018</v>
      </c>
      <c r="AA571" s="129">
        <f>(幕後結果!$AC$2+幕後結果!$AC$4*幕後結果_最佳化!$O1572)*12/3</f>
        <v>1.3910609716241191</v>
      </c>
      <c r="AB571" s="129">
        <f>(幕後結果!$AD$2+幕後結果!$AD$4*幕後結果_最佳化!$P1572)*12/3</f>
        <v>-1.2565155277052082</v>
      </c>
      <c r="AC571" s="129">
        <f>(幕後結果!$AE$2+幕後結果!$AE$4*幕後結果_最佳化!$Q1572)*12/3</f>
        <v>-0.5616996996253294</v>
      </c>
      <c r="AD571" s="129">
        <f>(幕後結果!$AF$2+幕後結果!$AF$4*幕後結果_最佳化!$R1572)*12/3</f>
        <v>-1.2680044752314488</v>
      </c>
      <c r="AE571" s="129">
        <f>(幕後結果!$AG$2+幕後結果!$AG$4*幕後結果_最佳化!$S1572)*12/3</f>
        <v>1.7656750082870822</v>
      </c>
      <c r="AF571" s="129">
        <f>(幕後結果!$AH$2+幕後結果!$AH$4*幕後結果_最佳化!$T1572)*12/3</f>
        <v>0.76235259699875468</v>
      </c>
      <c r="AG571" s="129">
        <f>(幕後結果!$AI$2+幕後結果!$AI$4*幕後結果_最佳化!$U1572)*12/3</f>
        <v>0.3427234685212503</v>
      </c>
      <c r="AH571" s="129">
        <f>(幕後結果!$AJ$2+幕後結果!$AJ$4*幕後結果_最佳化!$V1572)*12/3</f>
        <v>-0.55839830391422263</v>
      </c>
      <c r="AI571" s="100">
        <f>(幕後結果!$AK$2+幕後結果!$AK$4*幕後結果_最佳化!$W1572)*12/3</f>
        <v>-8.0402497667235867E-2</v>
      </c>
      <c r="AJ571" s="60"/>
      <c r="AK571" s="60"/>
      <c r="AL571" s="60"/>
      <c r="AM571" s="108">
        <v>570</v>
      </c>
      <c r="AN571" s="129">
        <f t="shared" si="105"/>
        <v>8.2820955072161806E-2</v>
      </c>
      <c r="AO571" s="129">
        <f t="shared" si="106"/>
        <v>0.11130141062664665</v>
      </c>
      <c r="AP571" s="129">
        <f t="shared" si="107"/>
        <v>0.15667156276775626</v>
      </c>
      <c r="AQ571" s="129">
        <f t="shared" si="108"/>
        <v>0.13280056197509349</v>
      </c>
      <c r="AR571" s="129">
        <f t="shared" si="109"/>
        <v>5.3991560942373173E-2</v>
      </c>
      <c r="AS571" s="129">
        <f t="shared" si="110"/>
        <v>9.9124336444039091E-2</v>
      </c>
      <c r="AT571" s="129">
        <f t="shared" si="111"/>
        <v>1.9567652581947183E-2</v>
      </c>
      <c r="AU571" s="129">
        <f t="shared" si="112"/>
        <v>3.2003068067374747E-2</v>
      </c>
      <c r="AV571" s="129">
        <f t="shared" si="113"/>
        <v>0.14220342452571791</v>
      </c>
      <c r="AW571" s="129">
        <f t="shared" si="114"/>
        <v>0.16951546699688966</v>
      </c>
      <c r="AX571" s="129">
        <f t="shared" si="115"/>
        <v>0.99999999999999989</v>
      </c>
      <c r="AY571" s="129">
        <f>SUMPRODUCT(AN571:AW571,幕後結果_最佳化!$Z$1005:$AI$1005)</f>
        <v>-6.1746136458775261E-2</v>
      </c>
      <c r="AZ571" s="129">
        <f>(SUMPRODUCT(AN571:AW571,MMULT(AN571:AW571,幕後結果!$AB$9:$AK$18)))*252</f>
        <v>5.1200777541195376E-2</v>
      </c>
      <c r="BA571" s="129">
        <f t="shared" si="116"/>
        <v>0.22627588811270938</v>
      </c>
      <c r="BB571" s="102">
        <f t="shared" si="117"/>
        <v>-0.46247144285497355</v>
      </c>
      <c r="BC571" s="60"/>
      <c r="BD571" s="60"/>
    </row>
    <row r="572" spans="1:56" ht="16.5">
      <c r="A572" s="95">
        <v>571</v>
      </c>
      <c r="B572" s="129">
        <v>0.84728594146775138</v>
      </c>
      <c r="C572" s="129">
        <v>4.7464150278186956E-4</v>
      </c>
      <c r="D572" s="129">
        <v>0.49292181374384958</v>
      </c>
      <c r="E572" s="129">
        <v>2.5177058225468896E-2</v>
      </c>
      <c r="F572" s="129">
        <v>0.20009776043495386</v>
      </c>
      <c r="G572" s="129">
        <v>0.9625842474313826</v>
      </c>
      <c r="H572" s="129">
        <v>0.13165730201207682</v>
      </c>
      <c r="I572" s="129">
        <v>0.86903849280506273</v>
      </c>
      <c r="J572" s="129">
        <v>0.73547940483012741</v>
      </c>
      <c r="K572" s="104">
        <v>0.62215885436020435</v>
      </c>
      <c r="L572" s="105"/>
      <c r="M572" s="106">
        <v>571</v>
      </c>
      <c r="N572" s="140">
        <v>1.0248624023515756</v>
      </c>
      <c r="O572" s="140">
        <v>-3.3051419732235128</v>
      </c>
      <c r="P572" s="140">
        <v>-1.7743312765651463E-2</v>
      </c>
      <c r="Q572" s="140">
        <v>-1.9569434575958329</v>
      </c>
      <c r="R572" s="140">
        <v>-0.84127209296716654</v>
      </c>
      <c r="S572" s="140">
        <v>1.7814957097831601</v>
      </c>
      <c r="T572" s="140">
        <v>-1.1185911422871777</v>
      </c>
      <c r="U572" s="129">
        <v>1.1218575448472261</v>
      </c>
      <c r="V572" s="129">
        <v>0.62947032503330858</v>
      </c>
      <c r="W572" s="98">
        <v>0.31115565723274052</v>
      </c>
      <c r="X572" s="60"/>
      <c r="Y572" s="99">
        <v>571</v>
      </c>
      <c r="Z572" s="129">
        <f>(幕後結果!$AB$2+幕後結果!$AB$4*幕後結果_最佳化!$N1573)*12/3</f>
        <v>1.5655614942861069</v>
      </c>
      <c r="AA572" s="129">
        <f>(幕後結果!$AC$2+幕後結果!$AC$4*幕後結果_最佳化!$O1573)*12/3</f>
        <v>-1.6992612641190963</v>
      </c>
      <c r="AB572" s="129">
        <f>(幕後結果!$AD$2+幕後結果!$AD$4*幕後結果_最佳化!$P1573)*12/3</f>
        <v>-1.3574847874670464</v>
      </c>
      <c r="AC572" s="129">
        <f>(幕後結果!$AE$2+幕後結果!$AE$4*幕後結果_最佳化!$Q1573)*12/3</f>
        <v>-3.0069406023762384</v>
      </c>
      <c r="AD572" s="129">
        <f>(幕後結果!$AF$2+幕後結果!$AF$4*幕後結果_最佳化!$R1573)*12/3</f>
        <v>-2.9113029738097222</v>
      </c>
      <c r="AE572" s="129">
        <f>(幕後結果!$AG$2+幕後結果!$AG$4*幕後結果_最佳化!$S1573)*12/3</f>
        <v>1.742858983332064</v>
      </c>
      <c r="AF572" s="129">
        <f>(幕後結果!$AH$2+幕後結果!$AH$4*幕後結果_最佳化!$T1573)*12/3</f>
        <v>-0.28444471997667586</v>
      </c>
      <c r="AG572" s="129">
        <f>(幕後結果!$AI$2+幕後結果!$AI$4*幕後結果_最佳化!$U1573)*12/3</f>
        <v>0.69364184019329611</v>
      </c>
      <c r="AH572" s="129">
        <f>(幕後結果!$AJ$2+幕後結果!$AJ$4*幕後結果_最佳化!$V1573)*12/3</f>
        <v>-0.49830561421232283</v>
      </c>
      <c r="AI572" s="100">
        <f>(幕後結果!$AK$2+幕後結果!$AK$4*幕後結果_最佳化!$W1573)*12/3</f>
        <v>1.7912199028227924E-2</v>
      </c>
      <c r="AJ572" s="60"/>
      <c r="AK572" s="60"/>
      <c r="AL572" s="60"/>
      <c r="AM572" s="108">
        <v>571</v>
      </c>
      <c r="AN572" s="129">
        <f t="shared" si="105"/>
        <v>8.6357386574714007E-2</v>
      </c>
      <c r="AO572" s="129">
        <f t="shared" si="106"/>
        <v>9.7736734845141546E-2</v>
      </c>
      <c r="AP572" s="129">
        <f t="shared" si="107"/>
        <v>8.4196068207793393E-2</v>
      </c>
      <c r="AQ572" s="129">
        <f t="shared" si="108"/>
        <v>3.3938622804264608E-2</v>
      </c>
      <c r="AR572" s="129">
        <f t="shared" si="109"/>
        <v>1.0782372172068434E-2</v>
      </c>
      <c r="AS572" s="129">
        <f t="shared" si="110"/>
        <v>2.2896005543205835E-2</v>
      </c>
      <c r="AT572" s="129">
        <f t="shared" si="111"/>
        <v>5.0576145859941371E-2</v>
      </c>
      <c r="AU572" s="129">
        <f t="shared" si="112"/>
        <v>0.19250650875270717</v>
      </c>
      <c r="AV572" s="129">
        <f t="shared" si="113"/>
        <v>0.19494922793313765</v>
      </c>
      <c r="AW572" s="129">
        <f t="shared" si="114"/>
        <v>0.22606092730702609</v>
      </c>
      <c r="AX572" s="129">
        <f t="shared" si="115"/>
        <v>1</v>
      </c>
      <c r="AY572" s="129">
        <f>SUMPRODUCT(AN572:AW572,幕後結果_最佳化!$Z$1005:$AI$1005)</f>
        <v>-1.7627222605901632E-2</v>
      </c>
      <c r="AZ572" s="129">
        <f>(SUMPRODUCT(AN572:AW572,MMULT(AN572:AW572,幕後結果!$AB$9:$AK$18)))*252</f>
        <v>4.0220661621370793E-2</v>
      </c>
      <c r="BA572" s="129">
        <f t="shared" si="116"/>
        <v>0.20055089533924</v>
      </c>
      <c r="BB572" s="102">
        <f t="shared" si="117"/>
        <v>-0.30180479874456495</v>
      </c>
      <c r="BC572" s="60"/>
      <c r="BD572" s="60"/>
    </row>
    <row r="573" spans="1:56" ht="16.5">
      <c r="A573" s="95">
        <v>572</v>
      </c>
      <c r="B573" s="129">
        <v>0.96109493249014144</v>
      </c>
      <c r="C573" s="129">
        <v>0.83492584075008458</v>
      </c>
      <c r="D573" s="129">
        <v>0.82878998651190749</v>
      </c>
      <c r="E573" s="129">
        <v>0.99602542571859787</v>
      </c>
      <c r="F573" s="129">
        <v>0.70230536406056521</v>
      </c>
      <c r="G573" s="129">
        <v>0.78160500036091807</v>
      </c>
      <c r="H573" s="129">
        <v>0.95353053203463256</v>
      </c>
      <c r="I573" s="129">
        <v>0.97910727257731089</v>
      </c>
      <c r="J573" s="129">
        <v>0.39706698262381046</v>
      </c>
      <c r="K573" s="104">
        <v>0.79013815659965592</v>
      </c>
      <c r="L573" s="105"/>
      <c r="M573" s="106">
        <v>572</v>
      </c>
      <c r="N573" s="140">
        <v>1.7635359767319048</v>
      </c>
      <c r="O573" s="140">
        <v>0.97381517196270473</v>
      </c>
      <c r="P573" s="140">
        <v>0.94939445996299743</v>
      </c>
      <c r="Q573" s="140">
        <v>2.6542221035695519</v>
      </c>
      <c r="R573" s="140">
        <v>0.53104258151954731</v>
      </c>
      <c r="S573" s="140">
        <v>0.77762520199915663</v>
      </c>
      <c r="T573" s="140">
        <v>1.6800944738207773</v>
      </c>
      <c r="U573" s="129">
        <v>2.0356505806881051</v>
      </c>
      <c r="V573" s="129">
        <v>-0.26094624022498769</v>
      </c>
      <c r="W573" s="98">
        <v>0.80690071510057237</v>
      </c>
      <c r="X573" s="60"/>
      <c r="Y573" s="99">
        <v>572</v>
      </c>
      <c r="Z573" s="129">
        <f>(幕後結果!$AB$2+幕後結果!$AB$4*幕後結果_最佳化!$N1574)*12/3</f>
        <v>2.0540174876470463</v>
      </c>
      <c r="AA573" s="129">
        <f>(幕後結果!$AC$2+幕後結果!$AC$4*幕後結果_最佳化!$O1574)*12/3</f>
        <v>1.6315748682782794</v>
      </c>
      <c r="AB573" s="129">
        <f>(幕後結果!$AD$2+幕後結果!$AD$4*幕後結果_最佳化!$P1574)*12/3</f>
        <v>0.22639979384249265</v>
      </c>
      <c r="AC573" s="129">
        <f>(幕後結果!$AE$2+幕後結果!$AE$4*幕後結果_最佳化!$Q1574)*12/3</f>
        <v>3.068835414435322</v>
      </c>
      <c r="AD573" s="129">
        <f>(幕後結果!$AF$2+幕後結果!$AF$4*幕後結果_最佳化!$R1574)*12/3</f>
        <v>0.88102379945905396</v>
      </c>
      <c r="AE573" s="129">
        <f>(幕後結果!$AG$2+幕後結果!$AG$4*幕後結果_最佳化!$S1574)*12/3</f>
        <v>2.3076160831727055</v>
      </c>
      <c r="AF573" s="129">
        <f>(幕後結果!$AH$2+幕後結果!$AH$4*幕後結果_最佳化!$T1574)*12/3</f>
        <v>2.81918909598823</v>
      </c>
      <c r="AG573" s="129">
        <f>(幕後結果!$AI$2+幕後結果!$AI$4*幕後結果_最佳化!$U1574)*12/3</f>
        <v>1.4250611485717413</v>
      </c>
      <c r="AH573" s="129">
        <f>(幕後結果!$AJ$2+幕後結果!$AJ$4*幕後結果_最佳化!$V1574)*12/3</f>
        <v>0.71913465476135896</v>
      </c>
      <c r="AI573" s="100">
        <f>(幕後結果!$AK$2+幕後結果!$AK$4*幕後結果_最佳化!$W1574)*12/3</f>
        <v>1.6802666354049149</v>
      </c>
      <c r="AJ573" s="60"/>
      <c r="AK573" s="60"/>
      <c r="AL573" s="60"/>
      <c r="AM573" s="108">
        <v>572</v>
      </c>
      <c r="AN573" s="129">
        <f t="shared" si="105"/>
        <v>0.21470064562362426</v>
      </c>
      <c r="AO573" s="129">
        <f t="shared" si="106"/>
        <v>1.1920669356582867E-2</v>
      </c>
      <c r="AP573" s="129">
        <f t="shared" si="107"/>
        <v>3.0464946651325535E-2</v>
      </c>
      <c r="AQ573" s="129">
        <f t="shared" si="108"/>
        <v>0.22161972278197531</v>
      </c>
      <c r="AR573" s="129">
        <f t="shared" si="109"/>
        <v>7.673188963653153E-3</v>
      </c>
      <c r="AS573" s="129">
        <f t="shared" si="110"/>
        <v>0.13207564568403604</v>
      </c>
      <c r="AT573" s="129">
        <f t="shared" si="111"/>
        <v>0.15359537283285751</v>
      </c>
      <c r="AU573" s="129">
        <f t="shared" si="112"/>
        <v>1.5371871817407259E-2</v>
      </c>
      <c r="AV573" s="129">
        <f t="shared" si="113"/>
        <v>0.17431940279074704</v>
      </c>
      <c r="AW573" s="129">
        <f t="shared" si="114"/>
        <v>3.8258533497790834E-2</v>
      </c>
      <c r="AX573" s="129">
        <f t="shared" si="115"/>
        <v>0.99999999999999989</v>
      </c>
      <c r="AY573" s="129">
        <f>SUMPRODUCT(AN573:AW573,幕後結果_最佳化!$Z$1005:$AI$1005)</f>
        <v>0.27623782750839743</v>
      </c>
      <c r="AZ573" s="129">
        <f>(SUMPRODUCT(AN573:AW573,MMULT(AN573:AW573,幕後結果!$AB$9:$AK$18)))*252</f>
        <v>5.3310182624306882E-2</v>
      </c>
      <c r="BA573" s="129">
        <f t="shared" si="116"/>
        <v>0.23088997948006942</v>
      </c>
      <c r="BB573" s="102">
        <f t="shared" si="117"/>
        <v>1.0106017941265368</v>
      </c>
      <c r="BC573" s="60"/>
      <c r="BD573" s="60"/>
    </row>
    <row r="574" spans="1:56" ht="16.5">
      <c r="A574" s="95">
        <v>573</v>
      </c>
      <c r="B574" s="129">
        <v>0.87535088216836066</v>
      </c>
      <c r="C574" s="129">
        <v>0.14440902589290516</v>
      </c>
      <c r="D574" s="129">
        <v>0.39221564954629828</v>
      </c>
      <c r="E574" s="129">
        <v>0.64982812679592983</v>
      </c>
      <c r="F574" s="129">
        <v>0.27655219010301546</v>
      </c>
      <c r="G574" s="129">
        <v>0.87851655227661896</v>
      </c>
      <c r="H574" s="129">
        <v>0.87708808541935679</v>
      </c>
      <c r="I574" s="129">
        <v>0.95259731598944919</v>
      </c>
      <c r="J574" s="129">
        <v>0.47690454922954517</v>
      </c>
      <c r="K574" s="104">
        <v>0.86296023590121584</v>
      </c>
      <c r="L574" s="105"/>
      <c r="M574" s="106">
        <v>573</v>
      </c>
      <c r="N574" s="140">
        <v>1.1520555779493167</v>
      </c>
      <c r="O574" s="140">
        <v>-1.0607180559804883</v>
      </c>
      <c r="P574" s="140">
        <v>-0.27354891204067633</v>
      </c>
      <c r="Q574" s="140">
        <v>0.38485648609225337</v>
      </c>
      <c r="R574" s="140">
        <v>-0.59311471955535056</v>
      </c>
      <c r="S574" s="140">
        <v>1.1676031092518022</v>
      </c>
      <c r="T574" s="140">
        <v>1.1605527522537242</v>
      </c>
      <c r="U574" s="129">
        <v>1.6705764464342365</v>
      </c>
      <c r="V574" s="129">
        <v>-5.7924084765566541E-2</v>
      </c>
      <c r="W574" s="98">
        <v>1.0937160605015219</v>
      </c>
      <c r="X574" s="60"/>
      <c r="Y574" s="99">
        <v>573</v>
      </c>
      <c r="Z574" s="129">
        <f>(幕後結果!$AB$2+幕後結果!$AB$4*幕後結果_最佳化!$N1575)*12/3</f>
        <v>1.6496693750742424</v>
      </c>
      <c r="AA574" s="129">
        <f>(幕後結果!$AC$2+幕後結果!$AC$4*幕後結果_最佳化!$O1575)*12/3</f>
        <v>-1.9224371110052818E-2</v>
      </c>
      <c r="AB574" s="129">
        <f>(幕後結果!$AD$2+幕後結果!$AD$4*幕後結果_最佳化!$P1575)*12/3</f>
        <v>-1.4590438137372248</v>
      </c>
      <c r="AC574" s="129">
        <f>(幕後結果!$AE$2+幕後結果!$AE$4*幕後結果_最佳化!$Q1575)*12/3</f>
        <v>6.1160587084435253E-2</v>
      </c>
      <c r="AD574" s="129">
        <f>(幕後結果!$AF$2+幕後結果!$AF$4*幕後結果_最佳化!$R1575)*12/3</f>
        <v>-1.3989311523441392</v>
      </c>
      <c r="AE574" s="129">
        <f>(幕後結果!$AG$2+幕後結果!$AG$4*幕後結果_最佳化!$S1575)*12/3</f>
        <v>1.9479886624668861</v>
      </c>
      <c r="AF574" s="129">
        <f>(幕後結果!$AH$2+幕後結果!$AH$4*幕後結果_最佳化!$T1575)*12/3</f>
        <v>1.5988211958746155</v>
      </c>
      <c r="AG574" s="129">
        <f>(幕後結果!$AI$2+幕後結果!$AI$4*幕後結果_最佳化!$U1575)*12/3</f>
        <v>1.0498851383006687</v>
      </c>
      <c r="AH574" s="129">
        <f>(幕後結果!$AJ$2+幕後結果!$AJ$4*幕後結果_最佳化!$V1575)*12/3</f>
        <v>-1.4508029621184526E-2</v>
      </c>
      <c r="AI574" s="100">
        <f>(幕後結果!$AK$2+幕後結果!$AK$4*幕後結果_最佳化!$W1575)*12/3</f>
        <v>0.88236277032753696</v>
      </c>
      <c r="AJ574" s="60"/>
      <c r="AK574" s="60"/>
      <c r="AL574" s="60"/>
      <c r="AM574" s="108">
        <v>573</v>
      </c>
      <c r="AN574" s="129">
        <f t="shared" si="105"/>
        <v>2.8525329419416046E-3</v>
      </c>
      <c r="AO574" s="129">
        <f t="shared" si="106"/>
        <v>0.11932036733873641</v>
      </c>
      <c r="AP574" s="129">
        <f t="shared" si="107"/>
        <v>6.6700039323081176E-2</v>
      </c>
      <c r="AQ574" s="129">
        <f t="shared" si="108"/>
        <v>0.19081760152648958</v>
      </c>
      <c r="AR574" s="129">
        <f t="shared" si="109"/>
        <v>4.30004705116728E-3</v>
      </c>
      <c r="AS574" s="129">
        <f t="shared" si="110"/>
        <v>2.2447420693886257E-2</v>
      </c>
      <c r="AT574" s="129">
        <f t="shared" si="111"/>
        <v>5.4512456399768032E-2</v>
      </c>
      <c r="AU574" s="129">
        <f t="shared" si="112"/>
        <v>0.31833177484908293</v>
      </c>
      <c r="AV574" s="129">
        <f t="shared" si="113"/>
        <v>4.4710844831507703E-2</v>
      </c>
      <c r="AW574" s="129">
        <f t="shared" si="114"/>
        <v>0.17600691504433916</v>
      </c>
      <c r="AX574" s="129">
        <f t="shared" si="115"/>
        <v>1</v>
      </c>
      <c r="AY574" s="129">
        <f>SUMPRODUCT(AN574:AW574,幕後結果_最佳化!$Z$1005:$AI$1005)</f>
        <v>-8.1592588647108437E-3</v>
      </c>
      <c r="AZ574" s="129">
        <f>(SUMPRODUCT(AN574:AW574,MMULT(AN574:AW574,幕後結果!$AB$9:$AK$18)))*252</f>
        <v>4.6516692803289558E-2</v>
      </c>
      <c r="BA574" s="129">
        <f t="shared" si="116"/>
        <v>0.21567728856625021</v>
      </c>
      <c r="BB574" s="102">
        <f t="shared" si="117"/>
        <v>-0.23673915415079425</v>
      </c>
      <c r="BC574" s="60"/>
      <c r="BD574" s="60"/>
    </row>
    <row r="575" spans="1:56" ht="16.5">
      <c r="A575" s="95">
        <v>574</v>
      </c>
      <c r="B575" s="129">
        <v>0.70085546642078356</v>
      </c>
      <c r="C575" s="129">
        <v>0.15002439817519009</v>
      </c>
      <c r="D575" s="129">
        <v>0.24003723707308988</v>
      </c>
      <c r="E575" s="129">
        <v>0.28933225730973788</v>
      </c>
      <c r="F575" s="129">
        <v>2.1798880688004285E-2</v>
      </c>
      <c r="G575" s="129">
        <v>0.99094246233848882</v>
      </c>
      <c r="H575" s="129">
        <v>0.31619667866455137</v>
      </c>
      <c r="I575" s="129">
        <v>0.3788655192572048</v>
      </c>
      <c r="J575" s="129">
        <v>0.4256719279185901</v>
      </c>
      <c r="K575" s="104">
        <v>0.39593595439532536</v>
      </c>
      <c r="L575" s="105"/>
      <c r="M575" s="106">
        <v>574</v>
      </c>
      <c r="N575" s="140">
        <v>0.52686251392603067</v>
      </c>
      <c r="O575" s="140">
        <v>-1.0363287532764325</v>
      </c>
      <c r="P575" s="140">
        <v>-0.70618278571266435</v>
      </c>
      <c r="Q575" s="140">
        <v>-0.55533650411608815</v>
      </c>
      <c r="R575" s="140">
        <v>-2.0179375915758979</v>
      </c>
      <c r="S575" s="140">
        <v>2.3632575522897419</v>
      </c>
      <c r="T575" s="140">
        <v>-0.47836090074205745</v>
      </c>
      <c r="U575" s="129">
        <v>-0.3084617009877052</v>
      </c>
      <c r="V575" s="129">
        <v>-0.18740403926135146</v>
      </c>
      <c r="W575" s="98">
        <v>-0.26388062092891379</v>
      </c>
      <c r="X575" s="60"/>
      <c r="Y575" s="99">
        <v>574</v>
      </c>
      <c r="Z575" s="129">
        <f>(幕後結果!$AB$2+幕後結果!$AB$4*幕後結果_最佳化!$N1576)*12/3</f>
        <v>1.2362536123863124</v>
      </c>
      <c r="AA575" s="129">
        <f>(幕後結果!$AC$2+幕後結果!$AC$4*幕後結果_最佳化!$O1576)*12/3</f>
        <v>-0.16244590328386377</v>
      </c>
      <c r="AB575" s="129">
        <f>(幕後結果!$AD$2+幕後結果!$AD$4*幕後結果_最佳化!$P1576)*12/3</f>
        <v>-2.111085091202487</v>
      </c>
      <c r="AC575" s="129">
        <f>(幕後結果!$AE$2+幕後結果!$AE$4*幕後結果_最佳化!$Q1576)*12/3</f>
        <v>-0.92233680528430195</v>
      </c>
      <c r="AD575" s="129">
        <f>(幕後結果!$AF$2+幕後結果!$AF$4*幕後結果_最佳化!$R1576)*12/3</f>
        <v>-3.1742639623184292</v>
      </c>
      <c r="AE575" s="129">
        <f>(幕後結果!$AG$2+幕後結果!$AG$4*幕後結果_最佳化!$S1576)*12/3</f>
        <v>2.7415080662046143</v>
      </c>
      <c r="AF575" s="129">
        <f>(幕後結果!$AH$2+幕後結果!$AH$4*幕後結果_最佳化!$T1576)*12/3</f>
        <v>1.9839150833105113E-2</v>
      </c>
      <c r="AG575" s="129">
        <f>(幕後結果!$AI$2+幕後結果!$AI$4*幕後結果_最佳化!$U1576)*12/3</f>
        <v>-0.13603590345361843</v>
      </c>
      <c r="AH575" s="129">
        <f>(幕後結果!$AJ$2+幕後結果!$AJ$4*幕後結果_最佳化!$V1576)*12/3</f>
        <v>-0.68008907267339491</v>
      </c>
      <c r="AI575" s="100">
        <f>(幕後結果!$AK$2+幕後結果!$AK$4*幕後結果_最佳化!$W1576)*12/3</f>
        <v>-0.17018838642626774</v>
      </c>
      <c r="AJ575" s="60"/>
      <c r="AK575" s="60"/>
      <c r="AL575" s="60"/>
      <c r="AM575" s="108">
        <v>574</v>
      </c>
      <c r="AN575" s="129">
        <f t="shared" si="105"/>
        <v>2.4195418764716516E-3</v>
      </c>
      <c r="AO575" s="129">
        <f t="shared" si="106"/>
        <v>0.17820748258798955</v>
      </c>
      <c r="AP575" s="129">
        <f t="shared" si="107"/>
        <v>0.11368796241293139</v>
      </c>
      <c r="AQ575" s="129">
        <f t="shared" si="108"/>
        <v>0.10500744874711926</v>
      </c>
      <c r="AR575" s="129">
        <f t="shared" si="109"/>
        <v>8.5169518926359229E-4</v>
      </c>
      <c r="AS575" s="129">
        <f t="shared" si="110"/>
        <v>0.17083853229053064</v>
      </c>
      <c r="AT575" s="129">
        <f t="shared" si="111"/>
        <v>0.16215128005127957</v>
      </c>
      <c r="AU575" s="129">
        <f t="shared" si="112"/>
        <v>8.1707527603247176E-2</v>
      </c>
      <c r="AV575" s="129">
        <f t="shared" si="113"/>
        <v>1.9347491582238766E-2</v>
      </c>
      <c r="AW575" s="129">
        <f t="shared" si="114"/>
        <v>0.1657810376589284</v>
      </c>
      <c r="AX575" s="129">
        <f t="shared" si="115"/>
        <v>0.99999999999999989</v>
      </c>
      <c r="AY575" s="129">
        <f>SUMPRODUCT(AN575:AW575,幕後結果_最佳化!$Z$1005:$AI$1005)</f>
        <v>0.18539617584075477</v>
      </c>
      <c r="AZ575" s="129">
        <f>(SUMPRODUCT(AN575:AW575,MMULT(AN575:AW575,幕後結果!$AB$9:$AK$18)))*252</f>
        <v>5.2750356124049699E-2</v>
      </c>
      <c r="BA575" s="129">
        <f t="shared" si="116"/>
        <v>0.22967445683847756</v>
      </c>
      <c r="BB575" s="102">
        <f t="shared" si="117"/>
        <v>0.62042674576114321</v>
      </c>
      <c r="BC575" s="60"/>
      <c r="BD575" s="60"/>
    </row>
    <row r="576" spans="1:56" ht="16.5">
      <c r="A576" s="95">
        <v>575</v>
      </c>
      <c r="B576" s="129">
        <v>0.45298771231272705</v>
      </c>
      <c r="C576" s="129">
        <v>0.63951556003154075</v>
      </c>
      <c r="D576" s="129">
        <v>0.27160211339766249</v>
      </c>
      <c r="E576" s="129">
        <v>3.1067527576099208E-2</v>
      </c>
      <c r="F576" s="129">
        <v>0.56101469606791499</v>
      </c>
      <c r="G576" s="129">
        <v>6.8093099731825202E-3</v>
      </c>
      <c r="H576" s="129">
        <v>0.99032459164623154</v>
      </c>
      <c r="I576" s="129">
        <v>4.5538557073263375E-2</v>
      </c>
      <c r="J576" s="129">
        <v>0.36343945979633752</v>
      </c>
      <c r="K576" s="104">
        <v>0.73652060176079615</v>
      </c>
      <c r="L576" s="105"/>
      <c r="M576" s="106">
        <v>575</v>
      </c>
      <c r="N576" s="140">
        <v>-0.11811640564174024</v>
      </c>
      <c r="O576" s="140">
        <v>0.3571642067120005</v>
      </c>
      <c r="P576" s="140">
        <v>-0.60797474088570025</v>
      </c>
      <c r="Q576" s="140">
        <v>-1.8653307666793522</v>
      </c>
      <c r="R576" s="140">
        <v>0.15354233464764891</v>
      </c>
      <c r="S576" s="140">
        <v>-2.467168647275642</v>
      </c>
      <c r="T576" s="140">
        <v>2.3387028665301774</v>
      </c>
      <c r="U576" s="129">
        <v>-1.6897430980596198</v>
      </c>
      <c r="V576" s="129">
        <v>-0.3492802560357815</v>
      </c>
      <c r="W576" s="98">
        <v>0.63265525358436492</v>
      </c>
      <c r="X576" s="60"/>
      <c r="Y576" s="99">
        <v>575</v>
      </c>
      <c r="Z576" s="129">
        <f>(幕後結果!$AB$2+幕後結果!$AB$4*幕後結果_最佳化!$N1577)*12/3</f>
        <v>0.80975423596198282</v>
      </c>
      <c r="AA576" s="129">
        <f>(幕後結果!$AC$2+幕後結果!$AC$4*幕後結果_最佳化!$O1577)*12/3</f>
        <v>0.69406412413735119</v>
      </c>
      <c r="AB576" s="129">
        <f>(幕後結果!$AD$2+幕後結果!$AD$4*幕後結果_最佳化!$P1577)*12/3</f>
        <v>-2.0727276178820073</v>
      </c>
      <c r="AC576" s="129">
        <f>(幕後結果!$AE$2+幕後結果!$AE$4*幕後結果_最佳化!$Q1577)*12/3</f>
        <v>-1.7997838643599338</v>
      </c>
      <c r="AD576" s="129">
        <f>(幕後結果!$AF$2+幕後結果!$AF$4*幕後結果_最佳化!$R1577)*12/3</f>
        <v>-1.3927568384636413</v>
      </c>
      <c r="AE576" s="129">
        <f>(幕後結果!$AG$2+幕後結果!$AG$4*幕後結果_最佳化!$S1577)*12/3</f>
        <v>-1.0394789102472439</v>
      </c>
      <c r="AF576" s="129">
        <f>(幕後結果!$AH$2+幕後結果!$AH$4*幕後結果_最佳化!$T1577)*12/3</f>
        <v>1.4680996332882676</v>
      </c>
      <c r="AG576" s="129">
        <f>(幕後結果!$AI$2+幕後結果!$AI$4*幕後結果_最佳化!$U1577)*12/3</f>
        <v>-1.0635197460116945</v>
      </c>
      <c r="AH576" s="129">
        <f>(幕後結果!$AJ$2+幕後結果!$AJ$4*幕後結果_最佳化!$V1577)*12/3</f>
        <v>-1.1471081766769016</v>
      </c>
      <c r="AI576" s="100">
        <f>(幕後結果!$AK$2+幕後結果!$AK$4*幕後結果_最佳化!$W1577)*12/3</f>
        <v>-0.29134273966936586</v>
      </c>
      <c r="AJ576" s="60"/>
      <c r="AK576" s="60"/>
      <c r="AL576" s="60"/>
      <c r="AM576" s="108">
        <v>575</v>
      </c>
      <c r="AN576" s="129">
        <f t="shared" si="105"/>
        <v>0.17319439871587977</v>
      </c>
      <c r="AO576" s="129">
        <f t="shared" si="106"/>
        <v>0.1498867663814093</v>
      </c>
      <c r="AP576" s="129">
        <f t="shared" si="107"/>
        <v>6.525152868655372E-2</v>
      </c>
      <c r="AQ576" s="129">
        <f t="shared" si="108"/>
        <v>0.13400940968618313</v>
      </c>
      <c r="AR576" s="129">
        <f t="shared" si="109"/>
        <v>0.1811498669917907</v>
      </c>
      <c r="AS576" s="129">
        <f t="shared" si="110"/>
        <v>3.6110102870696728E-2</v>
      </c>
      <c r="AT576" s="129">
        <f t="shared" si="111"/>
        <v>2.9943994613503437E-2</v>
      </c>
      <c r="AU576" s="129">
        <f t="shared" si="112"/>
        <v>0.12717088221837028</v>
      </c>
      <c r="AV576" s="129">
        <f t="shared" si="113"/>
        <v>3.6797021008758764E-2</v>
      </c>
      <c r="AW576" s="129">
        <f t="shared" si="114"/>
        <v>6.6486028826854143E-2</v>
      </c>
      <c r="AX576" s="129">
        <f t="shared" si="115"/>
        <v>1</v>
      </c>
      <c r="AY576" s="129">
        <f>SUMPRODUCT(AN576:AW576,幕後結果_最佳化!$Z$1005:$AI$1005)</f>
        <v>2.107757290201806E-2</v>
      </c>
      <c r="AZ576" s="129">
        <f>(SUMPRODUCT(AN576:AW576,MMULT(AN576:AW576,幕後結果!$AB$9:$AK$18)))*252</f>
        <v>4.9535149735620503E-2</v>
      </c>
      <c r="BA576" s="129">
        <f t="shared" si="116"/>
        <v>0.22256493375107522</v>
      </c>
      <c r="BB576" s="102">
        <f t="shared" si="117"/>
        <v>-9.8049709494618512E-2</v>
      </c>
      <c r="BC576" s="60"/>
      <c r="BD576" s="60"/>
    </row>
    <row r="577" spans="1:56" ht="16.5">
      <c r="A577" s="95">
        <v>576</v>
      </c>
      <c r="B577" s="129">
        <v>0.63174006169233232</v>
      </c>
      <c r="C577" s="129">
        <v>0.14111571721454919</v>
      </c>
      <c r="D577" s="129">
        <v>0.16627059316096826</v>
      </c>
      <c r="E577" s="129">
        <v>2.0334888069142965E-2</v>
      </c>
      <c r="F577" s="129">
        <v>0.71120157345608259</v>
      </c>
      <c r="G577" s="129">
        <v>0.67932956873125927</v>
      </c>
      <c r="H577" s="129">
        <v>0.34670599604397268</v>
      </c>
      <c r="I577" s="129">
        <v>0.81992222743874299</v>
      </c>
      <c r="J577" s="129">
        <v>0.56155995596145591</v>
      </c>
      <c r="K577" s="104">
        <v>0.3046345577515277</v>
      </c>
      <c r="L577" s="105"/>
      <c r="M577" s="106">
        <v>576</v>
      </c>
      <c r="N577" s="140">
        <v>0.33646548269246335</v>
      </c>
      <c r="O577" s="140">
        <v>-1.0753201128850749</v>
      </c>
      <c r="P577" s="140">
        <v>-0.96900802277069975</v>
      </c>
      <c r="Q577" s="140">
        <v>-2.0468809380142221</v>
      </c>
      <c r="R577" s="140">
        <v>0.55689839236199268</v>
      </c>
      <c r="S577" s="140">
        <v>0.46582486905140674</v>
      </c>
      <c r="T577" s="140">
        <v>-0.39422897941813306</v>
      </c>
      <c r="U577" s="129">
        <v>0.91506873872277983</v>
      </c>
      <c r="V577" s="129">
        <v>0.15492545203636024</v>
      </c>
      <c r="W577" s="98">
        <v>-0.51111702464175368</v>
      </c>
      <c r="X577" s="60"/>
      <c r="Y577" s="99">
        <v>576</v>
      </c>
      <c r="Z577" s="129">
        <f>(幕後結果!$AB$2+幕後結果!$AB$4*幕後結果_最佳化!$N1578)*12/3</f>
        <v>1.1103514896493729</v>
      </c>
      <c r="AA577" s="129">
        <f>(幕後結果!$AC$2+幕後結果!$AC$4*幕後結果_最佳化!$O1578)*12/3</f>
        <v>-0.24013113529154029</v>
      </c>
      <c r="AB577" s="129">
        <f>(幕後結果!$AD$2+幕後結果!$AD$4*幕後結果_最佳化!$P1578)*12/3</f>
        <v>-2.4612905460559187</v>
      </c>
      <c r="AC577" s="129">
        <f>(幕後結果!$AE$2+幕後結果!$AE$4*幕後結果_最佳化!$Q1578)*12/3</f>
        <v>-2.4325497368863851</v>
      </c>
      <c r="AD577" s="129">
        <f>(幕後結果!$AF$2+幕後結果!$AF$4*幕後結果_最佳化!$R1578)*12/3</f>
        <v>-1.250876610417635</v>
      </c>
      <c r="AE577" s="129">
        <f>(幕後結果!$AG$2+幕後結果!$AG$4*幕後結果_最佳化!$S1578)*12/3</f>
        <v>1.0679555018965856</v>
      </c>
      <c r="AF577" s="129">
        <f>(幕後結果!$AH$2+幕後結果!$AH$4*幕後結果_最佳化!$T1578)*12/3</f>
        <v>-0.13469811442451118</v>
      </c>
      <c r="AG577" s="129">
        <f>(幕後結果!$AI$2+幕後結果!$AI$4*幕後結果_最佳化!$U1578)*12/3</f>
        <v>0.54136968237810545</v>
      </c>
      <c r="AH577" s="129">
        <f>(幕後結果!$AJ$2+幕後結果!$AJ$4*幕後結果_最佳化!$V1578)*12/3</f>
        <v>-0.7259842024147134</v>
      </c>
      <c r="AI577" s="100">
        <f>(幕後結果!$AK$2+幕後結果!$AK$4*幕後結果_最佳化!$W1578)*12/3</f>
        <v>-0.58625199535120009</v>
      </c>
      <c r="AJ577" s="60"/>
      <c r="AK577" s="60"/>
      <c r="AL577" s="60"/>
      <c r="AM577" s="108">
        <v>576</v>
      </c>
      <c r="AN577" s="129">
        <f t="shared" si="105"/>
        <v>6.0905137919138014E-2</v>
      </c>
      <c r="AO577" s="129">
        <f t="shared" si="106"/>
        <v>6.2462784008382672E-3</v>
      </c>
      <c r="AP577" s="129">
        <f t="shared" si="107"/>
        <v>8.0101168751144217E-2</v>
      </c>
      <c r="AQ577" s="129">
        <f t="shared" si="108"/>
        <v>0.12042096147304007</v>
      </c>
      <c r="AR577" s="129">
        <f t="shared" si="109"/>
        <v>0.24876498504258066</v>
      </c>
      <c r="AS577" s="129">
        <f t="shared" si="110"/>
        <v>0.13263216484587903</v>
      </c>
      <c r="AT577" s="129">
        <f t="shared" si="111"/>
        <v>5.4731609908057019E-2</v>
      </c>
      <c r="AU577" s="129">
        <f t="shared" si="112"/>
        <v>2.776107250348742E-2</v>
      </c>
      <c r="AV577" s="129">
        <f t="shared" si="113"/>
        <v>0.10948603347631886</v>
      </c>
      <c r="AW577" s="129">
        <f t="shared" si="114"/>
        <v>0.15895058767951648</v>
      </c>
      <c r="AX577" s="129">
        <f t="shared" si="115"/>
        <v>1.0000000000000002</v>
      </c>
      <c r="AY577" s="129">
        <f>SUMPRODUCT(AN577:AW577,幕後結果_最佳化!$Z$1005:$AI$1005)</f>
        <v>-0.10683284887259027</v>
      </c>
      <c r="AZ577" s="129">
        <f>(SUMPRODUCT(AN577:AW577,MMULT(AN577:AW577,幕後結果!$AB$9:$AK$18)))*252</f>
        <v>6.0278086001444624E-2</v>
      </c>
      <c r="BA577" s="129">
        <f t="shared" si="116"/>
        <v>0.24551595875104459</v>
      </c>
      <c r="BB577" s="102">
        <f t="shared" si="117"/>
        <v>-0.60987012670903706</v>
      </c>
      <c r="BC577" s="60"/>
      <c r="BD577" s="60"/>
    </row>
    <row r="578" spans="1:56" ht="16.5">
      <c r="A578" s="95">
        <v>577</v>
      </c>
      <c r="B578" s="129">
        <v>0.34983855517812823</v>
      </c>
      <c r="C578" s="129">
        <v>0.90387538087041475</v>
      </c>
      <c r="D578" s="129">
        <v>0.20683967855578378</v>
      </c>
      <c r="E578" s="129">
        <v>0.45275492593985422</v>
      </c>
      <c r="F578" s="129">
        <v>0.98740193077885619</v>
      </c>
      <c r="G578" s="129">
        <v>0.49800674059976924</v>
      </c>
      <c r="H578" s="129">
        <v>0.46498874493222608</v>
      </c>
      <c r="I578" s="129">
        <v>0.623475285892932</v>
      </c>
      <c r="J578" s="129">
        <v>1.5571123397589259E-2</v>
      </c>
      <c r="K578" s="104">
        <v>0.68279576957188137</v>
      </c>
      <c r="L578" s="105"/>
      <c r="M578" s="106">
        <v>577</v>
      </c>
      <c r="N578" s="140">
        <v>-0.38575637034845711</v>
      </c>
      <c r="O578" s="140">
        <v>1.3039540838738266</v>
      </c>
      <c r="P578" s="140">
        <v>-0.81743591692555784</v>
      </c>
      <c r="Q578" s="140">
        <v>-0.1187040196095647</v>
      </c>
      <c r="R578" s="140">
        <v>2.2383822514774971</v>
      </c>
      <c r="S578" s="140">
        <v>-4.9963811593451745E-3</v>
      </c>
      <c r="T578" s="140">
        <v>-8.7873159265523512E-2</v>
      </c>
      <c r="U578" s="129">
        <v>0.31462100582060903</v>
      </c>
      <c r="V578" s="129">
        <v>-2.1552503753846119</v>
      </c>
      <c r="W578" s="98">
        <v>0.47553111519610669</v>
      </c>
      <c r="X578" s="60"/>
      <c r="Y578" s="99">
        <v>577</v>
      </c>
      <c r="Z578" s="129">
        <f>(幕後結果!$AB$2+幕後結果!$AB$4*幕後結果_最佳化!$N1579)*12/3</f>
        <v>0.63277437725568575</v>
      </c>
      <c r="AA578" s="129">
        <f>(幕後結果!$AC$2+幕後結果!$AC$4*幕後結果_最佳化!$O1579)*12/3</f>
        <v>1.3199698359579624</v>
      </c>
      <c r="AB578" s="129">
        <f>(幕後結果!$AD$2+幕後結果!$AD$4*幕後結果_最佳化!$P1579)*12/3</f>
        <v>-2.3147446206596793</v>
      </c>
      <c r="AC578" s="129">
        <f>(幕後結果!$AE$2+幕後結果!$AE$4*幕後結果_最佳化!$Q1579)*12/3</f>
        <v>0.21602005356143761</v>
      </c>
      <c r="AD578" s="129">
        <f>(幕後結果!$AF$2+幕後結果!$AF$4*幕後結果_最佳化!$R1579)*12/3</f>
        <v>1.502844036403949</v>
      </c>
      <c r="AE578" s="129">
        <f>(幕後結果!$AG$2+幕後結果!$AG$4*幕後結果_最佳化!$S1579)*12/3</f>
        <v>1.428815845849529</v>
      </c>
      <c r="AF578" s="129">
        <f>(幕後結果!$AH$2+幕後結果!$AH$4*幕後結果_最佳化!$T1579)*12/3</f>
        <v>0.11852144871000252</v>
      </c>
      <c r="AG578" s="129">
        <f>(幕後結果!$AI$2+幕後結果!$AI$4*幕後結果_最佳化!$U1579)*12/3</f>
        <v>0.23638099473944199</v>
      </c>
      <c r="AH578" s="129">
        <f>(幕後結果!$AJ$2+幕後結果!$AJ$4*幕後結果_最佳化!$V1579)*12/3</f>
        <v>-1.170151709438489</v>
      </c>
      <c r="AI578" s="100">
        <f>(幕後結果!$AK$2+幕後結果!$AK$4*幕後結果_最佳化!$W1579)*12/3</f>
        <v>0.43949280316125555</v>
      </c>
      <c r="AJ578" s="60"/>
      <c r="AK578" s="60"/>
      <c r="AL578" s="60"/>
      <c r="AM578" s="108">
        <v>577</v>
      </c>
      <c r="AN578" s="129">
        <f t="shared" si="105"/>
        <v>5.8528654748277564E-2</v>
      </c>
      <c r="AO578" s="129">
        <f t="shared" si="106"/>
        <v>0.14460767100318561</v>
      </c>
      <c r="AP578" s="129">
        <f t="shared" si="107"/>
        <v>8.071561050953989E-2</v>
      </c>
      <c r="AQ578" s="129">
        <f t="shared" si="108"/>
        <v>0.16173052104780208</v>
      </c>
      <c r="AR578" s="129">
        <f t="shared" si="109"/>
        <v>0.11702155668925492</v>
      </c>
      <c r="AS578" s="129">
        <f t="shared" si="110"/>
        <v>7.8911819848277841E-3</v>
      </c>
      <c r="AT578" s="129">
        <f t="shared" si="111"/>
        <v>0.11852341885192336</v>
      </c>
      <c r="AU578" s="129">
        <f t="shared" si="112"/>
        <v>0.14952346936657007</v>
      </c>
      <c r="AV578" s="129">
        <f t="shared" si="113"/>
        <v>9.0145961992591145E-2</v>
      </c>
      <c r="AW578" s="129">
        <f t="shared" si="114"/>
        <v>7.1311953806027437E-2</v>
      </c>
      <c r="AX578" s="129">
        <f t="shared" si="115"/>
        <v>0.99999999999999989</v>
      </c>
      <c r="AY578" s="129">
        <f>SUMPRODUCT(AN578:AW578,幕後結果_最佳化!$Z$1005:$AI$1005)</f>
        <v>-8.015895349771282E-2</v>
      </c>
      <c r="AZ578" s="129">
        <f>(SUMPRODUCT(AN578:AW578,MMULT(AN578:AW578,幕後結果!$AB$9:$AK$18)))*252</f>
        <v>5.0262680750540759E-2</v>
      </c>
      <c r="BA578" s="129">
        <f t="shared" si="116"/>
        <v>0.22419340032779903</v>
      </c>
      <c r="BB578" s="102">
        <f t="shared" si="117"/>
        <v>-0.54889641406832268</v>
      </c>
      <c r="BC578" s="60"/>
      <c r="BD578" s="60"/>
    </row>
    <row r="579" spans="1:56" ht="16.5">
      <c r="A579" s="95">
        <v>578</v>
      </c>
      <c r="B579" s="129">
        <v>0.95144946547415676</v>
      </c>
      <c r="C579" s="129">
        <v>0.96911173051090649</v>
      </c>
      <c r="D579" s="129">
        <v>0.12127230350661233</v>
      </c>
      <c r="E579" s="129">
        <v>0.18035377523615126</v>
      </c>
      <c r="F579" s="129">
        <v>0.6653983487504016</v>
      </c>
      <c r="G579" s="129">
        <v>9.2442236204067552E-2</v>
      </c>
      <c r="H579" s="129">
        <v>3.9147469770848042E-2</v>
      </c>
      <c r="I579" s="129">
        <v>0.25342814158610816</v>
      </c>
      <c r="J579" s="129">
        <v>0.45571523885203202</v>
      </c>
      <c r="K579" s="104">
        <v>0.77938309362859681</v>
      </c>
      <c r="L579" s="105"/>
      <c r="M579" s="106">
        <v>578</v>
      </c>
      <c r="N579" s="140">
        <v>1.659073070183644</v>
      </c>
      <c r="O579" s="140">
        <v>1.8678962121251717</v>
      </c>
      <c r="P579" s="140">
        <v>-1.1686501674866339</v>
      </c>
      <c r="Q579" s="140">
        <v>-0.91401768998401067</v>
      </c>
      <c r="R579" s="140">
        <v>0.42724168484807684</v>
      </c>
      <c r="S579" s="140">
        <v>-1.325864835806112</v>
      </c>
      <c r="T579" s="140">
        <v>-1.7606660654480293</v>
      </c>
      <c r="U579" s="129">
        <v>-0.66374070331846335</v>
      </c>
      <c r="V579" s="129">
        <v>-0.11123439486484185</v>
      </c>
      <c r="W579" s="98">
        <v>0.77011140247041254</v>
      </c>
      <c r="X579" s="60"/>
      <c r="Y579" s="99">
        <v>578</v>
      </c>
      <c r="Z579" s="129">
        <f>(幕後結果!$AB$2+幕後結果!$AB$4*幕後結果_最佳化!$N1580)*12/3</f>
        <v>1.9849402462820673</v>
      </c>
      <c r="AA579" s="129">
        <f>(幕後結果!$AC$2+幕後結果!$AC$4*幕後結果_最佳化!$O1580)*12/3</f>
        <v>2.2608489941472358</v>
      </c>
      <c r="AB579" s="129">
        <f>(幕後結果!$AD$2+幕後結果!$AD$4*幕後結果_最佳化!$P1580)*12/3</f>
        <v>-2.137874325660158</v>
      </c>
      <c r="AC579" s="129">
        <f>(幕後結果!$AE$2+幕後結果!$AE$4*幕後結果_最佳化!$Q1580)*12/3</f>
        <v>-0.2291472666678985</v>
      </c>
      <c r="AD579" s="129">
        <f>(幕後結果!$AF$2+幕後結果!$AF$4*幕後結果_最佳化!$R1580)*12/3</f>
        <v>-0.50140697915611798</v>
      </c>
      <c r="AE579" s="129">
        <f>(幕後結果!$AG$2+幕後結果!$AG$4*幕後結果_最佳化!$S1580)*12/3</f>
        <v>0.17519894612034403</v>
      </c>
      <c r="AF579" s="129">
        <f>(幕後結果!$AH$2+幕後結果!$AH$4*幕後結果_最佳化!$T1580)*12/3</f>
        <v>2.3290049760484488E-2</v>
      </c>
      <c r="AG579" s="129">
        <f>(幕後結果!$AI$2+幕後結果!$AI$4*幕後結果_最佳化!$U1580)*12/3</f>
        <v>-0.46981101141847237</v>
      </c>
      <c r="AH579" s="129">
        <f>(幕後結果!$AJ$2+幕後結果!$AJ$4*幕後結果_最佳化!$V1580)*12/3</f>
        <v>-0.81635872545834542</v>
      </c>
      <c r="AI579" s="100">
        <f>(幕後結果!$AK$2+幕後結果!$AK$4*幕後結果_最佳化!$W1580)*12/3</f>
        <v>0.43568604396836136</v>
      </c>
      <c r="AJ579" s="60"/>
      <c r="AK579" s="60"/>
      <c r="AL579" s="60"/>
      <c r="AM579" s="108">
        <v>578</v>
      </c>
      <c r="AN579" s="129">
        <f t="shared" si="105"/>
        <v>0.22595920201092864</v>
      </c>
      <c r="AO579" s="129">
        <f t="shared" si="106"/>
        <v>0.14200447550347922</v>
      </c>
      <c r="AP579" s="129">
        <f t="shared" si="107"/>
        <v>0.10454003724471063</v>
      </c>
      <c r="AQ579" s="129">
        <f t="shared" si="108"/>
        <v>2.8173084821277009E-2</v>
      </c>
      <c r="AR579" s="129">
        <f t="shared" si="109"/>
        <v>2.8707947819536971E-2</v>
      </c>
      <c r="AS579" s="129">
        <f t="shared" si="110"/>
        <v>0.163966684330421</v>
      </c>
      <c r="AT579" s="129">
        <f t="shared" si="111"/>
        <v>8.5259988060042008E-2</v>
      </c>
      <c r="AU579" s="129">
        <f t="shared" si="112"/>
        <v>2.2787983213239847E-2</v>
      </c>
      <c r="AV579" s="129">
        <f t="shared" si="113"/>
        <v>0.10483188348815178</v>
      </c>
      <c r="AW579" s="129">
        <f t="shared" si="114"/>
        <v>9.3768713508212836E-2</v>
      </c>
      <c r="AX579" s="129">
        <f t="shared" si="115"/>
        <v>0.99999999999999989</v>
      </c>
      <c r="AY579" s="129">
        <f>SUMPRODUCT(AN579:AW579,幕後結果_最佳化!$Z$1005:$AI$1005)</f>
        <v>0.2817656993311663</v>
      </c>
      <c r="AZ579" s="129">
        <f>(SUMPRODUCT(AN579:AW579,MMULT(AN579:AW579,幕後結果!$AB$9:$AK$18)))*252</f>
        <v>4.4231940667325172E-2</v>
      </c>
      <c r="BA579" s="129">
        <f t="shared" si="116"/>
        <v>0.21031390982843995</v>
      </c>
      <c r="BB579" s="102">
        <f t="shared" si="117"/>
        <v>1.1357579701980578</v>
      </c>
      <c r="BC579" s="60"/>
      <c r="BD579" s="60"/>
    </row>
    <row r="580" spans="1:56" ht="16.5">
      <c r="A580" s="95">
        <v>579</v>
      </c>
      <c r="B580" s="129">
        <v>0.31241657132221712</v>
      </c>
      <c r="C580" s="129">
        <v>0.394238318675731</v>
      </c>
      <c r="D580" s="129">
        <v>0.7441846703138717</v>
      </c>
      <c r="E580" s="129">
        <v>0.92771798603678568</v>
      </c>
      <c r="F580" s="129">
        <v>0.97781334111503027</v>
      </c>
      <c r="G580" s="129">
        <v>0.42231412203478547</v>
      </c>
      <c r="H580" s="129">
        <v>0.11566568857704174</v>
      </c>
      <c r="I580" s="129">
        <v>0.72551886188982517</v>
      </c>
      <c r="J580" s="129">
        <v>0.14565804089809076</v>
      </c>
      <c r="K580" s="104">
        <v>0.24688173186251294</v>
      </c>
      <c r="L580" s="105"/>
      <c r="M580" s="106">
        <v>579</v>
      </c>
      <c r="N580" s="140">
        <v>-0.48901208274420904</v>
      </c>
      <c r="O580" s="140">
        <v>-0.26828930575439353</v>
      </c>
      <c r="P580" s="140">
        <v>0.65630071225031561</v>
      </c>
      <c r="Q580" s="140">
        <v>1.4590039230802028</v>
      </c>
      <c r="R580" s="140">
        <v>2.0105470876938463</v>
      </c>
      <c r="S580" s="140">
        <v>-0.1959769031360839</v>
      </c>
      <c r="T580" s="140">
        <v>-1.1969363178434642</v>
      </c>
      <c r="U580" s="129">
        <v>0.59931585609379268</v>
      </c>
      <c r="V580" s="129">
        <v>-1.0552388902327245</v>
      </c>
      <c r="W580" s="98">
        <v>-0.68433529609231936</v>
      </c>
      <c r="X580" s="60"/>
      <c r="Y580" s="99">
        <v>579</v>
      </c>
      <c r="Z580" s="129">
        <f>(幕後結果!$AB$2+幕後結果!$AB$4*幕後結果_最佳化!$N1581)*12/3</f>
        <v>0.56449540624908257</v>
      </c>
      <c r="AA580" s="129">
        <f>(幕後結果!$AC$2+幕後結果!$AC$4*幕後結果_最佳化!$O1581)*12/3</f>
        <v>0.1394376141701768</v>
      </c>
      <c r="AB580" s="129">
        <f>(幕後結果!$AD$2+幕後結果!$AD$4*幕後結果_最佳化!$P1581)*12/3</f>
        <v>-0.78130884517293253</v>
      </c>
      <c r="AC580" s="129">
        <f>(幕後結果!$AE$2+幕後結果!$AE$4*幕後結果_最佳化!$Q1581)*12/3</f>
        <v>1.2843764412972516</v>
      </c>
      <c r="AD580" s="129">
        <f>(幕後結果!$AF$2+幕後結果!$AF$4*幕後結果_最佳化!$R1581)*12/3</f>
        <v>1.6699116794796331</v>
      </c>
      <c r="AE580" s="129">
        <f>(幕後結果!$AG$2+幕後結果!$AG$4*幕後結果_最佳化!$S1581)*12/3</f>
        <v>1.3006897840761751</v>
      </c>
      <c r="AF580" s="129">
        <f>(幕後結果!$AH$2+幕後結果!$AH$4*幕後結果_最佳化!$T1581)*12/3</f>
        <v>-0.35923099994627594</v>
      </c>
      <c r="AG580" s="129">
        <f>(幕後結果!$AI$2+幕後結果!$AI$4*幕後結果_最佳化!$U1581)*12/3</f>
        <v>0.18872623471224406</v>
      </c>
      <c r="AH580" s="129">
        <f>(幕後結果!$AJ$2+幕後結果!$AJ$4*幕後結果_最佳化!$V1581)*12/3</f>
        <v>-0.5102664022300083</v>
      </c>
      <c r="AI580" s="100">
        <f>(幕後結果!$AK$2+幕後結果!$AK$4*幕後結果_最佳化!$W1581)*12/3</f>
        <v>9.3169382795837585E-2</v>
      </c>
      <c r="AJ580" s="60"/>
      <c r="AK580" s="60"/>
      <c r="AL580" s="60"/>
      <c r="AM580" s="108">
        <v>579</v>
      </c>
      <c r="AN580" s="129">
        <f t="shared" ref="AN580:AN643" si="118">B1581/SUM($B1581:$K1581)</f>
        <v>3.1491494824739771E-2</v>
      </c>
      <c r="AO580" s="129">
        <f t="shared" ref="AO580:AO643" si="119">C1581/SUM($B1581:$K1581)</f>
        <v>1.8780212882511214E-2</v>
      </c>
      <c r="AP580" s="129">
        <f t="shared" ref="AP580:AP643" si="120">D1581/SUM($B1581:$K1581)</f>
        <v>3.8234980900874529E-2</v>
      </c>
      <c r="AQ580" s="129">
        <f t="shared" ref="AQ580:AQ643" si="121">E1581/SUM($B1581:$K1581)</f>
        <v>0.22050370630823199</v>
      </c>
      <c r="AR580" s="129">
        <f t="shared" ref="AR580:AR643" si="122">F1581/SUM($B1581:$K1581)</f>
        <v>1.1195552352616317E-2</v>
      </c>
      <c r="AS580" s="129">
        <f t="shared" ref="AS580:AS643" si="123">G1581/SUM($B1581:$K1581)</f>
        <v>9.861059509036621E-2</v>
      </c>
      <c r="AT580" s="129">
        <f t="shared" ref="AT580:AT643" si="124">H1581/SUM($B1581:$K1581)</f>
        <v>0.20043031706463754</v>
      </c>
      <c r="AU580" s="129">
        <f t="shared" ref="AU580:AU643" si="125">I1581/SUM($B1581:$K1581)</f>
        <v>0.21617680734190642</v>
      </c>
      <c r="AV580" s="129">
        <f t="shared" ref="AV580:AV643" si="126">J1581/SUM($B1581:$K1581)</f>
        <v>8.2354229433743542E-2</v>
      </c>
      <c r="AW580" s="129">
        <f t="shared" ref="AW580:AW643" si="127">K1581/SUM($B1581:$K1581)</f>
        <v>8.2222103800372592E-2</v>
      </c>
      <c r="AX580" s="129">
        <f t="shared" ref="AX580:AX643" si="128">SUM(AN580:AW580)</f>
        <v>1.0000000000000002</v>
      </c>
      <c r="AY580" s="129">
        <f>SUMPRODUCT(AN580:AW580,幕後結果_最佳化!$Z$1005:$AI$1005)</f>
        <v>0.11944047840217417</v>
      </c>
      <c r="AZ580" s="129">
        <f>(SUMPRODUCT(AN580:AW580,MMULT(AN580:AW580,幕後結果!$AB$9:$AK$18)))*252</f>
        <v>5.028722175462931E-2</v>
      </c>
      <c r="BA580" s="129">
        <f t="shared" ref="BA580:BA643" si="129">AZ580^0.5</f>
        <v>0.22424812542054684</v>
      </c>
      <c r="BB580" s="102">
        <f t="shared" ref="BB580:BB643" si="130">(AY580-$BC$2)/$BA580</f>
        <v>0.34132048265122811</v>
      </c>
      <c r="BC580" s="60"/>
      <c r="BD580" s="60"/>
    </row>
    <row r="581" spans="1:56" ht="16.5">
      <c r="A581" s="95">
        <v>580</v>
      </c>
      <c r="B581" s="129">
        <v>0.56691547993331848</v>
      </c>
      <c r="C581" s="129">
        <v>0.31760348079073153</v>
      </c>
      <c r="D581" s="129">
        <v>0.37059848839615062</v>
      </c>
      <c r="E581" s="129">
        <v>0.31112126039308552</v>
      </c>
      <c r="F581" s="129">
        <v>0.31469855196075214</v>
      </c>
      <c r="G581" s="129">
        <v>0.92600048196132145</v>
      </c>
      <c r="H581" s="129">
        <v>0.9967620158869781</v>
      </c>
      <c r="I581" s="129">
        <v>0.83498187019471537</v>
      </c>
      <c r="J581" s="129">
        <v>0.24194550001029502</v>
      </c>
      <c r="K581" s="104">
        <v>0.38544866070599659</v>
      </c>
      <c r="L581" s="105"/>
      <c r="M581" s="106">
        <v>580</v>
      </c>
      <c r="N581" s="140">
        <v>0.16852657333045235</v>
      </c>
      <c r="O581" s="140">
        <v>-0.47441084410034884</v>
      </c>
      <c r="P581" s="140">
        <v>-0.33026865267778432</v>
      </c>
      <c r="Q581" s="140">
        <v>-0.49267460964325405</v>
      </c>
      <c r="R581" s="140">
        <v>-0.48257560505144809</v>
      </c>
      <c r="S581" s="140">
        <v>1.4466355069880312</v>
      </c>
      <c r="T581" s="140">
        <v>2.7226548188093864</v>
      </c>
      <c r="U581" s="129">
        <v>0.97404084422170134</v>
      </c>
      <c r="V581" s="129">
        <v>-0.70005813403833372</v>
      </c>
      <c r="W581" s="98">
        <v>-0.2912013614172006</v>
      </c>
      <c r="X581" s="60"/>
      <c r="Y581" s="99">
        <v>580</v>
      </c>
      <c r="Z581" s="129">
        <f>(幕後結果!$AB$2+幕後結果!$AB$4*幕後結果_最佳化!$N1582)*12/3</f>
        <v>0.99930004603276712</v>
      </c>
      <c r="AA581" s="129">
        <f>(幕後結果!$AC$2+幕後結果!$AC$4*幕後結果_最佳化!$O1582)*12/3</f>
        <v>0.1576157646584469</v>
      </c>
      <c r="AB581" s="129">
        <f>(幕後結果!$AD$2+幕後結果!$AD$4*幕後結果_最佳化!$P1582)*12/3</f>
        <v>-1.7405016646400491</v>
      </c>
      <c r="AC581" s="129">
        <f>(幕後結果!$AE$2+幕後結果!$AE$4*幕後結果_最佳化!$Q1582)*12/3</f>
        <v>-0.69010722677600356</v>
      </c>
      <c r="AD581" s="129">
        <f>(幕後結果!$AF$2+幕後結果!$AF$4*幕後結果_最佳化!$R1582)*12/3</f>
        <v>-1.5754880426461568</v>
      </c>
      <c r="AE581" s="129">
        <f>(幕後結果!$AG$2+幕後結果!$AG$4*幕後結果_最佳化!$S1582)*12/3</f>
        <v>2.1656772433280018</v>
      </c>
      <c r="AF581" s="129">
        <f>(幕後結果!$AH$2+幕後結果!$AH$4*幕後結果_最佳化!$T1582)*12/3</f>
        <v>1.953565976880945</v>
      </c>
      <c r="AG581" s="129">
        <f>(幕後結果!$AI$2+幕後結果!$AI$4*幕後結果_最佳化!$U1582)*12/3</f>
        <v>0.80145759833171493</v>
      </c>
      <c r="AH581" s="129">
        <f>(幕後結果!$AJ$2+幕後結果!$AJ$4*幕後結果_最佳化!$V1582)*12/3</f>
        <v>-0.39644181143698337</v>
      </c>
      <c r="AI581" s="100">
        <f>(幕後結果!$AK$2+幕後結果!$AK$4*幕後結果_最佳化!$W1582)*12/3</f>
        <v>-5.3681532436772983E-2</v>
      </c>
      <c r="AJ581" s="60"/>
      <c r="AK581" s="60"/>
      <c r="AL581" s="60"/>
      <c r="AM581" s="108">
        <v>580</v>
      </c>
      <c r="AN581" s="129">
        <f t="shared" si="118"/>
        <v>5.6578299017926846E-2</v>
      </c>
      <c r="AO581" s="129">
        <f t="shared" si="119"/>
        <v>0.13646739954974579</v>
      </c>
      <c r="AP581" s="129">
        <f t="shared" si="120"/>
        <v>4.5690813677990473E-2</v>
      </c>
      <c r="AQ581" s="129">
        <f t="shared" si="121"/>
        <v>5.4939519650755303E-2</v>
      </c>
      <c r="AR581" s="129">
        <f t="shared" si="122"/>
        <v>4.2684248549892251E-2</v>
      </c>
      <c r="AS581" s="129">
        <f t="shared" si="123"/>
        <v>7.2001850822701288E-2</v>
      </c>
      <c r="AT581" s="129">
        <f t="shared" si="124"/>
        <v>0.11015888923584864</v>
      </c>
      <c r="AU581" s="129">
        <f t="shared" si="125"/>
        <v>0.11677185000796383</v>
      </c>
      <c r="AV581" s="129">
        <f t="shared" si="126"/>
        <v>0.18264339253558784</v>
      </c>
      <c r="AW581" s="129">
        <f t="shared" si="127"/>
        <v>0.18206373695158765</v>
      </c>
      <c r="AX581" s="129">
        <f t="shared" si="128"/>
        <v>0.99999999999999989</v>
      </c>
      <c r="AY581" s="129">
        <f>SUMPRODUCT(AN581:AW581,幕後結果_最佳化!$Z$1005:$AI$1005)</f>
        <v>8.1279052213161368E-2</v>
      </c>
      <c r="AZ581" s="129">
        <f>(SUMPRODUCT(AN581:AW581,MMULT(AN581:AW581,幕後結果!$AB$9:$AK$18)))*252</f>
        <v>4.0360106139398985E-2</v>
      </c>
      <c r="BA581" s="129">
        <f t="shared" si="129"/>
        <v>0.20089824822381849</v>
      </c>
      <c r="BB581" s="102">
        <f t="shared" si="130"/>
        <v>0.19103726663860052</v>
      </c>
      <c r="BC581" s="60"/>
      <c r="BD581" s="60"/>
    </row>
    <row r="582" spans="1:56" ht="16.5">
      <c r="A582" s="95">
        <v>581</v>
      </c>
      <c r="B582" s="129">
        <v>0.18532631077345685</v>
      </c>
      <c r="C582" s="129">
        <v>0.28708239790026058</v>
      </c>
      <c r="D582" s="129">
        <v>0.31631576896340907</v>
      </c>
      <c r="E582" s="129">
        <v>4.5742335954516156E-2</v>
      </c>
      <c r="F582" s="129">
        <v>0.370871493765081</v>
      </c>
      <c r="G582" s="129">
        <v>0.18550400371794096</v>
      </c>
      <c r="H582" s="129">
        <v>0.37990756926423641</v>
      </c>
      <c r="I582" s="129">
        <v>0.93116994716911217</v>
      </c>
      <c r="J582" s="129">
        <v>0.47376174718785813</v>
      </c>
      <c r="K582" s="104">
        <v>0.84945411570863327</v>
      </c>
      <c r="L582" s="105"/>
      <c r="M582" s="106">
        <v>581</v>
      </c>
      <c r="N582" s="140">
        <v>-0.895251572448995</v>
      </c>
      <c r="O582" s="140">
        <v>-0.56192841068799204</v>
      </c>
      <c r="P582" s="140">
        <v>-0.47802622735292172</v>
      </c>
      <c r="Q582" s="140">
        <v>-1.6876175301933491</v>
      </c>
      <c r="R582" s="140">
        <v>-0.32954605728310349</v>
      </c>
      <c r="S582" s="140">
        <v>-0.89458680602009277</v>
      </c>
      <c r="T582" s="140">
        <v>-0.30572355323122591</v>
      </c>
      <c r="U582" s="129">
        <v>1.4845611786023847</v>
      </c>
      <c r="V582" s="129">
        <v>-6.581703411901528E-2</v>
      </c>
      <c r="W582" s="98">
        <v>1.0340949677569971</v>
      </c>
      <c r="X582" s="60"/>
      <c r="Y582" s="99">
        <v>581</v>
      </c>
      <c r="Z582" s="129">
        <f>(幕後結果!$AB$2+幕後結果!$AB$4*幕後結果_最佳化!$N1583)*12/3</f>
        <v>0.29586509325507204</v>
      </c>
      <c r="AA582" s="129">
        <f>(幕後結果!$AC$2+幕後結果!$AC$4*幕後結果_最佳化!$O1583)*12/3</f>
        <v>-0.18076790715289581</v>
      </c>
      <c r="AB582" s="129">
        <f>(幕後結果!$AD$2+幕後結果!$AD$4*幕後結果_最佳化!$P1583)*12/3</f>
        <v>-2.1925547042327365</v>
      </c>
      <c r="AC582" s="129">
        <f>(幕後結果!$AE$2+幕後結果!$AE$4*幕後結果_最佳化!$Q1583)*12/3</f>
        <v>-1.9894743660026364</v>
      </c>
      <c r="AD582" s="129">
        <f>(幕後結果!$AF$2+幕後結果!$AF$4*幕後結果_最佳化!$R1583)*12/3</f>
        <v>-1.9293208768401111</v>
      </c>
      <c r="AE582" s="129">
        <f>(幕後結果!$AG$2+幕後結果!$AG$4*幕後結果_最佳化!$S1583)*12/3</f>
        <v>0.13562701031007407</v>
      </c>
      <c r="AF582" s="129">
        <f>(幕後結果!$AH$2+幕後結果!$AH$4*幕後結果_最佳化!$T1583)*12/3</f>
        <v>-0.63542162507551636</v>
      </c>
      <c r="AG582" s="129">
        <f>(幕後結果!$AI$2+幕後結果!$AI$4*幕後結果_最佳化!$U1583)*12/3</f>
        <v>0.50281573793913137</v>
      </c>
      <c r="AH582" s="129">
        <f>(幕後結果!$AJ$2+幕後結果!$AJ$4*幕後結果_最佳化!$V1583)*12/3</f>
        <v>-0.85757928317385801</v>
      </c>
      <c r="AI582" s="100">
        <f>(幕後結果!$AK$2+幕後結果!$AK$4*幕後結果_最佳化!$W1583)*12/3</f>
        <v>5.72750843731612E-2</v>
      </c>
      <c r="AJ582" s="60"/>
      <c r="AK582" s="60"/>
      <c r="AL582" s="60"/>
      <c r="AM582" s="108">
        <v>581</v>
      </c>
      <c r="AN582" s="129">
        <f t="shared" si="118"/>
        <v>0.10013019367908466</v>
      </c>
      <c r="AO582" s="129">
        <f t="shared" si="119"/>
        <v>0.11799415434398189</v>
      </c>
      <c r="AP582" s="129">
        <f t="shared" si="120"/>
        <v>0.10368399742683351</v>
      </c>
      <c r="AQ582" s="129">
        <f t="shared" si="121"/>
        <v>7.0411381831044654E-3</v>
      </c>
      <c r="AR582" s="129">
        <f t="shared" si="122"/>
        <v>0.23047654520866223</v>
      </c>
      <c r="AS582" s="129">
        <f t="shared" si="123"/>
        <v>0.10789486316398895</v>
      </c>
      <c r="AT582" s="129">
        <f t="shared" si="124"/>
        <v>0.16261357352398834</v>
      </c>
      <c r="AU582" s="129">
        <f t="shared" si="125"/>
        <v>4.7910106051689709E-2</v>
      </c>
      <c r="AV582" s="129">
        <f t="shared" si="126"/>
        <v>9.5688399293340762E-2</v>
      </c>
      <c r="AW582" s="129">
        <f t="shared" si="127"/>
        <v>2.6567029125325301E-2</v>
      </c>
      <c r="AX582" s="129">
        <f t="shared" si="128"/>
        <v>0.99999999999999978</v>
      </c>
      <c r="AY582" s="129">
        <f>SUMPRODUCT(AN582:AW582,幕後結果_最佳化!$Z$1005:$AI$1005)</f>
        <v>-4.3563184305492435E-2</v>
      </c>
      <c r="AZ582" s="129">
        <f>(SUMPRODUCT(AN582:AW582,MMULT(AN582:AW582,幕後結果!$AB$9:$AK$18)))*252</f>
        <v>5.1300736189219202E-2</v>
      </c>
      <c r="BA582" s="129">
        <f t="shared" si="129"/>
        <v>0.22649665822969486</v>
      </c>
      <c r="BB582" s="102">
        <f t="shared" si="130"/>
        <v>-0.38174154524526521</v>
      </c>
      <c r="BC582" s="60"/>
      <c r="BD582" s="60"/>
    </row>
    <row r="583" spans="1:56" ht="16.5">
      <c r="A583" s="95">
        <v>582</v>
      </c>
      <c r="B583" s="129">
        <v>6.5045524461903925E-2</v>
      </c>
      <c r="C583" s="129">
        <v>0.87316767132240969</v>
      </c>
      <c r="D583" s="129">
        <v>0.80117189510242293</v>
      </c>
      <c r="E583" s="129">
        <v>0.45765710582656594</v>
      </c>
      <c r="F583" s="129">
        <v>0.51021105521365873</v>
      </c>
      <c r="G583" s="129">
        <v>0.14053594121408453</v>
      </c>
      <c r="H583" s="129">
        <v>0.90379214523924412</v>
      </c>
      <c r="I583" s="129">
        <v>0.77827770913975192</v>
      </c>
      <c r="J583" s="129">
        <v>0.49971110840919741</v>
      </c>
      <c r="K583" s="104">
        <v>0.51818537305358814</v>
      </c>
      <c r="L583" s="105"/>
      <c r="M583" s="106">
        <v>582</v>
      </c>
      <c r="N583" s="140">
        <v>-1.5137429427276157</v>
      </c>
      <c r="O583" s="140">
        <v>1.1414933990660179</v>
      </c>
      <c r="P583" s="140">
        <v>0.84581454553868962</v>
      </c>
      <c r="Q583" s="140">
        <v>-0.10633796370484939</v>
      </c>
      <c r="R583" s="140">
        <v>2.5598115022662741E-2</v>
      </c>
      <c r="S583" s="140">
        <v>-1.0779145704986521</v>
      </c>
      <c r="T583" s="140">
        <v>1.3034660211196729</v>
      </c>
      <c r="U583" s="129">
        <v>0.76638949471699747</v>
      </c>
      <c r="V583" s="129">
        <v>-7.2414389309717923E-4</v>
      </c>
      <c r="W583" s="98">
        <v>4.5599768248173994E-2</v>
      </c>
      <c r="X583" s="60"/>
      <c r="Y583" s="99">
        <v>582</v>
      </c>
      <c r="Z583" s="129">
        <f>(幕後結果!$AB$2+幕後結果!$AB$4*幕後結果_最佳化!$N1584)*12/3</f>
        <v>-0.11311910102593736</v>
      </c>
      <c r="AA583" s="129">
        <f>(幕後結果!$AC$2+幕後結果!$AC$4*幕後結果_最佳化!$O1584)*12/3</f>
        <v>0.91003544231776134</v>
      </c>
      <c r="AB583" s="129">
        <f>(幕後結果!$AD$2+幕後結果!$AD$4*幕後結果_最佳化!$P1584)*12/3</f>
        <v>-0.737916330323928</v>
      </c>
      <c r="AC583" s="129">
        <f>(幕後結果!$AE$2+幕後結果!$AE$4*幕後結果_最佳化!$Q1584)*12/3</f>
        <v>0.13240535681933627</v>
      </c>
      <c r="AD583" s="129">
        <f>(幕後結果!$AF$2+幕後結果!$AF$4*幕後結果_最佳化!$R1584)*12/3</f>
        <v>-0.74396297186867599</v>
      </c>
      <c r="AE583" s="129">
        <f>(幕後結果!$AG$2+幕後結果!$AG$4*幕後結果_最佳化!$S1584)*12/3</f>
        <v>0.53370210030894127</v>
      </c>
      <c r="AF583" s="129">
        <f>(幕後結果!$AH$2+幕後結果!$AH$4*幕後結果_最佳化!$T1584)*12/3</f>
        <v>0.47470656995792176</v>
      </c>
      <c r="AG583" s="129">
        <f>(幕後結果!$AI$2+幕後結果!$AI$4*幕後結果_最佳化!$U1584)*12/3</f>
        <v>0.23683866385315808</v>
      </c>
      <c r="AH583" s="129">
        <f>(幕後結果!$AJ$2+幕後結果!$AJ$4*幕後結果_最佳化!$V1584)*12/3</f>
        <v>-0.32506692681605276</v>
      </c>
      <c r="AI583" s="100">
        <f>(幕後結果!$AK$2+幕後結果!$AK$4*幕後結果_最佳化!$W1584)*12/3</f>
        <v>0.15525337741725914</v>
      </c>
      <c r="AJ583" s="60"/>
      <c r="AK583" s="60"/>
      <c r="AL583" s="60"/>
      <c r="AM583" s="108">
        <v>582</v>
      </c>
      <c r="AN583" s="129">
        <f t="shared" si="118"/>
        <v>0.16190751381089447</v>
      </c>
      <c r="AO583" s="129">
        <f t="shared" si="119"/>
        <v>0.16201196337389559</v>
      </c>
      <c r="AP583" s="129">
        <f t="shared" si="120"/>
        <v>6.6674092806109475E-2</v>
      </c>
      <c r="AQ583" s="129">
        <f t="shared" si="121"/>
        <v>0.16849771587457057</v>
      </c>
      <c r="AR583" s="129">
        <f t="shared" si="122"/>
        <v>2.0926486617959025E-2</v>
      </c>
      <c r="AS583" s="129">
        <f t="shared" si="123"/>
        <v>7.964551941145355E-2</v>
      </c>
      <c r="AT583" s="129">
        <f t="shared" si="124"/>
        <v>7.7452231267492871E-2</v>
      </c>
      <c r="AU583" s="129">
        <f t="shared" si="125"/>
        <v>0.12671917854460871</v>
      </c>
      <c r="AV583" s="129">
        <f t="shared" si="126"/>
        <v>6.9319905367614357E-2</v>
      </c>
      <c r="AW583" s="129">
        <f t="shared" si="127"/>
        <v>6.684539292540144E-2</v>
      </c>
      <c r="AX583" s="129">
        <f t="shared" si="128"/>
        <v>1.0000000000000002</v>
      </c>
      <c r="AY583" s="129">
        <f>SUMPRODUCT(AN583:AW583,幕後結果_最佳化!$Z$1005:$AI$1005)</f>
        <v>0.19307763794776606</v>
      </c>
      <c r="AZ583" s="129">
        <f>(SUMPRODUCT(AN583:AW583,MMULT(AN583:AW583,幕後結果!$AB$9:$AK$18)))*252</f>
        <v>4.6062622472995286E-2</v>
      </c>
      <c r="BA583" s="129">
        <f t="shared" si="129"/>
        <v>0.21462204563603265</v>
      </c>
      <c r="BB583" s="102">
        <f t="shared" si="130"/>
        <v>0.69973071733015346</v>
      </c>
      <c r="BC583" s="60"/>
      <c r="BD583" s="60"/>
    </row>
    <row r="584" spans="1:56" ht="16.5">
      <c r="A584" s="95">
        <v>583</v>
      </c>
      <c r="B584" s="129">
        <v>0.85298480006997157</v>
      </c>
      <c r="C584" s="129">
        <v>0.94952505553324462</v>
      </c>
      <c r="D584" s="129">
        <v>0.84261899322846134</v>
      </c>
      <c r="E584" s="129">
        <v>0.26045175483400906</v>
      </c>
      <c r="F584" s="129">
        <v>5.2152667745205328E-2</v>
      </c>
      <c r="G584" s="129">
        <v>0.15434616590318484</v>
      </c>
      <c r="H584" s="129">
        <v>0.64677954825841777</v>
      </c>
      <c r="I584" s="129">
        <v>0.58482470682223076</v>
      </c>
      <c r="J584" s="129">
        <v>0.42205438872913525</v>
      </c>
      <c r="K584" s="104">
        <v>0.88138701679484588</v>
      </c>
      <c r="L584" s="105"/>
      <c r="M584" s="106">
        <v>583</v>
      </c>
      <c r="N584" s="140">
        <v>1.0493210089668581</v>
      </c>
      <c r="O584" s="140">
        <v>1.6402659171179998</v>
      </c>
      <c r="P584" s="140">
        <v>1.0052800606462073</v>
      </c>
      <c r="Q584" s="140">
        <v>-0.64195329338406959</v>
      </c>
      <c r="R584" s="140">
        <v>-1.6243302923113807</v>
      </c>
      <c r="S584" s="140">
        <v>-1.0179697505109913</v>
      </c>
      <c r="T584" s="140">
        <v>0.37664034172285421</v>
      </c>
      <c r="U584" s="129">
        <v>0.2142519499020866</v>
      </c>
      <c r="V584" s="129">
        <v>-0.19664062452957487</v>
      </c>
      <c r="W584" s="98">
        <v>1.1819489275264459</v>
      </c>
      <c r="X584" s="60"/>
      <c r="Y584" s="99">
        <v>583</v>
      </c>
      <c r="Z584" s="129">
        <f>(幕後結果!$AB$2+幕後結果!$AB$4*幕後結果_最佳化!$N1585)*12/3</f>
        <v>1.5817350158588994</v>
      </c>
      <c r="AA584" s="129">
        <f>(幕後結果!$AC$2+幕後結果!$AC$4*幕後結果_最佳化!$O1585)*12/3</f>
        <v>1.9366412826837707</v>
      </c>
      <c r="AB584" s="129">
        <f>(幕後結果!$AD$2+幕後結果!$AD$4*幕後結果_最佳化!$P1585)*12/3</f>
        <v>0.14854433795370303</v>
      </c>
      <c r="AC584" s="129">
        <f>(幕後結果!$AE$2+幕後結果!$AE$4*幕後結果_最佳化!$Q1585)*12/3</f>
        <v>-2.1826561595216259E-2</v>
      </c>
      <c r="AD584" s="129">
        <f>(幕後結果!$AF$2+幕後結果!$AF$4*幕後結果_最佳化!$R1585)*12/3</f>
        <v>-2.5020649648076949</v>
      </c>
      <c r="AE584" s="129">
        <f>(幕後結果!$AG$2+幕後結果!$AG$4*幕後結果_最佳化!$S1585)*12/3</f>
        <v>0.40585784895059263</v>
      </c>
      <c r="AF584" s="129">
        <f>(幕後結果!$AH$2+幕後結果!$AH$4*幕後結果_最佳化!$T1585)*12/3</f>
        <v>1.19535543916149</v>
      </c>
      <c r="AG584" s="129">
        <f>(幕後結果!$AI$2+幕後結果!$AI$4*幕後結果_最佳化!$U1585)*12/3</f>
        <v>8.239734480125438E-2</v>
      </c>
      <c r="AH584" s="129">
        <f>(幕後結果!$AJ$2+幕後結果!$AJ$4*幕後結果_最佳化!$V1585)*12/3</f>
        <v>-0.43933966806056651</v>
      </c>
      <c r="AI584" s="100">
        <f>(幕後結果!$AK$2+幕後結果!$AK$4*幕後結果_最佳化!$W1585)*12/3</f>
        <v>0.98458289578153801</v>
      </c>
      <c r="AJ584" s="60"/>
      <c r="AK584" s="60"/>
      <c r="AL584" s="60"/>
      <c r="AM584" s="108">
        <v>583</v>
      </c>
      <c r="AN584" s="129">
        <f t="shared" si="118"/>
        <v>0.1777137682119217</v>
      </c>
      <c r="AO584" s="129">
        <f t="shared" si="119"/>
        <v>0.16403317890038413</v>
      </c>
      <c r="AP584" s="129">
        <f t="shared" si="120"/>
        <v>7.8342494129808996E-2</v>
      </c>
      <c r="AQ584" s="129">
        <f t="shared" si="121"/>
        <v>0.11689006286988841</v>
      </c>
      <c r="AR584" s="129">
        <f t="shared" si="122"/>
        <v>2.3781147388710511E-2</v>
      </c>
      <c r="AS584" s="129">
        <f t="shared" si="123"/>
        <v>3.5300684688764516E-2</v>
      </c>
      <c r="AT584" s="129">
        <f t="shared" si="124"/>
        <v>0.13235875423165808</v>
      </c>
      <c r="AU584" s="129">
        <f t="shared" si="125"/>
        <v>5.4974906368960429E-2</v>
      </c>
      <c r="AV584" s="129">
        <f t="shared" si="126"/>
        <v>0.10238906720680749</v>
      </c>
      <c r="AW584" s="129">
        <f t="shared" si="127"/>
        <v>0.1142159360030956</v>
      </c>
      <c r="AX584" s="129">
        <f t="shared" si="128"/>
        <v>0.99999999999999978</v>
      </c>
      <c r="AY584" s="129">
        <f>SUMPRODUCT(AN584:AW584,幕後結果_最佳化!$Z$1005:$AI$1005)</f>
        <v>0.1553995025373287</v>
      </c>
      <c r="AZ584" s="129">
        <f>(SUMPRODUCT(AN584:AW584,MMULT(AN584:AW584,幕後結果!$AB$9:$AK$18)))*252</f>
        <v>4.8774497749154565E-2</v>
      </c>
      <c r="BA584" s="129">
        <f t="shared" si="129"/>
        <v>0.22084949116797747</v>
      </c>
      <c r="BB584" s="102">
        <f t="shared" si="130"/>
        <v>0.5093944384583704</v>
      </c>
      <c r="BC584" s="60"/>
      <c r="BD584" s="60"/>
    </row>
    <row r="585" spans="1:56" ht="16.5">
      <c r="A585" s="95">
        <v>584</v>
      </c>
      <c r="B585" s="129">
        <v>0.2119678118794599</v>
      </c>
      <c r="C585" s="129">
        <v>0.52849079659647447</v>
      </c>
      <c r="D585" s="129">
        <v>0.80705803261303033</v>
      </c>
      <c r="E585" s="129">
        <v>0.86767084984738108</v>
      </c>
      <c r="F585" s="129">
        <v>0.47565933202898791</v>
      </c>
      <c r="G585" s="129">
        <v>0.78764701660876058</v>
      </c>
      <c r="H585" s="129">
        <v>0.83832069172693546</v>
      </c>
      <c r="I585" s="129">
        <v>0.85087788914884999</v>
      </c>
      <c r="J585" s="129">
        <v>0.64267908174260668</v>
      </c>
      <c r="K585" s="104">
        <v>0.82440333490970441</v>
      </c>
      <c r="L585" s="105"/>
      <c r="M585" s="106">
        <v>584</v>
      </c>
      <c r="N585" s="140">
        <v>-0.79961201542514948</v>
      </c>
      <c r="O585" s="140">
        <v>7.1476651019314913E-2</v>
      </c>
      <c r="P585" s="140">
        <v>0.86710599752290174</v>
      </c>
      <c r="Q585" s="140">
        <v>1.1154484429426883</v>
      </c>
      <c r="R585" s="140">
        <v>-6.1050910330191867E-2</v>
      </c>
      <c r="S585" s="140">
        <v>0.79828354160799275</v>
      </c>
      <c r="T585" s="140">
        <v>0.9875795278815741</v>
      </c>
      <c r="U585" s="129">
        <v>1.0402059630689267</v>
      </c>
      <c r="V585" s="129">
        <v>0.36562912850882745</v>
      </c>
      <c r="W585" s="98">
        <v>0.9322771174965403</v>
      </c>
      <c r="X585" s="60"/>
      <c r="Y585" s="99">
        <v>584</v>
      </c>
      <c r="Z585" s="129">
        <f>(幕後結果!$AB$2+幕後結果!$AB$4*幕後結果_最佳化!$N1586)*12/3</f>
        <v>0.35910779808564941</v>
      </c>
      <c r="AA585" s="129">
        <f>(幕後結果!$AC$2+幕後結果!$AC$4*幕後結果_最佳化!$O1586)*12/3</f>
        <v>0.30875686862323737</v>
      </c>
      <c r="AB585" s="129">
        <f>(幕後結果!$AD$2+幕後結果!$AD$4*幕後結果_最佳化!$P1586)*12/3</f>
        <v>-0.60051919729866698</v>
      </c>
      <c r="AC585" s="129">
        <f>(幕後結果!$AE$2+幕後結果!$AE$4*幕後結果_最佳化!$Q1586)*12/3</f>
        <v>1.0397826393953427</v>
      </c>
      <c r="AD585" s="129">
        <f>(幕後結果!$AF$2+幕後結果!$AF$4*幕後結果_最佳化!$R1586)*12/3</f>
        <v>-0.46994541521048067</v>
      </c>
      <c r="AE585" s="129">
        <f>(幕後結果!$AG$2+幕後結果!$AG$4*幕後結果_最佳化!$S1586)*12/3</f>
        <v>2.0420090287356141</v>
      </c>
      <c r="AF585" s="129">
        <f>(幕後結果!$AH$2+幕後結果!$AH$4*幕後結果_最佳化!$T1586)*12/3</f>
        <v>0.73888725293557922</v>
      </c>
      <c r="AG585" s="129">
        <f>(幕後結果!$AI$2+幕後結果!$AI$4*幕後結果_最佳化!$U1586)*12/3</f>
        <v>0.56236859134635264</v>
      </c>
      <c r="AH585" s="129">
        <f>(幕後結果!$AJ$2+幕後結果!$AJ$4*幕後結果_最佳化!$V1586)*12/3</f>
        <v>0.18669584517652052</v>
      </c>
      <c r="AI585" s="100">
        <f>(幕後結果!$AK$2+幕後結果!$AK$4*幕後結果_最佳化!$W1586)*12/3</f>
        <v>1.0861623951585742</v>
      </c>
      <c r="AJ585" s="60"/>
      <c r="AK585" s="60"/>
      <c r="AL585" s="60"/>
      <c r="AM585" s="108">
        <v>584</v>
      </c>
      <c r="AN585" s="129">
        <f t="shared" si="118"/>
        <v>4.858578590868378E-2</v>
      </c>
      <c r="AO585" s="129">
        <f t="shared" si="119"/>
        <v>0.14740621315176405</v>
      </c>
      <c r="AP585" s="129">
        <f t="shared" si="120"/>
        <v>0.17887451597443185</v>
      </c>
      <c r="AQ585" s="129">
        <f t="shared" si="121"/>
        <v>0.16019409480905186</v>
      </c>
      <c r="AR585" s="129">
        <f t="shared" si="122"/>
        <v>4.9865776400304252E-3</v>
      </c>
      <c r="AS585" s="129">
        <f t="shared" si="123"/>
        <v>0.17916941683834653</v>
      </c>
      <c r="AT585" s="129">
        <f t="shared" si="124"/>
        <v>0.12437057705874921</v>
      </c>
      <c r="AU585" s="129">
        <f t="shared" si="125"/>
        <v>8.3734268569670683E-3</v>
      </c>
      <c r="AV585" s="129">
        <f t="shared" si="126"/>
        <v>9.9005637158573009E-2</v>
      </c>
      <c r="AW585" s="129">
        <f t="shared" si="127"/>
        <v>4.9033754603402174E-2</v>
      </c>
      <c r="AX585" s="129">
        <f t="shared" si="128"/>
        <v>1</v>
      </c>
      <c r="AY585" s="129">
        <f>SUMPRODUCT(AN585:AW585,幕後結果_最佳化!$Z$1005:$AI$1005)</f>
        <v>5.8997869384366061E-2</v>
      </c>
      <c r="AZ585" s="129">
        <f>(SUMPRODUCT(AN585:AW585,MMULT(AN585:AW585,幕後結果!$AB$9:$AK$18)))*252</f>
        <v>5.7643575610009608E-2</v>
      </c>
      <c r="BA585" s="129">
        <f t="shared" si="129"/>
        <v>0.24009076535762389</v>
      </c>
      <c r="BB585" s="102">
        <f t="shared" si="130"/>
        <v>6.7049098537329002E-2</v>
      </c>
      <c r="BC585" s="60"/>
      <c r="BD585" s="60"/>
    </row>
    <row r="586" spans="1:56" ht="16.5">
      <c r="A586" s="95">
        <v>585</v>
      </c>
      <c r="B586" s="129">
        <v>0.93043623807481013</v>
      </c>
      <c r="C586" s="129">
        <v>0.56574703309006247</v>
      </c>
      <c r="D586" s="129">
        <v>0.26417027332533638</v>
      </c>
      <c r="E586" s="129">
        <v>0.73629519490253159</v>
      </c>
      <c r="F586" s="129">
        <v>0.71118533325192046</v>
      </c>
      <c r="G586" s="129">
        <v>0.71156582026056237</v>
      </c>
      <c r="H586" s="129">
        <v>0.93944115114833093</v>
      </c>
      <c r="I586" s="129">
        <v>0.83925336677097162</v>
      </c>
      <c r="J586" s="129">
        <v>0.9928520713603739</v>
      </c>
      <c r="K586" s="104">
        <v>0.48847986724670767</v>
      </c>
      <c r="L586" s="105"/>
      <c r="M586" s="106">
        <v>585</v>
      </c>
      <c r="N586" s="140">
        <v>1.4790478602843606</v>
      </c>
      <c r="O586" s="140">
        <v>0.16555656215468686</v>
      </c>
      <c r="P586" s="140">
        <v>-0.63054121409864849</v>
      </c>
      <c r="Q586" s="140">
        <v>0.63196521074052381</v>
      </c>
      <c r="R586" s="140">
        <v>0.55685085656190758</v>
      </c>
      <c r="S586" s="140">
        <v>0.55796488992759685</v>
      </c>
      <c r="T586" s="140">
        <v>1.5500992431095759</v>
      </c>
      <c r="U586" s="129">
        <v>0.99139392302609108</v>
      </c>
      <c r="V586" s="129">
        <v>2.449742088207933</v>
      </c>
      <c r="W586" s="98">
        <v>-2.8880704860435355E-2</v>
      </c>
      <c r="X586" s="60"/>
      <c r="Y586" s="99">
        <v>585</v>
      </c>
      <c r="Z586" s="129">
        <f>(幕後結果!$AB$2+幕後結果!$AB$4*幕後結果_最佳化!$N1587)*12/3</f>
        <v>1.8658966040275926</v>
      </c>
      <c r="AA586" s="129">
        <f>(幕後結果!$AC$2+幕後結果!$AC$4*幕後結果_最佳化!$O1587)*12/3</f>
        <v>0.96505014986325655</v>
      </c>
      <c r="AB586" s="129">
        <f>(幕後結果!$AD$2+幕後結果!$AD$4*幕後結果_最佳化!$P1587)*12/3</f>
        <v>-1.6930731541168491</v>
      </c>
      <c r="AC586" s="129">
        <f>(幕後結果!$AE$2+幕後結果!$AE$4*幕後結果_最佳化!$Q1587)*12/3</f>
        <v>0.73113303419231768</v>
      </c>
      <c r="AD586" s="129">
        <f>(幕後結果!$AF$2+幕後結果!$AF$4*幕後結果_最佳化!$R1587)*12/3</f>
        <v>1.1190495726454919E-2</v>
      </c>
      <c r="AE586" s="129">
        <f>(幕後結果!$AG$2+幕後結果!$AG$4*幕後結果_最佳化!$S1587)*12/3</f>
        <v>1.6976342349368256</v>
      </c>
      <c r="AF586" s="129">
        <f>(幕後結果!$AH$2+幕後結果!$AH$4*幕後結果_最佳化!$T1587)*12/3</f>
        <v>2.1229407265986042</v>
      </c>
      <c r="AG586" s="129">
        <f>(幕後結果!$AI$2+幕後結果!$AI$4*幕後結果_最佳化!$U1587)*12/3</f>
        <v>0.77550618403866556</v>
      </c>
      <c r="AH586" s="129">
        <f>(幕後結果!$AJ$2+幕後結果!$AJ$4*幕後結果_最佳化!$V1587)*12/3</f>
        <v>0.99664031678529907</v>
      </c>
      <c r="AI586" s="100">
        <f>(幕後結果!$AK$2+幕後結果!$AK$4*幕後結果_最佳化!$W1587)*12/3</f>
        <v>0.53088359385746087</v>
      </c>
      <c r="AJ586" s="60"/>
      <c r="AK586" s="60"/>
      <c r="AL586" s="60"/>
      <c r="AM586" s="108">
        <v>585</v>
      </c>
      <c r="AN586" s="129">
        <f t="shared" si="118"/>
        <v>0.14065407409384431</v>
      </c>
      <c r="AO586" s="129">
        <f t="shared" si="119"/>
        <v>7.4159427615645326E-2</v>
      </c>
      <c r="AP586" s="129">
        <f t="shared" si="120"/>
        <v>0.13835590574524084</v>
      </c>
      <c r="AQ586" s="129">
        <f t="shared" si="121"/>
        <v>0.14850238137951396</v>
      </c>
      <c r="AR586" s="129">
        <f t="shared" si="122"/>
        <v>0.10124196481988962</v>
      </c>
      <c r="AS586" s="129">
        <f t="shared" si="123"/>
        <v>0.15044277500347028</v>
      </c>
      <c r="AT586" s="129">
        <f t="shared" si="124"/>
        <v>3.3825529391704315E-2</v>
      </c>
      <c r="AU586" s="129">
        <f t="shared" si="125"/>
        <v>6.8602688160431542E-3</v>
      </c>
      <c r="AV586" s="129">
        <f t="shared" si="126"/>
        <v>8.8001036317382139E-2</v>
      </c>
      <c r="AW586" s="129">
        <f t="shared" si="127"/>
        <v>0.11795663681726613</v>
      </c>
      <c r="AX586" s="129">
        <f t="shared" si="128"/>
        <v>1</v>
      </c>
      <c r="AY586" s="129">
        <f>SUMPRODUCT(AN586:AW586,幕後結果_最佳化!$Z$1005:$AI$1005)</f>
        <v>4.1580134589233764E-2</v>
      </c>
      <c r="AZ586" s="129">
        <f>(SUMPRODUCT(AN586:AW586,MMULT(AN586:AW586,幕後結果!$AB$9:$AK$18)))*252</f>
        <v>5.1650691002315736E-2</v>
      </c>
      <c r="BA586" s="129">
        <f t="shared" si="129"/>
        <v>0.22726788378984775</v>
      </c>
      <c r="BB586" s="102">
        <f t="shared" si="130"/>
        <v>-5.8075315735623377E-3</v>
      </c>
      <c r="BC586" s="60"/>
      <c r="BD586" s="60"/>
    </row>
    <row r="587" spans="1:56" ht="16.5">
      <c r="A587" s="95">
        <v>586</v>
      </c>
      <c r="B587" s="129">
        <v>0.15095762705612237</v>
      </c>
      <c r="C587" s="129">
        <v>2.8452794904171519E-2</v>
      </c>
      <c r="D587" s="129">
        <v>8.9828363350441975E-2</v>
      </c>
      <c r="E587" s="129">
        <v>0.20127878834801338</v>
      </c>
      <c r="F587" s="129">
        <v>0.37917315691577924</v>
      </c>
      <c r="G587" s="129">
        <v>0.79957118327725318</v>
      </c>
      <c r="H587" s="129">
        <v>0.47792997976946894</v>
      </c>
      <c r="I587" s="129">
        <v>0.45533560041543142</v>
      </c>
      <c r="J587" s="129">
        <v>0.44812888318290356</v>
      </c>
      <c r="K587" s="104">
        <v>0.95477532026991874</v>
      </c>
      <c r="L587" s="105"/>
      <c r="M587" s="106">
        <v>586</v>
      </c>
      <c r="N587" s="140">
        <v>-1.0323349065315295</v>
      </c>
      <c r="O587" s="140">
        <v>-1.904035278211311</v>
      </c>
      <c r="P587" s="140">
        <v>-1.3418127204022026</v>
      </c>
      <c r="Q587" s="140">
        <v>-0.83706225274212942</v>
      </c>
      <c r="R587" s="140">
        <v>-0.30765309570087807</v>
      </c>
      <c r="S587" s="140">
        <v>0.84009052278514251</v>
      </c>
      <c r="T587" s="140">
        <v>-5.5349585031085564E-2</v>
      </c>
      <c r="U587" s="129">
        <v>-0.11219196388799467</v>
      </c>
      <c r="V587" s="129">
        <v>-0.13039014097091972</v>
      </c>
      <c r="W587" s="98">
        <v>1.6930320886088035</v>
      </c>
      <c r="X587" s="60"/>
      <c r="Y587" s="99">
        <v>586</v>
      </c>
      <c r="Z587" s="129">
        <f>(幕後結果!$AB$2+幕後結果!$AB$4*幕後結果_最佳化!$N1588)*12/3</f>
        <v>0.20521723682040038</v>
      </c>
      <c r="AA587" s="129">
        <f>(幕後結果!$AC$2+幕後結果!$AC$4*幕後結果_最佳化!$O1588)*12/3</f>
        <v>-1.201113174170489</v>
      </c>
      <c r="AB587" s="129">
        <f>(幕後結果!$AD$2+幕後結果!$AD$4*幕後結果_最佳化!$P1588)*12/3</f>
        <v>-3.2992303320567871</v>
      </c>
      <c r="AC587" s="129">
        <f>(幕後結果!$AE$2+幕後結果!$AE$4*幕後結果_最佳化!$Q1588)*12/3</f>
        <v>-1.6333857648827002</v>
      </c>
      <c r="AD587" s="129">
        <f>(幕後結果!$AF$2+幕後結果!$AF$4*幕後結果_最佳化!$R1588)*12/3</f>
        <v>-1.7199181345056609</v>
      </c>
      <c r="AE587" s="129">
        <f>(幕後結果!$AG$2+幕後結果!$AG$4*幕後結果_最佳化!$S1588)*12/3</f>
        <v>1.4670628273122566</v>
      </c>
      <c r="AF587" s="129">
        <f>(幕後結果!$AH$2+幕後結果!$AH$4*幕後結果_最佳化!$T1588)*12/3</f>
        <v>-0.62853326621028338</v>
      </c>
      <c r="AG587" s="129">
        <f>(幕後結果!$AI$2+幕後結果!$AI$4*幕後結果_最佳化!$U1588)*12/3</f>
        <v>-0.29028184396516427</v>
      </c>
      <c r="AH587" s="129">
        <f>(幕後結果!$AJ$2+幕後結果!$AJ$4*幕後結果_最佳化!$V1588)*12/3</f>
        <v>-0.94066036287109078</v>
      </c>
      <c r="AI587" s="100">
        <f>(幕後結果!$AK$2+幕後結果!$AK$4*幕後結果_最佳化!$W1588)*12/3</f>
        <v>0.38641093605740889</v>
      </c>
      <c r="AJ587" s="60"/>
      <c r="AK587" s="60"/>
      <c r="AL587" s="60"/>
      <c r="AM587" s="108">
        <v>586</v>
      </c>
      <c r="AN587" s="129">
        <f t="shared" si="118"/>
        <v>0.16271845946633323</v>
      </c>
      <c r="AO587" s="129">
        <f t="shared" si="119"/>
        <v>3.053867990784874E-2</v>
      </c>
      <c r="AP587" s="129">
        <f t="shared" si="120"/>
        <v>0.12216545512288113</v>
      </c>
      <c r="AQ587" s="129">
        <f t="shared" si="121"/>
        <v>0.114558629365795</v>
      </c>
      <c r="AR587" s="129">
        <f t="shared" si="122"/>
        <v>9.8346098853569278E-2</v>
      </c>
      <c r="AS587" s="129">
        <f t="shared" si="123"/>
        <v>5.4705349541813268E-2</v>
      </c>
      <c r="AT587" s="129">
        <f t="shared" si="124"/>
        <v>0.10214780294639368</v>
      </c>
      <c r="AU587" s="129">
        <f t="shared" si="125"/>
        <v>0.15309081664018992</v>
      </c>
      <c r="AV587" s="129">
        <f t="shared" si="126"/>
        <v>7.3748817680561796E-2</v>
      </c>
      <c r="AW587" s="129">
        <f t="shared" si="127"/>
        <v>8.7979890474613909E-2</v>
      </c>
      <c r="AX587" s="129">
        <f t="shared" si="128"/>
        <v>1</v>
      </c>
      <c r="AY587" s="129">
        <f>SUMPRODUCT(AN587:AW587,幕後結果_最佳化!$Z$1005:$AI$1005)</f>
        <v>-2.2449898083264731E-2</v>
      </c>
      <c r="AZ587" s="129">
        <f>(SUMPRODUCT(AN587:AW587,MMULT(AN587:AW587,幕後結果!$AB$9:$AK$18)))*252</f>
        <v>4.5396364415873872E-2</v>
      </c>
      <c r="BA587" s="129">
        <f t="shared" si="129"/>
        <v>0.21306422603495376</v>
      </c>
      <c r="BB587" s="102">
        <f t="shared" si="130"/>
        <v>-0.30671454940795134</v>
      </c>
      <c r="BC587" s="60"/>
      <c r="BD587" s="60"/>
    </row>
    <row r="588" spans="1:56" ht="16.5">
      <c r="A588" s="95">
        <v>587</v>
      </c>
      <c r="B588" s="129">
        <v>0.85909843410133413</v>
      </c>
      <c r="C588" s="129">
        <v>0.29891446455812387</v>
      </c>
      <c r="D588" s="129">
        <v>0.61548267592789219</v>
      </c>
      <c r="E588" s="129">
        <v>0.82074913264136384</v>
      </c>
      <c r="F588" s="129">
        <v>0.29174173643065715</v>
      </c>
      <c r="G588" s="129">
        <v>0.92998762847587368</v>
      </c>
      <c r="H588" s="129">
        <v>0.19918572736560458</v>
      </c>
      <c r="I588" s="129">
        <v>4.1458791531594041E-2</v>
      </c>
      <c r="J588" s="129">
        <v>0.53121993059938521</v>
      </c>
      <c r="K588" s="104">
        <v>0.86209459256702692</v>
      </c>
      <c r="L588" s="105"/>
      <c r="M588" s="106">
        <v>587</v>
      </c>
      <c r="N588" s="140">
        <v>1.0762775815127947</v>
      </c>
      <c r="O588" s="140">
        <v>-0.52752518886412392</v>
      </c>
      <c r="P588" s="140">
        <v>0.29363785241538354</v>
      </c>
      <c r="Q588" s="140">
        <v>0.91822375467358108</v>
      </c>
      <c r="R588" s="140">
        <v>-0.54830357529607521</v>
      </c>
      <c r="S588" s="140">
        <v>1.4756988938586355</v>
      </c>
      <c r="T588" s="140">
        <v>-0.84453331543938759</v>
      </c>
      <c r="U588" s="129">
        <v>-1.7340028185845147</v>
      </c>
      <c r="V588" s="129">
        <v>7.8336808075718536E-2</v>
      </c>
      <c r="W588" s="98">
        <v>1.0897783004267754</v>
      </c>
      <c r="X588" s="60"/>
      <c r="Y588" s="99">
        <v>587</v>
      </c>
      <c r="Z588" s="129">
        <f>(幕後結果!$AB$2+幕後結果!$AB$4*幕後結果_最佳化!$N1589)*12/3</f>
        <v>1.5995603447690039</v>
      </c>
      <c r="AA588" s="129">
        <f>(幕後結果!$AC$2+幕後結果!$AC$4*幕後結果_最佳化!$O1589)*12/3</f>
        <v>0.3525744641436197</v>
      </c>
      <c r="AB588" s="129">
        <f>(幕後結果!$AD$2+幕後結果!$AD$4*幕後結果_最佳化!$P1589)*12/3</f>
        <v>-0.79981078725019061</v>
      </c>
      <c r="AC588" s="129">
        <f>(幕後結果!$AE$2+幕後結果!$AE$4*幕後結果_最佳化!$Q1589)*12/3</f>
        <v>0.77709882102681183</v>
      </c>
      <c r="AD588" s="129">
        <f>(幕後結果!$AF$2+幕後結果!$AF$4*幕後結果_最佳化!$R1589)*12/3</f>
        <v>-1.0806526623459058</v>
      </c>
      <c r="AE588" s="129">
        <f>(幕後結果!$AG$2+幕後結果!$AG$4*幕後結果_最佳化!$S1589)*12/3</f>
        <v>2.3657244629782506</v>
      </c>
      <c r="AF588" s="129">
        <f>(幕後結果!$AH$2+幕後結果!$AH$4*幕後結果_最佳化!$T1589)*12/3</f>
        <v>0.47029246820046061</v>
      </c>
      <c r="AG588" s="129">
        <f>(幕後結果!$AI$2+幕後結果!$AI$4*幕後結果_最佳化!$U1589)*12/3</f>
        <v>-0.87053266056128731</v>
      </c>
      <c r="AH588" s="129">
        <f>(幕後結果!$AJ$2+幕後結果!$AJ$4*幕後結果_最佳化!$V1589)*12/3</f>
        <v>-0.33593449238995193</v>
      </c>
      <c r="AI588" s="100">
        <f>(幕後結果!$AK$2+幕後結果!$AK$4*幕後結果_最佳化!$W1589)*12/3</f>
        <v>1.1612244985965701</v>
      </c>
      <c r="AJ588" s="60"/>
      <c r="AK588" s="60"/>
      <c r="AL588" s="60"/>
      <c r="AM588" s="108">
        <v>587</v>
      </c>
      <c r="AN588" s="129">
        <f t="shared" si="118"/>
        <v>0.19916367356661724</v>
      </c>
      <c r="AO588" s="129">
        <f t="shared" si="119"/>
        <v>0.10970869423380693</v>
      </c>
      <c r="AP588" s="129">
        <f t="shared" si="120"/>
        <v>0.13241597909029171</v>
      </c>
      <c r="AQ588" s="129">
        <f t="shared" si="121"/>
        <v>2.7236306606267822E-2</v>
      </c>
      <c r="AR588" s="129">
        <f t="shared" si="122"/>
        <v>4.1711796897501138E-2</v>
      </c>
      <c r="AS588" s="129">
        <f t="shared" si="123"/>
        <v>3.2060315931566503E-2</v>
      </c>
      <c r="AT588" s="129">
        <f t="shared" si="124"/>
        <v>0.11866726413944714</v>
      </c>
      <c r="AU588" s="129">
        <f t="shared" si="125"/>
        <v>0.14025335757029131</v>
      </c>
      <c r="AV588" s="129">
        <f t="shared" si="126"/>
        <v>0.17831012404653956</v>
      </c>
      <c r="AW588" s="129">
        <f t="shared" si="127"/>
        <v>2.047248791767067E-2</v>
      </c>
      <c r="AX588" s="129">
        <f t="shared" si="128"/>
        <v>1</v>
      </c>
      <c r="AY588" s="129">
        <f>SUMPRODUCT(AN588:AW588,幕後結果_最佳化!$Z$1005:$AI$1005)</f>
        <v>4.1271865964397705E-3</v>
      </c>
      <c r="AZ588" s="129">
        <f>(SUMPRODUCT(AN588:AW588,MMULT(AN588:AW588,幕後結果!$AB$9:$AK$18)))*252</f>
        <v>4.426595214741056E-2</v>
      </c>
      <c r="BA588" s="129">
        <f t="shared" si="129"/>
        <v>0.21039475313659931</v>
      </c>
      <c r="BB588" s="102">
        <f t="shared" si="130"/>
        <v>-0.18428602817099193</v>
      </c>
      <c r="BC588" s="60"/>
      <c r="BD588" s="60"/>
    </row>
    <row r="589" spans="1:56" ht="16.5">
      <c r="A589" s="95">
        <v>588</v>
      </c>
      <c r="B589" s="129">
        <v>0.19120255003358855</v>
      </c>
      <c r="C589" s="129">
        <v>0.77544351519126975</v>
      </c>
      <c r="D589" s="129">
        <v>0.10482316029274119</v>
      </c>
      <c r="E589" s="129">
        <v>0.7884109343094623</v>
      </c>
      <c r="F589" s="129">
        <v>0.12156672258004475</v>
      </c>
      <c r="G589" s="129">
        <v>0.72049300697355134</v>
      </c>
      <c r="H589" s="129">
        <v>0.98429550519585685</v>
      </c>
      <c r="I589" s="129">
        <v>0.92841353739100363</v>
      </c>
      <c r="J589" s="129">
        <v>0.70607595320557559</v>
      </c>
      <c r="K589" s="104">
        <v>0.26859883442764021</v>
      </c>
      <c r="L589" s="105"/>
      <c r="M589" s="106">
        <v>588</v>
      </c>
      <c r="N589" s="140">
        <v>-0.87347339753318098</v>
      </c>
      <c r="O589" s="140">
        <v>0.75689466874178535</v>
      </c>
      <c r="P589" s="140">
        <v>-1.2545385565494216</v>
      </c>
      <c r="Q589" s="140">
        <v>0.80091970552479308</v>
      </c>
      <c r="R589" s="140">
        <v>-1.1671905033744683</v>
      </c>
      <c r="S589" s="140">
        <v>0.58430669884230113</v>
      </c>
      <c r="T589" s="140">
        <v>2.1518522940923952</v>
      </c>
      <c r="U589" s="129">
        <v>1.464076947154699</v>
      </c>
      <c r="V589" s="129">
        <v>0.54195705068764755</v>
      </c>
      <c r="W589" s="98">
        <v>-0.6170561825858133</v>
      </c>
      <c r="X589" s="60"/>
      <c r="Y589" s="99">
        <v>588</v>
      </c>
      <c r="Z589" s="129">
        <f>(幕後結果!$AB$2+幕後結果!$AB$4*幕後結果_最佳化!$N1590)*12/3</f>
        <v>0.31026615000197966</v>
      </c>
      <c r="AA589" s="129">
        <f>(幕後結果!$AC$2+幕後結果!$AC$4*幕後結果_最佳化!$O1590)*12/3</f>
        <v>0.79277274096935424</v>
      </c>
      <c r="AB589" s="129">
        <f>(幕後結果!$AD$2+幕後結果!$AD$4*幕後結果_最佳化!$P1590)*12/3</f>
        <v>-2.9752452232629452</v>
      </c>
      <c r="AC589" s="129">
        <f>(幕後結果!$AE$2+幕後結果!$AE$4*幕後結果_最佳化!$Q1590)*12/3</f>
        <v>0.89070820782259119</v>
      </c>
      <c r="AD589" s="129">
        <f>(幕後結果!$AF$2+幕後結果!$AF$4*幕後結果_最佳化!$R1590)*12/3</f>
        <v>-1.5370393932839803</v>
      </c>
      <c r="AE589" s="129">
        <f>(幕後結果!$AG$2+幕後結果!$AG$4*幕後結果_最佳化!$S1590)*12/3</f>
        <v>1.8745325399844299</v>
      </c>
      <c r="AF589" s="129">
        <f>(幕後結果!$AH$2+幕後結果!$AH$4*幕後結果_最佳化!$T1590)*12/3</f>
        <v>1.15363832461192</v>
      </c>
      <c r="AG589" s="129">
        <f>(幕後結果!$AI$2+幕後結果!$AI$4*幕後結果_最佳化!$U1590)*12/3</f>
        <v>0.65800967068329452</v>
      </c>
      <c r="AH589" s="129">
        <f>(幕後結果!$AJ$2+幕後結果!$AJ$4*幕後結果_最佳化!$V1590)*12/3</f>
        <v>8.2860789772665477E-2</v>
      </c>
      <c r="AI589" s="100">
        <f>(幕後結果!$AK$2+幕後結果!$AK$4*幕後結果_最佳化!$W1590)*12/3</f>
        <v>-0.43011486680790645</v>
      </c>
      <c r="AJ589" s="60"/>
      <c r="AK589" s="60"/>
      <c r="AL589" s="60"/>
      <c r="AM589" s="108">
        <v>588</v>
      </c>
      <c r="AN589" s="129">
        <f t="shared" si="118"/>
        <v>0.10744439007342571</v>
      </c>
      <c r="AO589" s="129">
        <f t="shared" si="119"/>
        <v>9.1915096054271034E-2</v>
      </c>
      <c r="AP589" s="129">
        <f t="shared" si="120"/>
        <v>0.12949228826984141</v>
      </c>
      <c r="AQ589" s="129">
        <f t="shared" si="121"/>
        <v>5.1061722502272852E-2</v>
      </c>
      <c r="AR589" s="129">
        <f t="shared" si="122"/>
        <v>0.11406909927104487</v>
      </c>
      <c r="AS589" s="129">
        <f t="shared" si="123"/>
        <v>0.11189078134714005</v>
      </c>
      <c r="AT589" s="129">
        <f t="shared" si="124"/>
        <v>9.6772629491028481E-2</v>
      </c>
      <c r="AU589" s="129">
        <f t="shared" si="125"/>
        <v>0.14998174971826597</v>
      </c>
      <c r="AV589" s="129">
        <f t="shared" si="126"/>
        <v>4.6020314432683434E-3</v>
      </c>
      <c r="AW589" s="129">
        <f t="shared" si="127"/>
        <v>0.14277021182944133</v>
      </c>
      <c r="AX589" s="129">
        <f t="shared" si="128"/>
        <v>1</v>
      </c>
      <c r="AY589" s="129">
        <f>SUMPRODUCT(AN589:AW589,幕後結果_最佳化!$Z$1005:$AI$1005)</f>
        <v>3.9125677797700556E-2</v>
      </c>
      <c r="AZ589" s="129">
        <f>(SUMPRODUCT(AN589:AW589,MMULT(AN589:AW589,幕後結果!$AB$9:$AK$18)))*252</f>
        <v>4.5596625514890375E-2</v>
      </c>
      <c r="BA589" s="129">
        <f t="shared" si="129"/>
        <v>0.21353366365725657</v>
      </c>
      <c r="BB589" s="102">
        <f t="shared" si="130"/>
        <v>-1.7675537138526407E-2</v>
      </c>
      <c r="BC589" s="60"/>
      <c r="BD589" s="60"/>
    </row>
    <row r="590" spans="1:56" ht="16.5">
      <c r="A590" s="95">
        <v>589</v>
      </c>
      <c r="B590" s="129">
        <v>0.21378939660329754</v>
      </c>
      <c r="C590" s="129">
        <v>4.7518830503094689E-2</v>
      </c>
      <c r="D590" s="129">
        <v>0.9178841505573212</v>
      </c>
      <c r="E590" s="129">
        <v>0.89609473075689738</v>
      </c>
      <c r="F590" s="129">
        <v>0.53081337520067207</v>
      </c>
      <c r="G590" s="129">
        <v>0.26019683425512552</v>
      </c>
      <c r="H590" s="129">
        <v>0.60613776312848056</v>
      </c>
      <c r="I590" s="129">
        <v>0.44249513294256348</v>
      </c>
      <c r="J590" s="129">
        <v>0.32646556388405634</v>
      </c>
      <c r="K590" s="104">
        <v>0.11122065776270973</v>
      </c>
      <c r="L590" s="105"/>
      <c r="M590" s="106">
        <v>589</v>
      </c>
      <c r="N590" s="140">
        <v>-0.79334165613062513</v>
      </c>
      <c r="O590" s="140">
        <v>-1.6694023865390064</v>
      </c>
      <c r="P590" s="140">
        <v>1.3909793165472291</v>
      </c>
      <c r="Q590" s="140">
        <v>1.2596087471824486</v>
      </c>
      <c r="R590" s="140">
        <v>7.7314633882401632E-2</v>
      </c>
      <c r="S590" s="140">
        <v>-0.64273869466856581</v>
      </c>
      <c r="T590" s="140">
        <v>0.2692666765048381</v>
      </c>
      <c r="U590" s="129">
        <v>-0.14464613993779221</v>
      </c>
      <c r="V590" s="129">
        <v>-0.44969395908947424</v>
      </c>
      <c r="W590" s="98">
        <v>-1.2200621501289897</v>
      </c>
      <c r="X590" s="60"/>
      <c r="Y590" s="99">
        <v>589</v>
      </c>
      <c r="Z590" s="129">
        <f>(幕後結果!$AB$2+幕後結果!$AB$4*幕後結果_最佳化!$N1591)*12/3</f>
        <v>0.36325414186206811</v>
      </c>
      <c r="AA590" s="129">
        <f>(幕後結果!$AC$2+幕後結果!$AC$4*幕後結果_最佳化!$O1591)*12/3</f>
        <v>-0.96731614394697718</v>
      </c>
      <c r="AB590" s="129">
        <f>(幕後結果!$AD$2+幕後結果!$AD$4*幕後結果_最佳化!$P1591)*12/3</f>
        <v>-0.12569154965357865</v>
      </c>
      <c r="AC590" s="129">
        <f>(幕後結果!$AE$2+幕後結果!$AE$4*幕後結果_最佳化!$Q1591)*12/3</f>
        <v>0.61585281264992964</v>
      </c>
      <c r="AD590" s="129">
        <f>(幕後結果!$AF$2+幕後結果!$AF$4*幕後結果_最佳化!$R1591)*12/3</f>
        <v>-0.52471204425516893</v>
      </c>
      <c r="AE590" s="129">
        <f>(幕後結果!$AG$2+幕後結果!$AG$4*幕後結果_最佳化!$S1591)*12/3</f>
        <v>0.66090585729393958</v>
      </c>
      <c r="AF590" s="129">
        <f>(幕後結果!$AH$2+幕後結果!$AH$4*幕後結果_最佳化!$T1591)*12/3</f>
        <v>0.29809477736334467</v>
      </c>
      <c r="AG590" s="129">
        <f>(幕後結果!$AI$2+幕後結果!$AI$4*幕後結果_最佳化!$U1591)*12/3</f>
        <v>-0.35901093197374018</v>
      </c>
      <c r="AH590" s="129">
        <f>(幕後結果!$AJ$2+幕後結果!$AJ$4*幕後結果_最佳化!$V1591)*12/3</f>
        <v>-0.44994866593331317</v>
      </c>
      <c r="AI590" s="100">
        <f>(幕後結果!$AK$2+幕後結果!$AK$4*幕後結果_最佳化!$W1591)*12/3</f>
        <v>-0.54890693065818985</v>
      </c>
      <c r="AJ590" s="60"/>
      <c r="AK590" s="60"/>
      <c r="AL590" s="60"/>
      <c r="AM590" s="108">
        <v>589</v>
      </c>
      <c r="AN590" s="129">
        <f t="shared" si="118"/>
        <v>0.18566154091000658</v>
      </c>
      <c r="AO590" s="129">
        <f t="shared" si="119"/>
        <v>6.9374050800125972E-2</v>
      </c>
      <c r="AP590" s="129">
        <f t="shared" si="120"/>
        <v>0.10254760974807407</v>
      </c>
      <c r="AQ590" s="129">
        <f t="shared" si="121"/>
        <v>4.8096021171871395E-2</v>
      </c>
      <c r="AR590" s="129">
        <f t="shared" si="122"/>
        <v>0.1071819649359753</v>
      </c>
      <c r="AS590" s="129">
        <f t="shared" si="123"/>
        <v>8.4191945292885935E-3</v>
      </c>
      <c r="AT590" s="129">
        <f t="shared" si="124"/>
        <v>0.13803797354104086</v>
      </c>
      <c r="AU590" s="129">
        <f t="shared" si="125"/>
        <v>4.2078613130133252E-2</v>
      </c>
      <c r="AV590" s="129">
        <f t="shared" si="126"/>
        <v>0.10816553900498596</v>
      </c>
      <c r="AW590" s="129">
        <f t="shared" si="127"/>
        <v>0.19043749222849787</v>
      </c>
      <c r="AX590" s="129">
        <f t="shared" si="128"/>
        <v>1</v>
      </c>
      <c r="AY590" s="129">
        <f>SUMPRODUCT(AN590:AW590,幕後結果_最佳化!$Z$1005:$AI$1005)</f>
        <v>4.3979496084361053E-3</v>
      </c>
      <c r="AZ590" s="129">
        <f>(SUMPRODUCT(AN590:AW590,MMULT(AN590:AW590,幕後結果!$AB$9:$AK$18)))*252</f>
        <v>4.944740563664568E-2</v>
      </c>
      <c r="BA590" s="129">
        <f t="shared" si="129"/>
        <v>0.22236772615792447</v>
      </c>
      <c r="BB590" s="102">
        <f t="shared" si="130"/>
        <v>-0.17314585644600211</v>
      </c>
      <c r="BC590" s="60"/>
      <c r="BD590" s="60"/>
    </row>
    <row r="591" spans="1:56" ht="16.5">
      <c r="A591" s="95">
        <v>590</v>
      </c>
      <c r="B591" s="129">
        <v>0.93313759182108447</v>
      </c>
      <c r="C591" s="129">
        <v>1.1870791200186304E-2</v>
      </c>
      <c r="D591" s="129">
        <v>0.54703236961115009</v>
      </c>
      <c r="E591" s="129">
        <v>0.38049619173221005</v>
      </c>
      <c r="F591" s="129">
        <v>0.39218843223884226</v>
      </c>
      <c r="G591" s="129">
        <v>0.89680784809062875</v>
      </c>
      <c r="H591" s="129">
        <v>3.6907398395328306E-2</v>
      </c>
      <c r="I591" s="129">
        <v>0.1568050054123673</v>
      </c>
      <c r="J591" s="129">
        <v>0.28314724145665315</v>
      </c>
      <c r="K591" s="104">
        <v>0.50227313987225064</v>
      </c>
      <c r="L591" s="105"/>
      <c r="M591" s="106">
        <v>590</v>
      </c>
      <c r="N591" s="140">
        <v>1.4995738859265213</v>
      </c>
      <c r="O591" s="140">
        <v>-2.2612855184684242</v>
      </c>
      <c r="P591" s="140">
        <v>0.11816709608367398</v>
      </c>
      <c r="Q591" s="140">
        <v>-0.30417787033027743</v>
      </c>
      <c r="R591" s="140">
        <v>-0.27361973730651928</v>
      </c>
      <c r="S591" s="140">
        <v>1.2635702873971217</v>
      </c>
      <c r="T591" s="140">
        <v>-1.7877596288449757</v>
      </c>
      <c r="U591" s="129">
        <v>-1.0076760405783749</v>
      </c>
      <c r="V591" s="129">
        <v>-0.57351730886695007</v>
      </c>
      <c r="W591" s="98">
        <v>5.6979475079936767E-3</v>
      </c>
      <c r="X591" s="60"/>
      <c r="Y591" s="99">
        <v>590</v>
      </c>
      <c r="Z591" s="129">
        <f>(幕後結果!$AB$2+幕後結果!$AB$4*幕後結果_最佳化!$N1592)*12/3</f>
        <v>1.8794696633497763</v>
      </c>
      <c r="AA591" s="129">
        <f>(幕後結果!$AC$2+幕後結果!$AC$4*幕後結果_最佳化!$O1592)*12/3</f>
        <v>-0.8108000363450435</v>
      </c>
      <c r="AB591" s="129">
        <f>(幕後結果!$AD$2+幕後結果!$AD$4*幕後結果_最佳化!$P1592)*12/3</f>
        <v>-1.0072100801763506</v>
      </c>
      <c r="AC591" s="129">
        <f>(幕後結果!$AE$2+幕後結果!$AE$4*幕後結果_最佳化!$Q1592)*12/3</f>
        <v>-0.98241900095687529</v>
      </c>
      <c r="AD591" s="129">
        <f>(幕後結果!$AF$2+幕後結果!$AF$4*幕後結果_最佳化!$R1592)*12/3</f>
        <v>-1.5365054101375994</v>
      </c>
      <c r="AE591" s="129">
        <f>(幕後結果!$AG$2+幕後結果!$AG$4*幕後結果_最佳化!$S1592)*12/3</f>
        <v>1.7386633261747597</v>
      </c>
      <c r="AF591" s="129">
        <f>(幕後結果!$AH$2+幕後結果!$AH$4*幕後結果_最佳化!$T1592)*12/3</f>
        <v>-0.13938642112328831</v>
      </c>
      <c r="AG591" s="129">
        <f>(幕後結果!$AI$2+幕後結果!$AI$4*幕後結果_最佳化!$U1592)*12/3</f>
        <v>-0.52068115850238827</v>
      </c>
      <c r="AH591" s="129">
        <f>(幕後結果!$AJ$2+幕後結果!$AJ$4*幕後結果_最佳化!$V1592)*12/3</f>
        <v>-0.86882881100805587</v>
      </c>
      <c r="AI591" s="100">
        <f>(幕後結果!$AK$2+幕後結果!$AK$4*幕後結果_最佳化!$W1592)*12/3</f>
        <v>0.13303321291329717</v>
      </c>
      <c r="AJ591" s="60"/>
      <c r="AK591" s="60"/>
      <c r="AL591" s="60"/>
      <c r="AM591" s="108">
        <v>590</v>
      </c>
      <c r="AN591" s="129">
        <f t="shared" si="118"/>
        <v>2.8220192944715613E-2</v>
      </c>
      <c r="AO591" s="129">
        <f t="shared" si="119"/>
        <v>6.7931115328257975E-3</v>
      </c>
      <c r="AP591" s="129">
        <f t="shared" si="120"/>
        <v>0.1060901246734452</v>
      </c>
      <c r="AQ591" s="129">
        <f t="shared" si="121"/>
        <v>3.5928385367489282E-2</v>
      </c>
      <c r="AR591" s="129">
        <f t="shared" si="122"/>
        <v>0.19978043300852102</v>
      </c>
      <c r="AS591" s="129">
        <f t="shared" si="123"/>
        <v>0.18280572455111377</v>
      </c>
      <c r="AT591" s="129">
        <f t="shared" si="124"/>
        <v>5.6411047584034354E-2</v>
      </c>
      <c r="AU591" s="129">
        <f t="shared" si="125"/>
        <v>8.0239476647048516E-2</v>
      </c>
      <c r="AV591" s="129">
        <f t="shared" si="126"/>
        <v>0.23010185297568847</v>
      </c>
      <c r="AW591" s="129">
        <f t="shared" si="127"/>
        <v>7.3629650715117984E-2</v>
      </c>
      <c r="AX591" s="129">
        <f t="shared" si="128"/>
        <v>1</v>
      </c>
      <c r="AY591" s="129">
        <f>SUMPRODUCT(AN591:AW591,幕後結果_最佳化!$Z$1005:$AI$1005)</f>
        <v>-0.13730623572678236</v>
      </c>
      <c r="AZ591" s="129">
        <f>(SUMPRODUCT(AN591:AW591,MMULT(AN591:AW591,幕後結果!$AB$9:$AK$18)))*252</f>
        <v>4.8404428542887908E-2</v>
      </c>
      <c r="BA591" s="129">
        <f t="shared" si="129"/>
        <v>0.22001006463997938</v>
      </c>
      <c r="BB591" s="102">
        <f t="shared" si="130"/>
        <v>-0.81908178165243795</v>
      </c>
      <c r="BC591" s="60"/>
      <c r="BD591" s="60"/>
    </row>
    <row r="592" spans="1:56" ht="16.5">
      <c r="A592" s="95">
        <v>591</v>
      </c>
      <c r="B592" s="129">
        <v>0.62985294082382071</v>
      </c>
      <c r="C592" s="129">
        <v>0.10294202257613794</v>
      </c>
      <c r="D592" s="129">
        <v>0.98516654337757825</v>
      </c>
      <c r="E592" s="129">
        <v>0.67525896426880916</v>
      </c>
      <c r="F592" s="129">
        <v>0.63721288927821695</v>
      </c>
      <c r="G592" s="129">
        <v>0.29655707013381605</v>
      </c>
      <c r="H592" s="129">
        <v>5.1708455809879927E-2</v>
      </c>
      <c r="I592" s="129">
        <v>0.85391743241198803</v>
      </c>
      <c r="J592" s="129">
        <v>0.33420584457045321</v>
      </c>
      <c r="K592" s="104">
        <v>0.69324998706264118</v>
      </c>
      <c r="L592" s="105"/>
      <c r="M592" s="106">
        <v>591</v>
      </c>
      <c r="N592" s="140">
        <v>0.33146388209136113</v>
      </c>
      <c r="O592" s="140">
        <v>-1.2649645244632028</v>
      </c>
      <c r="P592" s="140">
        <v>2.1745092265409758</v>
      </c>
      <c r="Q592" s="140">
        <v>0.45448182366138645</v>
      </c>
      <c r="R592" s="140">
        <v>0.3510188305367411</v>
      </c>
      <c r="S592" s="140">
        <v>-0.53432869834752084</v>
      </c>
      <c r="T592" s="140">
        <v>-1.628509428695982</v>
      </c>
      <c r="U592" s="129">
        <v>1.0533837796432093</v>
      </c>
      <c r="V592" s="129">
        <v>-0.42832888891912591</v>
      </c>
      <c r="W592" s="98">
        <v>0.50508373345979951</v>
      </c>
      <c r="X592" s="60"/>
      <c r="Y592" s="99">
        <v>591</v>
      </c>
      <c r="Z592" s="129">
        <f>(幕後結果!$AB$2+幕後結果!$AB$4*幕後結果_最佳化!$N1593)*12/3</f>
        <v>1.1070441264584594</v>
      </c>
      <c r="AA592" s="129">
        <f>(幕後結果!$AC$2+幕後結果!$AC$4*幕後結果_最佳化!$O1593)*12/3</f>
        <v>-0.38060645886856276</v>
      </c>
      <c r="AB592" s="129">
        <f>(幕後結果!$AD$2+幕後結果!$AD$4*幕後結果_最佳化!$P1593)*12/3</f>
        <v>1.0841873729471947</v>
      </c>
      <c r="AC592" s="129">
        <f>(幕後結果!$AE$2+幕後結果!$AE$4*幕後結果_最佳化!$Q1593)*12/3</f>
        <v>6.7360670367393932E-2</v>
      </c>
      <c r="AD592" s="129">
        <f>(幕後結果!$AF$2+幕後結果!$AF$4*幕後結果_最佳化!$R1593)*12/3</f>
        <v>-0.54186813607308926</v>
      </c>
      <c r="AE592" s="129">
        <f>(幕後結果!$AG$2+幕後結果!$AG$4*幕後結果_最佳化!$S1593)*12/3</f>
        <v>0.6450765871793086</v>
      </c>
      <c r="AF592" s="129">
        <f>(幕後結果!$AH$2+幕後結果!$AH$4*幕後結果_最佳化!$T1593)*12/3</f>
        <v>-0.25972449542327869</v>
      </c>
      <c r="AG592" s="129">
        <f>(幕後結果!$AI$2+幕後結果!$AI$4*幕後結果_最佳化!$U1593)*12/3</f>
        <v>0.42509559493250765</v>
      </c>
      <c r="AH592" s="129">
        <f>(幕後結果!$AJ$2+幕後結果!$AJ$4*幕後結果_最佳化!$V1593)*12/3</f>
        <v>-0.36883679988880264</v>
      </c>
      <c r="AI592" s="100">
        <f>(幕後結果!$AK$2+幕後結果!$AK$4*幕後結果_最佳化!$W1593)*12/3</f>
        <v>0.81546634455088107</v>
      </c>
      <c r="AJ592" s="60"/>
      <c r="AK592" s="60"/>
      <c r="AL592" s="60"/>
      <c r="AM592" s="108">
        <v>591</v>
      </c>
      <c r="AN592" s="129">
        <f t="shared" si="118"/>
        <v>0.14135941152631182</v>
      </c>
      <c r="AO592" s="129">
        <f t="shared" si="119"/>
        <v>9.2116149731954977E-2</v>
      </c>
      <c r="AP592" s="129">
        <f t="shared" si="120"/>
        <v>4.0531266611199129E-2</v>
      </c>
      <c r="AQ592" s="129">
        <f t="shared" si="121"/>
        <v>0.19055038278176359</v>
      </c>
      <c r="AR592" s="129">
        <f t="shared" si="122"/>
        <v>3.0586000907512394E-2</v>
      </c>
      <c r="AS592" s="129">
        <f t="shared" si="123"/>
        <v>0.19442307607128634</v>
      </c>
      <c r="AT592" s="129">
        <f t="shared" si="124"/>
        <v>3.1016314450767773E-2</v>
      </c>
      <c r="AU592" s="129">
        <f t="shared" si="125"/>
        <v>6.8212172041302796E-2</v>
      </c>
      <c r="AV592" s="129">
        <f t="shared" si="126"/>
        <v>5.1337019755342495E-2</v>
      </c>
      <c r="AW592" s="129">
        <f t="shared" si="127"/>
        <v>0.15986820612255873</v>
      </c>
      <c r="AX592" s="129">
        <f t="shared" si="128"/>
        <v>1.0000000000000002</v>
      </c>
      <c r="AY592" s="129">
        <f>SUMPRODUCT(AN592:AW592,幕後結果_最佳化!$Z$1005:$AI$1005)</f>
        <v>0.31521880271977643</v>
      </c>
      <c r="AZ592" s="129">
        <f>(SUMPRODUCT(AN592:AW592,MMULT(AN592:AW592,幕後結果!$AB$9:$AK$18)))*252</f>
        <v>4.950719010068029E-2</v>
      </c>
      <c r="BA592" s="129">
        <f t="shared" si="129"/>
        <v>0.22250211257576924</v>
      </c>
      <c r="BB592" s="102">
        <f t="shared" si="130"/>
        <v>1.2238931107993098</v>
      </c>
      <c r="BC592" s="60"/>
      <c r="BD592" s="60"/>
    </row>
    <row r="593" spans="1:56" ht="16.5">
      <c r="A593" s="95">
        <v>592</v>
      </c>
      <c r="B593" s="129">
        <v>0.54743377471831978</v>
      </c>
      <c r="C593" s="129">
        <v>0.62347958468872311</v>
      </c>
      <c r="D593" s="129">
        <v>0.93255129632369105</v>
      </c>
      <c r="E593" s="129">
        <v>0.52429803340911363</v>
      </c>
      <c r="F593" s="129">
        <v>0.78627556607679927</v>
      </c>
      <c r="G593" s="129">
        <v>3.6682413346020848E-3</v>
      </c>
      <c r="H593" s="129">
        <v>3.6179140744618143E-2</v>
      </c>
      <c r="I593" s="129">
        <v>0.9845677983839054</v>
      </c>
      <c r="J593" s="129">
        <v>0.4036732122104516</v>
      </c>
      <c r="K593" s="104">
        <v>0.94249888363170764</v>
      </c>
      <c r="L593" s="105"/>
      <c r="M593" s="106">
        <v>592</v>
      </c>
      <c r="N593" s="140">
        <v>0.11918037972168258</v>
      </c>
      <c r="O593" s="140">
        <v>0.31463232805500263</v>
      </c>
      <c r="P593" s="140">
        <v>1.4950652750806814</v>
      </c>
      <c r="Q593" s="140">
        <v>6.0943842334097373E-2</v>
      </c>
      <c r="R593" s="140">
        <v>0.79356473725110777</v>
      </c>
      <c r="S593" s="140">
        <v>-2.6811718620381728</v>
      </c>
      <c r="T593" s="140">
        <v>-1.7968572713646063</v>
      </c>
      <c r="U593" s="129">
        <v>2.158816534122685</v>
      </c>
      <c r="V593" s="129">
        <v>-0.24385073607432647</v>
      </c>
      <c r="W593" s="98">
        <v>1.5761022841633148</v>
      </c>
      <c r="X593" s="60"/>
      <c r="Y593" s="99">
        <v>592</v>
      </c>
      <c r="Z593" s="129">
        <f>(幕後結果!$AB$2+幕後結果!$AB$4*幕後結果_最佳化!$N1594)*12/3</f>
        <v>0.96666933491253626</v>
      </c>
      <c r="AA593" s="129">
        <f>(幕後結果!$AC$2+幕後結果!$AC$4*幕後結果_最佳化!$O1594)*12/3</f>
        <v>0.72400351415120456</v>
      </c>
      <c r="AB593" s="129">
        <f>(幕後結果!$AD$2+幕後結果!$AD$4*幕後結果_最佳化!$P1594)*12/3</f>
        <v>0.36808857761869707</v>
      </c>
      <c r="AC593" s="129">
        <f>(幕後結果!$AE$2+幕後結果!$AE$4*幕後結果_最佳化!$Q1594)*12/3</f>
        <v>0.16995576859228098</v>
      </c>
      <c r="AD593" s="129">
        <f>(幕後結果!$AF$2+幕後結果!$AF$4*幕後結果_最佳化!$R1594)*12/3</f>
        <v>-3.6911023018391775E-2</v>
      </c>
      <c r="AE593" s="129">
        <f>(幕後結果!$AG$2+幕後結果!$AG$4*幕後結果_最佳化!$S1594)*12/3</f>
        <v>-0.89009643468546018</v>
      </c>
      <c r="AF593" s="129">
        <f>(幕後結果!$AH$2+幕後結果!$AH$4*幕後結果_最佳化!$T1594)*12/3</f>
        <v>-0.47685836847298174</v>
      </c>
      <c r="AG593" s="129">
        <f>(幕後結果!$AI$2+幕後結果!$AI$4*幕後結果_最佳化!$U1594)*12/3</f>
        <v>0.78679005228784804</v>
      </c>
      <c r="AH593" s="129">
        <f>(幕後結果!$AJ$2+幕後結果!$AJ$4*幕後結果_最佳化!$V1594)*12/3</f>
        <v>-0.40089478055139455</v>
      </c>
      <c r="AI593" s="100">
        <f>(幕後結果!$AK$2+幕後結果!$AK$4*幕後結果_最佳化!$W1594)*12/3</f>
        <v>1.1171342922100729</v>
      </c>
      <c r="AJ593" s="60"/>
      <c r="AK593" s="60"/>
      <c r="AL593" s="60"/>
      <c r="AM593" s="108">
        <v>592</v>
      </c>
      <c r="AN593" s="129">
        <f t="shared" si="118"/>
        <v>0.11566214373959942</v>
      </c>
      <c r="AO593" s="129">
        <f t="shared" si="119"/>
        <v>0.18209590743021009</v>
      </c>
      <c r="AP593" s="129">
        <f t="shared" si="120"/>
        <v>0.11280517856677078</v>
      </c>
      <c r="AQ593" s="129">
        <f t="shared" si="121"/>
        <v>5.1595477397504544E-2</v>
      </c>
      <c r="AR593" s="129">
        <f t="shared" si="122"/>
        <v>7.6014970472638416E-2</v>
      </c>
      <c r="AS593" s="129">
        <f t="shared" si="123"/>
        <v>6.455146432325623E-2</v>
      </c>
      <c r="AT593" s="129">
        <f t="shared" si="124"/>
        <v>9.0667280986841195E-3</v>
      </c>
      <c r="AU593" s="129">
        <f t="shared" si="125"/>
        <v>8.9895412024329602E-2</v>
      </c>
      <c r="AV593" s="129">
        <f t="shared" si="126"/>
        <v>0.22396109007486795</v>
      </c>
      <c r="AW593" s="129">
        <f t="shared" si="127"/>
        <v>7.4351627872139003E-2</v>
      </c>
      <c r="AX593" s="129">
        <f t="shared" si="128"/>
        <v>1.0000000000000002</v>
      </c>
      <c r="AY593" s="129">
        <f>SUMPRODUCT(AN593:AW593,幕後結果_最佳化!$Z$1005:$AI$1005)</f>
        <v>-4.733136244382205E-2</v>
      </c>
      <c r="AZ593" s="129">
        <f>(SUMPRODUCT(AN593:AW593,MMULT(AN593:AW593,幕後結果!$AB$9:$AK$18)))*252</f>
        <v>4.0595850776031568E-2</v>
      </c>
      <c r="BA593" s="129">
        <f t="shared" si="129"/>
        <v>0.20148412040662553</v>
      </c>
      <c r="BB593" s="102">
        <f t="shared" si="130"/>
        <v>-0.44783361716904274</v>
      </c>
      <c r="BC593" s="60"/>
      <c r="BD593" s="60"/>
    </row>
    <row r="594" spans="1:56" ht="16.5">
      <c r="A594" s="95">
        <v>593</v>
      </c>
      <c r="B594" s="129">
        <v>0.13772885923423428</v>
      </c>
      <c r="C594" s="129">
        <v>0.9538495747114013</v>
      </c>
      <c r="D594" s="129">
        <v>0.83082158753862734</v>
      </c>
      <c r="E594" s="129">
        <v>0.54602068880847532</v>
      </c>
      <c r="F594" s="129">
        <v>0.94434843679477942</v>
      </c>
      <c r="G594" s="129">
        <v>0.78385374706246358</v>
      </c>
      <c r="H594" s="129">
        <v>5.7692095946946464E-2</v>
      </c>
      <c r="I594" s="129">
        <v>5.3504521583648268E-2</v>
      </c>
      <c r="J594" s="129">
        <v>0.60187239669792292</v>
      </c>
      <c r="K594" s="104">
        <v>0.49617786328426372</v>
      </c>
      <c r="L594" s="105"/>
      <c r="M594" s="106">
        <v>593</v>
      </c>
      <c r="N594" s="140">
        <v>-1.09058003512815</v>
      </c>
      <c r="O594" s="140">
        <v>1.6833836279381491</v>
      </c>
      <c r="P594" s="140">
        <v>0.95741699276015468</v>
      </c>
      <c r="Q594" s="140">
        <v>0.11561380384992202</v>
      </c>
      <c r="R594" s="140">
        <v>1.5923631710001105</v>
      </c>
      <c r="S594" s="140">
        <v>0.78527473460293562</v>
      </c>
      <c r="T594" s="140">
        <v>-1.5744467983153474</v>
      </c>
      <c r="U594" s="129">
        <v>-1.6117835769657669</v>
      </c>
      <c r="V594" s="129">
        <v>0.2581965678555373</v>
      </c>
      <c r="W594" s="98">
        <v>-9.5808225332181755E-3</v>
      </c>
      <c r="X594" s="60"/>
      <c r="Y594" s="99">
        <v>593</v>
      </c>
      <c r="Z594" s="129">
        <f>(幕後結果!$AB$2+幕後結果!$AB$4*幕後結果_最佳化!$N1595)*12/3</f>
        <v>0.16670200745001884</v>
      </c>
      <c r="AA594" s="129">
        <f>(幕後結果!$AC$2+幕後結果!$AC$4*幕後結果_最佳化!$O1595)*12/3</f>
        <v>1.4168021325857996</v>
      </c>
      <c r="AB594" s="129">
        <f>(幕後結果!$AD$2+幕後結果!$AD$4*幕後結果_最佳化!$P1595)*12/3</f>
        <v>-0.46329609255605209</v>
      </c>
      <c r="AC594" s="129">
        <f>(幕後結果!$AE$2+幕後結果!$AE$4*幕後結果_最佳化!$Q1595)*12/3</f>
        <v>0.56989161996501592</v>
      </c>
      <c r="AD594" s="129">
        <f>(幕後結果!$AF$2+幕後結果!$AF$4*幕後結果_最佳化!$R1595)*12/3</f>
        <v>0.96130152522718026</v>
      </c>
      <c r="AE594" s="129">
        <f>(幕後結果!$AG$2+幕後結果!$AG$4*幕後結果_最佳化!$S1595)*12/3</f>
        <v>2.1768236663214964</v>
      </c>
      <c r="AF594" s="129">
        <f>(幕後結果!$AH$2+幕後結果!$AH$4*幕後結果_最佳化!$T1595)*12/3</f>
        <v>-0.97447808906074584</v>
      </c>
      <c r="AG594" s="129">
        <f>(幕後結果!$AI$2+幕後結果!$AI$4*幕後結果_最佳化!$U1595)*12/3</f>
        <v>-0.81797998368794056</v>
      </c>
      <c r="AH594" s="129">
        <f>(幕後結果!$AJ$2+幕後結果!$AJ$4*幕後結果_最佳化!$V1595)*12/3</f>
        <v>-0.40259801174976845</v>
      </c>
      <c r="AI594" s="100">
        <f>(幕後結果!$AK$2+幕後結果!$AK$4*幕後結果_最佳化!$W1595)*12/3</f>
        <v>0.77309197586744915</v>
      </c>
      <c r="AJ594" s="60"/>
      <c r="AK594" s="60"/>
      <c r="AL594" s="60"/>
      <c r="AM594" s="108">
        <v>593</v>
      </c>
      <c r="AN594" s="129">
        <f t="shared" si="118"/>
        <v>3.6528317365295979E-2</v>
      </c>
      <c r="AO594" s="129">
        <f t="shared" si="119"/>
        <v>0.22485439224601972</v>
      </c>
      <c r="AP594" s="129">
        <f t="shared" si="120"/>
        <v>0.16398157153689061</v>
      </c>
      <c r="AQ594" s="129">
        <f t="shared" si="121"/>
        <v>3.1673029588664789E-2</v>
      </c>
      <c r="AR594" s="129">
        <f t="shared" si="122"/>
        <v>6.2567350916917397E-2</v>
      </c>
      <c r="AS594" s="129">
        <f t="shared" si="123"/>
        <v>0.20863809350354898</v>
      </c>
      <c r="AT594" s="129">
        <f t="shared" si="124"/>
        <v>0.10745070653253816</v>
      </c>
      <c r="AU594" s="129">
        <f t="shared" si="125"/>
        <v>2.573709350631366E-2</v>
      </c>
      <c r="AV594" s="129">
        <f t="shared" si="126"/>
        <v>7.1438050706190193E-2</v>
      </c>
      <c r="AW594" s="129">
        <f t="shared" si="127"/>
        <v>6.7131394097620672E-2</v>
      </c>
      <c r="AX594" s="129">
        <f t="shared" si="128"/>
        <v>1.0000000000000002</v>
      </c>
      <c r="AY594" s="129">
        <f>SUMPRODUCT(AN594:AW594,幕後結果_最佳化!$Z$1005:$AI$1005)</f>
        <v>0.10766065340137598</v>
      </c>
      <c r="AZ594" s="129">
        <f>(SUMPRODUCT(AN594:AW594,MMULT(AN594:AW594,幕後結果!$AB$9:$AK$18)))*252</f>
        <v>5.1809408311048882E-2</v>
      </c>
      <c r="BA594" s="129">
        <f t="shared" si="129"/>
        <v>0.22761680146915536</v>
      </c>
      <c r="BB594" s="102">
        <f t="shared" si="130"/>
        <v>0.28451613845453227</v>
      </c>
      <c r="BC594" s="60"/>
      <c r="BD594" s="60"/>
    </row>
    <row r="595" spans="1:56" ht="16.5">
      <c r="A595" s="95">
        <v>594</v>
      </c>
      <c r="B595" s="129">
        <v>0.53331530650796122</v>
      </c>
      <c r="C595" s="129">
        <v>0.55590806310583574</v>
      </c>
      <c r="D595" s="129">
        <v>0.90120624263801385</v>
      </c>
      <c r="E595" s="129">
        <v>0.41417053880783583</v>
      </c>
      <c r="F595" s="129">
        <v>0.11340970958079932</v>
      </c>
      <c r="G595" s="129">
        <v>9.3493042827911044E-2</v>
      </c>
      <c r="H595" s="129">
        <v>0.36950731270005943</v>
      </c>
      <c r="I595" s="129">
        <v>0.90238903957432703</v>
      </c>
      <c r="J595" s="129">
        <v>0.7395061224423658</v>
      </c>
      <c r="K595" s="104">
        <v>0.95351069451908255</v>
      </c>
      <c r="L595" s="105"/>
      <c r="M595" s="106">
        <v>594</v>
      </c>
      <c r="N595" s="140">
        <v>8.3606389067046705E-2</v>
      </c>
      <c r="O595" s="140">
        <v>0.14060262576284607</v>
      </c>
      <c r="P595" s="140">
        <v>1.2884553133896719</v>
      </c>
      <c r="Q595" s="140">
        <v>-0.21682968417091467</v>
      </c>
      <c r="R595" s="140">
        <v>-1.2085925521582814</v>
      </c>
      <c r="S595" s="140">
        <v>-1.3195476660627878</v>
      </c>
      <c r="T595" s="140">
        <v>-0.33315852271194563</v>
      </c>
      <c r="U595" s="129">
        <v>1.2952850316556384</v>
      </c>
      <c r="V595" s="129">
        <v>0.64182355288997284</v>
      </c>
      <c r="W595" s="98">
        <v>1.6798905593127655</v>
      </c>
      <c r="X595" s="60"/>
      <c r="Y595" s="99">
        <v>594</v>
      </c>
      <c r="Z595" s="129">
        <f>(幕後結果!$AB$2+幕後結果!$AB$4*幕後結果_最佳化!$N1596)*12/3</f>
        <v>0.9431456438726884</v>
      </c>
      <c r="AA595" s="129">
        <f>(幕後結果!$AC$2+幕後結果!$AC$4*幕後結果_最佳化!$O1596)*12/3</f>
        <v>0.58710938007511426</v>
      </c>
      <c r="AB595" s="129">
        <f>(幕後結果!$AD$2+幕後結果!$AD$4*幕後結果_最佳化!$P1596)*12/3</f>
        <v>0.11279053010571038</v>
      </c>
      <c r="AC595" s="129">
        <f>(幕後結果!$AE$2+幕後結果!$AE$4*幕後結果_最佳化!$Q1596)*12/3</f>
        <v>-0.17163543770630371</v>
      </c>
      <c r="AD595" s="129">
        <f>(幕後結果!$AF$2+幕後結果!$AF$4*幕後結果_最佳化!$R1596)*12/3</f>
        <v>-2.1377795640139441</v>
      </c>
      <c r="AE595" s="129">
        <f>(幕後結果!$AG$2+幕後結果!$AG$4*幕後結果_最佳化!$S1596)*12/3</f>
        <v>6.8928358849839055E-2</v>
      </c>
      <c r="AF595" s="129">
        <f>(幕後結果!$AH$2+幕後結果!$AH$4*幕後結果_最佳化!$T1596)*12/3</f>
        <v>0.25757736273479287</v>
      </c>
      <c r="AG595" s="129">
        <f>(幕後結果!$AI$2+幕後結果!$AI$4*幕後結果_最佳化!$U1596)*12/3</f>
        <v>0.43358229171836909</v>
      </c>
      <c r="AH595" s="129">
        <f>(幕後結果!$AJ$2+幕後結果!$AJ$4*幕後結果_最佳化!$V1596)*12/3</f>
        <v>-0.12509170082617466</v>
      </c>
      <c r="AI595" s="100">
        <f>(幕後結果!$AK$2+幕後結果!$AK$4*幕後結果_最佳化!$W1596)*12/3</f>
        <v>1.121940550197289</v>
      </c>
      <c r="AJ595" s="60"/>
      <c r="AK595" s="60"/>
      <c r="AL595" s="60"/>
      <c r="AM595" s="108">
        <v>594</v>
      </c>
      <c r="AN595" s="129">
        <f t="shared" si="118"/>
        <v>2.9511516332029235E-2</v>
      </c>
      <c r="AO595" s="129">
        <f t="shared" si="119"/>
        <v>0.17934757046936678</v>
      </c>
      <c r="AP595" s="129">
        <f t="shared" si="120"/>
        <v>7.5100437520903396E-2</v>
      </c>
      <c r="AQ595" s="129">
        <f t="shared" si="121"/>
        <v>0.12510817096457458</v>
      </c>
      <c r="AR595" s="129">
        <f t="shared" si="122"/>
        <v>8.734308345163741E-2</v>
      </c>
      <c r="AS595" s="129">
        <f t="shared" si="123"/>
        <v>0.10094872425443153</v>
      </c>
      <c r="AT595" s="129">
        <f t="shared" si="124"/>
        <v>0.13885974704006995</v>
      </c>
      <c r="AU595" s="129">
        <f t="shared" si="125"/>
        <v>0.10495318277823713</v>
      </c>
      <c r="AV595" s="129">
        <f t="shared" si="126"/>
        <v>4.8381374223748164E-2</v>
      </c>
      <c r="AW595" s="129">
        <f t="shared" si="127"/>
        <v>0.11044619296500181</v>
      </c>
      <c r="AX595" s="129">
        <f t="shared" si="128"/>
        <v>1.0000000000000002</v>
      </c>
      <c r="AY595" s="129">
        <f>SUMPRODUCT(AN595:AW595,幕後結果_最佳化!$Z$1005:$AI$1005)</f>
        <v>8.4276046573669702E-2</v>
      </c>
      <c r="AZ595" s="129">
        <f>(SUMPRODUCT(AN595:AW595,MMULT(AN595:AW595,幕後結果!$AB$9:$AK$18)))*252</f>
        <v>4.8942632939562393E-2</v>
      </c>
      <c r="BA595" s="129">
        <f t="shared" si="129"/>
        <v>0.22122981928203619</v>
      </c>
      <c r="BB595" s="102">
        <f t="shared" si="130"/>
        <v>0.18702743919399578</v>
      </c>
      <c r="BC595" s="60"/>
      <c r="BD595" s="60"/>
    </row>
    <row r="596" spans="1:56" ht="16.5">
      <c r="A596" s="95">
        <v>595</v>
      </c>
      <c r="B596" s="129">
        <v>0.40235423610898313</v>
      </c>
      <c r="C596" s="129">
        <v>0.79945097193020498</v>
      </c>
      <c r="D596" s="129">
        <v>0.63817757091732852</v>
      </c>
      <c r="E596" s="129">
        <v>0.35654815692611463</v>
      </c>
      <c r="F596" s="129">
        <v>0.38264670955135349</v>
      </c>
      <c r="G596" s="129">
        <v>0.5034974633742777</v>
      </c>
      <c r="H596" s="129">
        <v>0.73428475154758499</v>
      </c>
      <c r="I596" s="129">
        <v>0.22277439282579969</v>
      </c>
      <c r="J596" s="129">
        <v>0.77863478432410327</v>
      </c>
      <c r="K596" s="104">
        <v>0.71673186441843795</v>
      </c>
      <c r="L596" s="105"/>
      <c r="M596" s="106">
        <v>595</v>
      </c>
      <c r="N596" s="140">
        <v>-0.24725811458549588</v>
      </c>
      <c r="O596" s="140">
        <v>0.83966176767197365</v>
      </c>
      <c r="P596" s="140">
        <v>0.3535917497728342</v>
      </c>
      <c r="Q596" s="140">
        <v>-0.36770084038515888</v>
      </c>
      <c r="R596" s="140">
        <v>-0.2985368975222486</v>
      </c>
      <c r="S596" s="140">
        <v>8.7669528860377845E-3</v>
      </c>
      <c r="T596" s="140">
        <v>0.62582383416063969</v>
      </c>
      <c r="U596" s="129">
        <v>-0.76285682784468845</v>
      </c>
      <c r="V596" s="129">
        <v>0.76759062920467513</v>
      </c>
      <c r="W596" s="98">
        <v>0.57316013869345117</v>
      </c>
      <c r="X596" s="60"/>
      <c r="Y596" s="99">
        <v>595</v>
      </c>
      <c r="Z596" s="129">
        <f>(幕後結果!$AB$2+幕後結果!$AB$4*幕後結果_最佳化!$N1597)*12/3</f>
        <v>0.72435786615226139</v>
      </c>
      <c r="AA596" s="129">
        <f>(幕後結果!$AC$2+幕後結果!$AC$4*幕後結果_最佳化!$O1597)*12/3</f>
        <v>1.0149033585015079</v>
      </c>
      <c r="AB596" s="129">
        <f>(幕後結果!$AD$2+幕後結果!$AD$4*幕後結果_最佳化!$P1597)*12/3</f>
        <v>-0.98435707279762852</v>
      </c>
      <c r="AC596" s="129">
        <f>(幕後結果!$AE$2+幕後結果!$AE$4*幕後結果_最佳化!$Q1597)*12/3</f>
        <v>-0.1404234672333767</v>
      </c>
      <c r="AD596" s="129">
        <f>(幕後結果!$AF$2+幕後結果!$AF$4*幕後結果_最佳化!$R1597)*12/3</f>
        <v>-1.1871835125492209</v>
      </c>
      <c r="AE596" s="129">
        <f>(幕後結果!$AG$2+幕後結果!$AG$4*幕後結果_最佳化!$S1597)*12/3</f>
        <v>1.2517602264802512</v>
      </c>
      <c r="AF596" s="129">
        <f>(幕後結果!$AH$2+幕後結果!$AH$4*幕後結果_最佳化!$T1597)*12/3</f>
        <v>0.61160560999898395</v>
      </c>
      <c r="AG596" s="129">
        <f>(幕後結果!$AI$2+幕後結果!$AI$4*幕後結果_最佳化!$U1597)*12/3</f>
        <v>-0.4151340396946801</v>
      </c>
      <c r="AH596" s="129">
        <f>(幕後結果!$AJ$2+幕後結果!$AJ$4*幕後結果_最佳化!$V1597)*12/3</f>
        <v>-0.204065185671187</v>
      </c>
      <c r="AI596" s="100">
        <f>(幕後結果!$AK$2+幕後結果!$AK$4*幕後結果_最佳化!$W1597)*12/3</f>
        <v>0.5915134733202303</v>
      </c>
      <c r="AJ596" s="60"/>
      <c r="AK596" s="60"/>
      <c r="AL596" s="60"/>
      <c r="AM596" s="108">
        <v>595</v>
      </c>
      <c r="AN596" s="129">
        <f t="shared" si="118"/>
        <v>5.8614012178604721E-2</v>
      </c>
      <c r="AO596" s="129">
        <f t="shared" si="119"/>
        <v>0.13438188977687826</v>
      </c>
      <c r="AP596" s="129">
        <f t="shared" si="120"/>
        <v>7.4529460541131326E-2</v>
      </c>
      <c r="AQ596" s="129">
        <f t="shared" si="121"/>
        <v>0.10843796367880611</v>
      </c>
      <c r="AR596" s="129">
        <f t="shared" si="122"/>
        <v>0.14062950106500141</v>
      </c>
      <c r="AS596" s="129">
        <f t="shared" si="123"/>
        <v>0.11397239078030541</v>
      </c>
      <c r="AT596" s="129">
        <f t="shared" si="124"/>
        <v>6.2337577799694413E-2</v>
      </c>
      <c r="AU596" s="129">
        <f t="shared" si="125"/>
        <v>1.6782536367681254E-2</v>
      </c>
      <c r="AV596" s="129">
        <f t="shared" si="126"/>
        <v>9.1003029342138969E-2</v>
      </c>
      <c r="AW596" s="129">
        <f t="shared" si="127"/>
        <v>0.19931163846975808</v>
      </c>
      <c r="AX596" s="129">
        <f t="shared" si="128"/>
        <v>0.99999999999999989</v>
      </c>
      <c r="AY596" s="129">
        <f>SUMPRODUCT(AN596:AW596,幕後結果_最佳化!$Z$1005:$AI$1005)</f>
        <v>3.7550749764009302E-2</v>
      </c>
      <c r="AZ596" s="129">
        <f>(SUMPRODUCT(AN596:AW596,MMULT(AN596:AW596,幕後結果!$AB$9:$AK$18)))*252</f>
        <v>5.1619035866089222E-2</v>
      </c>
      <c r="BA596" s="129">
        <f t="shared" si="129"/>
        <v>0.22719823033221281</v>
      </c>
      <c r="BB596" s="102">
        <f t="shared" si="130"/>
        <v>-2.3544418581821439E-2</v>
      </c>
      <c r="BC596" s="60"/>
      <c r="BD596" s="60"/>
    </row>
    <row r="597" spans="1:56" ht="16.5">
      <c r="A597" s="95">
        <v>596</v>
      </c>
      <c r="B597" s="129">
        <v>0.86996381966331482</v>
      </c>
      <c r="C597" s="129">
        <v>0.71418122146705754</v>
      </c>
      <c r="D597" s="129">
        <v>0.85255253882514159</v>
      </c>
      <c r="E597" s="129">
        <v>0.50873670706450635</v>
      </c>
      <c r="F597" s="129">
        <v>0.10730993364697605</v>
      </c>
      <c r="G597" s="129">
        <v>0.22841500992196884</v>
      </c>
      <c r="H597" s="129">
        <v>0.17523742475058679</v>
      </c>
      <c r="I597" s="129">
        <v>0.772443609651146</v>
      </c>
      <c r="J597" s="129">
        <v>0.68022403398724984</v>
      </c>
      <c r="K597" s="104">
        <v>0.23301287472709409</v>
      </c>
      <c r="L597" s="105"/>
      <c r="M597" s="106">
        <v>596</v>
      </c>
      <c r="N597" s="140">
        <v>1.1262201165655867</v>
      </c>
      <c r="O597" s="140">
        <v>0.56564143142660572</v>
      </c>
      <c r="P597" s="140">
        <v>1.0474438372632762</v>
      </c>
      <c r="Q597" s="140">
        <v>2.1901427747990504E-2</v>
      </c>
      <c r="R597" s="140">
        <v>-1.2409617826997223</v>
      </c>
      <c r="S597" s="140">
        <v>-0.74407679024706053</v>
      </c>
      <c r="T597" s="140">
        <v>-0.93366863390314681</v>
      </c>
      <c r="U597" s="129">
        <v>0.74691846253097427</v>
      </c>
      <c r="V597" s="129">
        <v>0.46832536502280758</v>
      </c>
      <c r="W597" s="98">
        <v>-0.72896062352283575</v>
      </c>
      <c r="X597" s="60"/>
      <c r="Y597" s="99">
        <v>596</v>
      </c>
      <c r="Z597" s="129">
        <f>(幕後結果!$AB$2+幕後結果!$AB$4*幕後結果_最佳化!$N1598)*12/3</f>
        <v>1.6325853932021221</v>
      </c>
      <c r="AA597" s="129">
        <f>(幕後結果!$AC$2+幕後結果!$AC$4*幕後結果_最佳化!$O1598)*12/3</f>
        <v>1.167756716942953</v>
      </c>
      <c r="AB597" s="129">
        <f>(幕後結果!$AD$2+幕後結果!$AD$4*幕後結果_最佳化!$P1598)*12/3</f>
        <v>0.14231827163553779</v>
      </c>
      <c r="AC597" s="129">
        <f>(幕後結果!$AE$2+幕後結果!$AE$4*幕後結果_最佳化!$Q1598)*12/3</f>
        <v>0.28241182049480967</v>
      </c>
      <c r="AD597" s="129">
        <f>(幕後結果!$AF$2+幕後結果!$AF$4*幕後結果_最佳化!$R1598)*12/3</f>
        <v>-1.9998784641297516</v>
      </c>
      <c r="AE597" s="129">
        <f>(幕後結果!$AG$2+幕後結果!$AG$4*幕後結果_最佳化!$S1598)*12/3</f>
        <v>0.58253719393567027</v>
      </c>
      <c r="AF597" s="129">
        <f>(幕後結果!$AH$2+幕後結果!$AH$4*幕後結果_最佳化!$T1598)*12/3</f>
        <v>0.46635999850537102</v>
      </c>
      <c r="AG597" s="129">
        <f>(幕後結果!$AI$2+幕後結果!$AI$4*幕後結果_最佳化!$U1598)*12/3</f>
        <v>0.26775570805663496</v>
      </c>
      <c r="AH597" s="129">
        <f>(幕後結果!$AJ$2+幕後結果!$AJ$4*幕後結果_最佳化!$V1598)*12/3</f>
        <v>-0.12618625720405913</v>
      </c>
      <c r="AI597" s="100">
        <f>(幕後結果!$AK$2+幕後結果!$AK$4*幕後結果_最佳化!$W1598)*12/3</f>
        <v>-3.9855616678306144E-2</v>
      </c>
      <c r="AJ597" s="60"/>
      <c r="AK597" s="60"/>
      <c r="AL597" s="60"/>
      <c r="AM597" s="108">
        <v>596</v>
      </c>
      <c r="AN597" s="129">
        <f t="shared" si="118"/>
        <v>5.1166422214838282E-2</v>
      </c>
      <c r="AO597" s="129">
        <f t="shared" si="119"/>
        <v>3.7913244981539464E-4</v>
      </c>
      <c r="AP597" s="129">
        <f t="shared" si="120"/>
        <v>0.18025366354873454</v>
      </c>
      <c r="AQ597" s="129">
        <f t="shared" si="121"/>
        <v>4.0469730642660268E-2</v>
      </c>
      <c r="AR597" s="129">
        <f t="shared" si="122"/>
        <v>4.4335883770302828E-2</v>
      </c>
      <c r="AS597" s="129">
        <f t="shared" si="123"/>
        <v>9.6007100844391347E-2</v>
      </c>
      <c r="AT597" s="129">
        <f t="shared" si="124"/>
        <v>0.16460000804052446</v>
      </c>
      <c r="AU597" s="129">
        <f t="shared" si="125"/>
        <v>0.13258218964630411</v>
      </c>
      <c r="AV597" s="129">
        <f t="shared" si="126"/>
        <v>0.15419967753113953</v>
      </c>
      <c r="AW597" s="129">
        <f t="shared" si="127"/>
        <v>0.13600619131128919</v>
      </c>
      <c r="AX597" s="129">
        <f t="shared" si="128"/>
        <v>0.99999999999999989</v>
      </c>
      <c r="AY597" s="129">
        <f>SUMPRODUCT(AN597:AW597,幕後結果_最佳化!$Z$1005:$AI$1005)</f>
        <v>-0.12699701843271802</v>
      </c>
      <c r="AZ597" s="129">
        <f>(SUMPRODUCT(AN597:AW597,MMULT(AN597:AW597,幕後結果!$AB$9:$AK$18)))*252</f>
        <v>5.0256160953927119E-2</v>
      </c>
      <c r="BA597" s="129">
        <f t="shared" si="129"/>
        <v>0.22417885929303663</v>
      </c>
      <c r="BB597" s="102">
        <f t="shared" si="130"/>
        <v>-0.75786369405438092</v>
      </c>
      <c r="BC597" s="60"/>
      <c r="BD597" s="60"/>
    </row>
    <row r="598" spans="1:56" ht="16.5">
      <c r="A598" s="95">
        <v>597</v>
      </c>
      <c r="B598" s="129">
        <v>0.5959104378785931</v>
      </c>
      <c r="C598" s="129">
        <v>0.83123182168690368</v>
      </c>
      <c r="D598" s="129">
        <v>0.1261320155845056</v>
      </c>
      <c r="E598" s="129">
        <v>0.81694875449435678</v>
      </c>
      <c r="F598" s="129">
        <v>0.29843584163498349</v>
      </c>
      <c r="G598" s="129">
        <v>0.30007533220196358</v>
      </c>
      <c r="H598" s="129">
        <v>0.49137367801927301</v>
      </c>
      <c r="I598" s="129">
        <v>0.86192777147546251</v>
      </c>
      <c r="J598" s="129">
        <v>0.87266413241470553</v>
      </c>
      <c r="K598" s="104">
        <v>0.866011658364088</v>
      </c>
      <c r="L598" s="105"/>
      <c r="M598" s="106">
        <v>597</v>
      </c>
      <c r="N598" s="140">
        <v>0.24277574752992506</v>
      </c>
      <c r="O598" s="140">
        <v>0.95904444281693235</v>
      </c>
      <c r="P598" s="140">
        <v>-1.1448675422266863</v>
      </c>
      <c r="Q598" s="140">
        <v>0.90379805928714319</v>
      </c>
      <c r="R598" s="140">
        <v>-0.52890452434736968</v>
      </c>
      <c r="S598" s="140">
        <v>-0.52418386179213994</v>
      </c>
      <c r="T598" s="140">
        <v>-2.1624667841837242E-2</v>
      </c>
      <c r="U598" s="129">
        <v>1.0890213812609129</v>
      </c>
      <c r="V598" s="129">
        <v>1.1390753322561735</v>
      </c>
      <c r="W598" s="98">
        <v>1.107734064390411</v>
      </c>
      <c r="X598" s="60"/>
      <c r="Y598" s="99">
        <v>597</v>
      </c>
      <c r="Z598" s="129">
        <f>(幕後結果!$AB$2+幕後結果!$AB$4*幕後結果_最佳化!$N1599)*12/3</f>
        <v>1.0483981258852344</v>
      </c>
      <c r="AA598" s="129">
        <f>(幕後結果!$AC$2+幕後結果!$AC$4*幕後結果_最佳化!$O1599)*12/3</f>
        <v>1.2288113646845913</v>
      </c>
      <c r="AB598" s="129">
        <f>(幕後結果!$AD$2+幕後結果!$AD$4*幕後結果_最佳化!$P1599)*12/3</f>
        <v>-2.544670287951623</v>
      </c>
      <c r="AC598" s="129">
        <f>(幕後結果!$AE$2+幕後結果!$AE$4*幕後結果_最佳化!$Q1599)*12/3</f>
        <v>1.1519499942467073</v>
      </c>
      <c r="AD598" s="129">
        <f>(幕後結果!$AF$2+幕後結果!$AF$4*幕後結果_最佳化!$R1599)*12/3</f>
        <v>-0.83406946230326706</v>
      </c>
      <c r="AE598" s="129">
        <f>(幕後結果!$AG$2+幕後結果!$AG$4*幕後結果_最佳化!$S1599)*12/3</f>
        <v>1.0031302313781354</v>
      </c>
      <c r="AF598" s="129">
        <f>(幕後結果!$AH$2+幕後結果!$AH$4*幕後結果_最佳化!$T1599)*12/3</f>
        <v>0.47792885445555</v>
      </c>
      <c r="AG598" s="129">
        <f>(幕後結果!$AI$2+幕後結果!$AI$4*幕後結果_最佳化!$U1599)*12/3</f>
        <v>0.33283391562411768</v>
      </c>
      <c r="AH598" s="129">
        <f>(幕後結果!$AJ$2+幕後結果!$AJ$4*幕後結果_最佳化!$V1599)*12/3</f>
        <v>0.16648072562944044</v>
      </c>
      <c r="AI598" s="100">
        <f>(幕後結果!$AK$2+幕後結果!$AK$4*幕後結果_最佳化!$W1599)*12/3</f>
        <v>0.67346971020302837</v>
      </c>
      <c r="AJ598" s="60"/>
      <c r="AK598" s="60"/>
      <c r="AL598" s="60"/>
      <c r="AM598" s="108">
        <v>597</v>
      </c>
      <c r="AN598" s="129">
        <f t="shared" si="118"/>
        <v>0.13064719871082162</v>
      </c>
      <c r="AO598" s="129">
        <f t="shared" si="119"/>
        <v>4.7917381162363118E-2</v>
      </c>
      <c r="AP598" s="129">
        <f t="shared" si="120"/>
        <v>0.11452645868786136</v>
      </c>
      <c r="AQ598" s="129">
        <f t="shared" si="121"/>
        <v>6.2138361291350967E-2</v>
      </c>
      <c r="AR598" s="129">
        <f t="shared" si="122"/>
        <v>3.8833034777875447E-2</v>
      </c>
      <c r="AS598" s="129">
        <f t="shared" si="123"/>
        <v>0.12378837660348002</v>
      </c>
      <c r="AT598" s="129">
        <f t="shared" si="124"/>
        <v>0.13179120647587633</v>
      </c>
      <c r="AU598" s="129">
        <f t="shared" si="125"/>
        <v>0.1288704995045184</v>
      </c>
      <c r="AV598" s="129">
        <f t="shared" si="126"/>
        <v>0.13560859486056262</v>
      </c>
      <c r="AW598" s="129">
        <f t="shared" si="127"/>
        <v>8.5878887925289971E-2</v>
      </c>
      <c r="AX598" s="129">
        <f t="shared" si="128"/>
        <v>1</v>
      </c>
      <c r="AY598" s="129">
        <f>SUMPRODUCT(AN598:AW598,幕後結果_最佳化!$Z$1005:$AI$1005)</f>
        <v>8.3065413356914058E-2</v>
      </c>
      <c r="AZ598" s="129">
        <f>(SUMPRODUCT(AN598:AW598,MMULT(AN598:AW598,幕後結果!$AB$9:$AK$18)))*252</f>
        <v>4.2169282080326519E-2</v>
      </c>
      <c r="BA598" s="129">
        <f t="shared" si="129"/>
        <v>0.20535160598428862</v>
      </c>
      <c r="BB598" s="102">
        <f t="shared" si="130"/>
        <v>0.19559337344548014</v>
      </c>
      <c r="BC598" s="60"/>
      <c r="BD598" s="60"/>
    </row>
    <row r="599" spans="1:56" ht="16.5">
      <c r="A599" s="95">
        <v>598</v>
      </c>
      <c r="B599" s="129">
        <v>0.67841082719072587</v>
      </c>
      <c r="C599" s="129">
        <v>0.63234146918135181</v>
      </c>
      <c r="D599" s="129">
        <v>0.27560883128972247</v>
      </c>
      <c r="E599" s="129">
        <v>0.83331448976835887</v>
      </c>
      <c r="F599" s="129">
        <v>0.24499520956156351</v>
      </c>
      <c r="G599" s="129">
        <v>0.98385893649070422</v>
      </c>
      <c r="H599" s="129">
        <v>0.96271755430664818</v>
      </c>
      <c r="I599" s="129">
        <v>0.66113794729191677</v>
      </c>
      <c r="J599" s="129">
        <v>0.30930420576358864</v>
      </c>
      <c r="K599" s="104">
        <v>0.57357562681240193</v>
      </c>
      <c r="L599" s="105"/>
      <c r="M599" s="106">
        <v>598</v>
      </c>
      <c r="N599" s="140">
        <v>0.46325953670165293</v>
      </c>
      <c r="O599" s="140">
        <v>0.33806120956788238</v>
      </c>
      <c r="P599" s="140">
        <v>-0.59593647876854539</v>
      </c>
      <c r="Q599" s="140">
        <v>0.96734614962519683</v>
      </c>
      <c r="R599" s="140">
        <v>-0.69032406249014411</v>
      </c>
      <c r="S599" s="140">
        <v>2.1408997041392825</v>
      </c>
      <c r="T599" s="140">
        <v>1.7831315519429005</v>
      </c>
      <c r="U599" s="129">
        <v>0.41557078905201922</v>
      </c>
      <c r="V599" s="129">
        <v>-0.49782355572078496</v>
      </c>
      <c r="W599" s="98">
        <v>0.18548486997041186</v>
      </c>
      <c r="X599" s="60"/>
      <c r="Y599" s="99">
        <v>598</v>
      </c>
      <c r="Z599" s="129">
        <f>(幕後結果!$AB$2+幕後結果!$AB$4*幕後結果_最佳化!$N1600)*12/3</f>
        <v>1.1941954469146303</v>
      </c>
      <c r="AA599" s="129">
        <f>(幕後結果!$AC$2+幕後結果!$AC$4*幕後結果_最佳化!$O1600)*12/3</f>
        <v>0.82987312061955676</v>
      </c>
      <c r="AB599" s="129">
        <f>(幕後結果!$AD$2+幕後結果!$AD$4*幕後結果_最佳化!$P1600)*12/3</f>
        <v>-1.9081034514429005</v>
      </c>
      <c r="AC599" s="129">
        <f>(幕後結果!$AE$2+幕後結果!$AE$4*幕後結果_最佳化!$Q1600)*12/3</f>
        <v>1.0405642713412928</v>
      </c>
      <c r="AD599" s="129">
        <f>(幕後結果!$AF$2+幕後結果!$AF$4*幕後結果_最佳化!$R1600)*12/3</f>
        <v>-1.0639704608913363</v>
      </c>
      <c r="AE599" s="129">
        <f>(幕後結果!$AG$2+幕後結果!$AG$4*幕後結果_最佳化!$S1600)*12/3</f>
        <v>3.0504816520451086</v>
      </c>
      <c r="AF599" s="129">
        <f>(幕後結果!$AH$2+幕後結果!$AH$4*幕後結果_最佳化!$T1600)*12/3</f>
        <v>1.7139978878408479</v>
      </c>
      <c r="AG599" s="129">
        <f>(幕後結果!$AI$2+幕後結果!$AI$4*幕後結果_最佳化!$U1600)*12/3</f>
        <v>0.46901221836276835</v>
      </c>
      <c r="AH599" s="129">
        <f>(幕後結果!$AJ$2+幕後結果!$AJ$4*幕後結果_最佳化!$V1600)*12/3</f>
        <v>-0.11953322080890277</v>
      </c>
      <c r="AI599" s="100">
        <f>(幕後結果!$AK$2+幕後結果!$AK$4*幕後結果_最佳化!$W1600)*12/3</f>
        <v>0.56667794172244512</v>
      </c>
      <c r="AJ599" s="60"/>
      <c r="AK599" s="60"/>
      <c r="AL599" s="60"/>
      <c r="AM599" s="108">
        <v>598</v>
      </c>
      <c r="AN599" s="129">
        <f t="shared" si="118"/>
        <v>0.12954194419964921</v>
      </c>
      <c r="AO599" s="129">
        <f t="shared" si="119"/>
        <v>1.766535848095506E-2</v>
      </c>
      <c r="AP599" s="129">
        <f t="shared" si="120"/>
        <v>4.6329399829302356E-2</v>
      </c>
      <c r="AQ599" s="129">
        <f t="shared" si="121"/>
        <v>0.13304999880676602</v>
      </c>
      <c r="AR599" s="129">
        <f t="shared" si="122"/>
        <v>0.17522784403179525</v>
      </c>
      <c r="AS599" s="129">
        <f t="shared" si="123"/>
        <v>6.356946250034913E-2</v>
      </c>
      <c r="AT599" s="129">
        <f t="shared" si="124"/>
        <v>0.15561932213871871</v>
      </c>
      <c r="AU599" s="129">
        <f t="shared" si="125"/>
        <v>6.1637506254968534E-2</v>
      </c>
      <c r="AV599" s="129">
        <f t="shared" si="126"/>
        <v>9.5782346567272802E-2</v>
      </c>
      <c r="AW599" s="129">
        <f t="shared" si="127"/>
        <v>0.12157681719022295</v>
      </c>
      <c r="AX599" s="129">
        <f t="shared" si="128"/>
        <v>1</v>
      </c>
      <c r="AY599" s="129">
        <f>SUMPRODUCT(AN599:AW599,幕後結果_最佳化!$Z$1005:$AI$1005)</f>
        <v>1.853511304225559E-2</v>
      </c>
      <c r="AZ599" s="129">
        <f>(SUMPRODUCT(AN599:AW599,MMULT(AN599:AW599,幕後結果!$AB$9:$AK$18)))*252</f>
        <v>5.2408135804565124E-2</v>
      </c>
      <c r="BA599" s="129">
        <f t="shared" si="129"/>
        <v>0.22892823286909181</v>
      </c>
      <c r="BB599" s="102">
        <f t="shared" si="130"/>
        <v>-0.10643024083306056</v>
      </c>
      <c r="BC599" s="60"/>
      <c r="BD599" s="60"/>
    </row>
    <row r="600" spans="1:56" ht="16.5">
      <c r="A600" s="95">
        <v>599</v>
      </c>
      <c r="B600" s="129">
        <v>5.444812311742897E-2</v>
      </c>
      <c r="C600" s="129">
        <v>0.42006469342369224</v>
      </c>
      <c r="D600" s="129">
        <v>0.95455821703234744</v>
      </c>
      <c r="E600" s="129">
        <v>0.66016610731144465</v>
      </c>
      <c r="F600" s="129">
        <v>0.10527734146127643</v>
      </c>
      <c r="G600" s="129">
        <v>3.0035339536947703E-2</v>
      </c>
      <c r="H600" s="129">
        <v>0.76139562880027789</v>
      </c>
      <c r="I600" s="129">
        <v>2.0151487757199993E-2</v>
      </c>
      <c r="J600" s="129">
        <v>0.72439339424946936</v>
      </c>
      <c r="K600" s="104">
        <v>0.96543396844048002</v>
      </c>
      <c r="L600" s="105"/>
      <c r="M600" s="106">
        <v>599</v>
      </c>
      <c r="N600" s="140">
        <v>-1.6031739899241753</v>
      </c>
      <c r="O600" s="140">
        <v>-0.20172798068461981</v>
      </c>
      <c r="P600" s="140">
        <v>1.6907552044823411</v>
      </c>
      <c r="Q600" s="140">
        <v>0.41291650871225055</v>
      </c>
      <c r="R600" s="140">
        <v>-1.2520416631379334</v>
      </c>
      <c r="S600" s="140">
        <v>-1.8802744829876896</v>
      </c>
      <c r="T600" s="140">
        <v>0.71079909360085225</v>
      </c>
      <c r="U600" s="129">
        <v>-2.0506301748440317</v>
      </c>
      <c r="V600" s="129">
        <v>0.59594314136909654</v>
      </c>
      <c r="W600" s="98">
        <v>1.8175557300899587</v>
      </c>
      <c r="X600" s="60"/>
      <c r="Y600" s="99">
        <v>599</v>
      </c>
      <c r="Z600" s="129">
        <f>(幕後結果!$AB$2+幕後結果!$AB$4*幕後結果_最佳化!$N1601)*12/3</f>
        <v>-0.17225636071787931</v>
      </c>
      <c r="AA600" s="129">
        <f>(幕後結果!$AC$2+幕後結果!$AC$4*幕後結果_最佳化!$O1601)*12/3</f>
        <v>-9.8847091512093144E-2</v>
      </c>
      <c r="AB600" s="129">
        <f>(幕後結果!$AD$2+幕後結果!$AD$4*幕後結果_最佳化!$P1601)*12/3</f>
        <v>0.10285913517177891</v>
      </c>
      <c r="AC600" s="129">
        <f>(幕後結果!$AE$2+幕後結果!$AE$4*幕後結果_最佳化!$Q1601)*12/3</f>
        <v>0.2139224917297875</v>
      </c>
      <c r="AD600" s="129">
        <f>(幕後結果!$AF$2+幕後結果!$AF$4*幕後結果_最佳化!$R1601)*12/3</f>
        <v>-1.9937015793823585</v>
      </c>
      <c r="AE600" s="129">
        <f>(幕後結果!$AG$2+幕後結果!$AG$4*幕後結果_最佳化!$S1601)*12/3</f>
        <v>-0.25724567492497941</v>
      </c>
      <c r="AF600" s="129">
        <f>(幕後結果!$AH$2+幕後結果!$AH$4*幕後結果_最佳化!$T1601)*12/3</f>
        <v>0.10484441882043656</v>
      </c>
      <c r="AG600" s="129">
        <f>(幕後結果!$AI$2+幕後結果!$AI$4*幕後結果_最佳化!$U1601)*12/3</f>
        <v>-1.5837493771873177</v>
      </c>
      <c r="AH600" s="129">
        <f>(幕後結果!$AJ$2+幕後結果!$AJ$4*幕後結果_最佳化!$V1601)*12/3</f>
        <v>-0.52354114463369095</v>
      </c>
      <c r="AI600" s="100">
        <f>(幕後結果!$AK$2+幕後結果!$AK$4*幕後結果_最佳化!$W1601)*12/3</f>
        <v>0.96489203448053129</v>
      </c>
      <c r="AJ600" s="60"/>
      <c r="AK600" s="60"/>
      <c r="AL600" s="60"/>
      <c r="AM600" s="108">
        <v>599</v>
      </c>
      <c r="AN600" s="129">
        <f t="shared" si="118"/>
        <v>0.12002594506429611</v>
      </c>
      <c r="AO600" s="129">
        <f t="shared" si="119"/>
        <v>6.5520665264800423E-2</v>
      </c>
      <c r="AP600" s="129">
        <f t="shared" si="120"/>
        <v>9.3263763683936657E-2</v>
      </c>
      <c r="AQ600" s="129">
        <f t="shared" si="121"/>
        <v>5.9817568068934804E-2</v>
      </c>
      <c r="AR600" s="129">
        <f t="shared" si="122"/>
        <v>3.9129317758267536E-2</v>
      </c>
      <c r="AS600" s="129">
        <f t="shared" si="123"/>
        <v>0.16430269795856484</v>
      </c>
      <c r="AT600" s="129">
        <f t="shared" si="124"/>
        <v>0.13467540909500372</v>
      </c>
      <c r="AU600" s="129">
        <f t="shared" si="125"/>
        <v>0.15607393578765172</v>
      </c>
      <c r="AV600" s="129">
        <f t="shared" si="126"/>
        <v>8.3231393742045093E-2</v>
      </c>
      <c r="AW600" s="129">
        <f t="shared" si="127"/>
        <v>8.3959303576499195E-2</v>
      </c>
      <c r="AX600" s="129">
        <f t="shared" si="128"/>
        <v>1.0000000000000002</v>
      </c>
      <c r="AY600" s="129">
        <f>SUMPRODUCT(AN600:AW600,幕後結果_最佳化!$Z$1005:$AI$1005)</f>
        <v>0.18111675466862379</v>
      </c>
      <c r="AZ600" s="129">
        <f>(SUMPRODUCT(AN600:AW600,MMULT(AN600:AW600,幕後結果!$AB$9:$AK$18)))*252</f>
        <v>4.141988564092193E-2</v>
      </c>
      <c r="BA600" s="129">
        <f t="shared" si="129"/>
        <v>0.20351875992380145</v>
      </c>
      <c r="BB600" s="102">
        <f t="shared" si="130"/>
        <v>0.67913520463849575</v>
      </c>
      <c r="BC600" s="60"/>
      <c r="BD600" s="60"/>
    </row>
    <row r="601" spans="1:56" ht="16.5">
      <c r="A601" s="95">
        <v>600</v>
      </c>
      <c r="B601" s="129">
        <v>0.94442287963522498</v>
      </c>
      <c r="C601" s="129">
        <v>0.32102347968732392</v>
      </c>
      <c r="D601" s="129">
        <v>2.036396288567266E-2</v>
      </c>
      <c r="E601" s="129">
        <v>0.64973385840084497</v>
      </c>
      <c r="F601" s="129">
        <v>0.9175883639315956</v>
      </c>
      <c r="G601" s="129">
        <v>0.79316969282235017</v>
      </c>
      <c r="H601" s="129">
        <v>0.83110285698925712</v>
      </c>
      <c r="I601" s="129">
        <v>0.10400995956505188</v>
      </c>
      <c r="J601" s="129">
        <v>0.97318530876252174</v>
      </c>
      <c r="K601" s="104">
        <v>0.94045742518176789</v>
      </c>
      <c r="L601" s="105"/>
      <c r="M601" s="106">
        <v>600</v>
      </c>
      <c r="N601" s="140">
        <v>1.5930265248333026</v>
      </c>
      <c r="O601" s="140">
        <v>-0.46483871693952444</v>
      </c>
      <c r="P601" s="140">
        <v>-2.0462891987558658</v>
      </c>
      <c r="Q601" s="140">
        <v>0.38460203902711326</v>
      </c>
      <c r="R601" s="140">
        <v>1.3890311694195441</v>
      </c>
      <c r="S601" s="140">
        <v>0.81746872625296374</v>
      </c>
      <c r="T601" s="140">
        <v>0.95853255016961658</v>
      </c>
      <c r="U601" s="129">
        <v>-1.2590288289543445</v>
      </c>
      <c r="V601" s="129">
        <v>1.9298180800545726</v>
      </c>
      <c r="W601" s="98">
        <v>1.5586250538441127</v>
      </c>
      <c r="X601" s="60"/>
      <c r="Y601" s="99">
        <v>600</v>
      </c>
      <c r="Z601" s="129">
        <f>(幕後結果!$AB$2+幕後結果!$AB$4*幕後結果_最佳化!$N1602)*12/3</f>
        <v>1.9412662446173632</v>
      </c>
      <c r="AA601" s="129">
        <f>(幕後結果!$AC$2+幕後結果!$AC$4*幕後結果_最佳化!$O1602)*12/3</f>
        <v>0.53175612072793688</v>
      </c>
      <c r="AB601" s="129">
        <f>(幕後結果!$AD$2+幕後結果!$AD$4*幕後結果_最佳化!$P1602)*12/3</f>
        <v>-3.3099538647673774</v>
      </c>
      <c r="AC601" s="129">
        <f>(幕後結果!$AE$2+幕後結果!$AE$4*幕後結果_最佳化!$Q1602)*12/3</f>
        <v>0.2438645540649923</v>
      </c>
      <c r="AD601" s="129">
        <f>(幕後結果!$AF$2+幕後結果!$AF$4*幕後結果_最佳化!$R1602)*12/3</f>
        <v>0.68221535992227234</v>
      </c>
      <c r="AE601" s="129">
        <f>(幕後結果!$AG$2+幕後結果!$AG$4*幕後結果_最佳化!$S1602)*12/3</f>
        <v>1.7877801599863155</v>
      </c>
      <c r="AF601" s="129">
        <f>(幕後結果!$AH$2+幕後結果!$AH$4*幕後結果_最佳化!$T1602)*12/3</f>
        <v>1.6294938997239787</v>
      </c>
      <c r="AG601" s="129">
        <f>(幕後結果!$AI$2+幕後結果!$AI$4*幕後結果_最佳化!$U1602)*12/3</f>
        <v>-0.47368006695090825</v>
      </c>
      <c r="AH601" s="129">
        <f>(幕後結果!$AJ$2+幕後結果!$AJ$4*幕後結果_最佳化!$V1602)*12/3</f>
        <v>0.3292013183136166</v>
      </c>
      <c r="AI601" s="100">
        <f>(幕後結果!$AK$2+幕後結果!$AK$4*幕後結果_最佳化!$W1602)*12/3</f>
        <v>1.0615396401058312</v>
      </c>
      <c r="AJ601" s="60"/>
      <c r="AK601" s="60"/>
      <c r="AL601" s="60"/>
      <c r="AM601" s="108">
        <v>600</v>
      </c>
      <c r="AN601" s="129">
        <f t="shared" si="118"/>
        <v>6.8211272180214402E-2</v>
      </c>
      <c r="AO601" s="129">
        <f t="shared" si="119"/>
        <v>0.1759008867395834</v>
      </c>
      <c r="AP601" s="129">
        <f t="shared" si="120"/>
        <v>0.10061391332440499</v>
      </c>
      <c r="AQ601" s="129">
        <f t="shared" si="121"/>
        <v>0.17965737639075754</v>
      </c>
      <c r="AR601" s="129">
        <f t="shared" si="122"/>
        <v>0.10708642142967992</v>
      </c>
      <c r="AS601" s="129">
        <f t="shared" si="123"/>
        <v>0.11523139112610256</v>
      </c>
      <c r="AT601" s="129">
        <f t="shared" si="124"/>
        <v>6.0780962173018066E-3</v>
      </c>
      <c r="AU601" s="129">
        <f t="shared" si="125"/>
        <v>0.15001434732760199</v>
      </c>
      <c r="AV601" s="129">
        <f t="shared" si="126"/>
        <v>5.9100746347898511E-2</v>
      </c>
      <c r="AW601" s="129">
        <f t="shared" si="127"/>
        <v>3.8105548916454741E-2</v>
      </c>
      <c r="AX601" s="129">
        <f t="shared" si="128"/>
        <v>1</v>
      </c>
      <c r="AY601" s="129">
        <f>SUMPRODUCT(AN601:AW601,幕後結果_最佳化!$Z$1005:$AI$1005)</f>
        <v>1.3921299181580374E-2</v>
      </c>
      <c r="AZ601" s="129">
        <f>(SUMPRODUCT(AN601:AW601,MMULT(AN601:AW601,幕後結果!$AB$9:$AK$18)))*252</f>
        <v>4.9795133260059146E-2</v>
      </c>
      <c r="BA601" s="129">
        <f t="shared" si="129"/>
        <v>0.22314823158622418</v>
      </c>
      <c r="BB601" s="102">
        <f t="shared" si="130"/>
        <v>-0.12986300905200002</v>
      </c>
      <c r="BC601" s="60"/>
      <c r="BD601" s="60"/>
    </row>
    <row r="602" spans="1:56" ht="16.5">
      <c r="A602" s="95">
        <v>601</v>
      </c>
      <c r="B602" s="129">
        <v>0.52298401329395938</v>
      </c>
      <c r="C602" s="129">
        <v>0.69757822213822251</v>
      </c>
      <c r="D602" s="129">
        <v>0.96367175118726633</v>
      </c>
      <c r="E602" s="129">
        <v>0.46635187353990504</v>
      </c>
      <c r="F602" s="129">
        <v>0.44623259522057257</v>
      </c>
      <c r="G602" s="129">
        <v>0.32653366611466028</v>
      </c>
      <c r="H602" s="129">
        <v>0.97821693659095832</v>
      </c>
      <c r="I602" s="129">
        <v>0.61041909557513163</v>
      </c>
      <c r="J602" s="129">
        <v>0.52593935233613243</v>
      </c>
      <c r="K602" s="104">
        <v>0.23510487763156762</v>
      </c>
      <c r="L602" s="105"/>
      <c r="M602" s="106">
        <v>601</v>
      </c>
      <c r="N602" s="140">
        <v>5.7644285698709802E-2</v>
      </c>
      <c r="O602" s="140">
        <v>0.51744786237730678</v>
      </c>
      <c r="P602" s="140">
        <v>1.7949824407332537</v>
      </c>
      <c r="Q602" s="140">
        <v>-8.4443595204379829E-2</v>
      </c>
      <c r="R602" s="140">
        <v>-0.13518552622471222</v>
      </c>
      <c r="S602" s="140">
        <v>-0.4495050967533073</v>
      </c>
      <c r="T602" s="140">
        <v>2.0182413959753731</v>
      </c>
      <c r="U602" s="129">
        <v>0.28041150815562127</v>
      </c>
      <c r="V602" s="129">
        <v>6.5066195664916934E-2</v>
      </c>
      <c r="W602" s="98">
        <v>-0.72213780800911032</v>
      </c>
      <c r="X602" s="60"/>
      <c r="Y602" s="99">
        <v>601</v>
      </c>
      <c r="Z602" s="129">
        <f>(幕後結果!$AB$2+幕後結果!$AB$4*幕後結果_最佳化!$N1603)*12/3</f>
        <v>0.92597791860086087</v>
      </c>
      <c r="AA602" s="129">
        <f>(幕後結果!$AC$2+幕後結果!$AC$4*幕後結果_最佳化!$O1603)*12/3</f>
        <v>0.85699779816044031</v>
      </c>
      <c r="AB602" s="129">
        <f>(幕後結果!$AD$2+幕後結果!$AD$4*幕後結果_最佳化!$P1603)*12/3</f>
        <v>0.7055966680338962</v>
      </c>
      <c r="AC602" s="129">
        <f>(幕後結果!$AE$2+幕後結果!$AE$4*幕後結果_最佳化!$Q1603)*12/3</f>
        <v>9.7850718281886226E-2</v>
      </c>
      <c r="AD602" s="129">
        <f>(幕後結果!$AF$2+幕後結果!$AF$4*幕後結果_最佳化!$R1603)*12/3</f>
        <v>-0.990812417005284</v>
      </c>
      <c r="AE602" s="129">
        <f>(幕後結果!$AG$2+幕後結果!$AG$4*幕後結果_最佳化!$S1603)*12/3</f>
        <v>0.88263567658946884</v>
      </c>
      <c r="AF602" s="129">
        <f>(幕後結果!$AH$2+幕後結果!$AH$4*幕後結果_最佳化!$T1603)*12/3</f>
        <v>1.8209895429799243</v>
      </c>
      <c r="AG602" s="129">
        <f>(幕後結果!$AI$2+幕後結果!$AI$4*幕後結果_最佳化!$U1603)*12/3</f>
        <v>0.29880677454008631</v>
      </c>
      <c r="AH602" s="129">
        <f>(幕後結果!$AJ$2+幕後結果!$AJ$4*幕後結果_最佳化!$V1603)*12/3</f>
        <v>-4.6189889297636899E-2</v>
      </c>
      <c r="AI602" s="100">
        <f>(幕後結果!$AK$2+幕後結果!$AK$4*幕後結果_最佳化!$W1603)*12/3</f>
        <v>0.14310666242575548</v>
      </c>
      <c r="AJ602" s="60"/>
      <c r="AK602" s="60"/>
      <c r="AL602" s="60"/>
      <c r="AM602" s="108">
        <v>601</v>
      </c>
      <c r="AN602" s="129">
        <f t="shared" si="118"/>
        <v>0.11241404827150289</v>
      </c>
      <c r="AO602" s="129">
        <f t="shared" si="119"/>
        <v>0.10520253039496147</v>
      </c>
      <c r="AP602" s="129">
        <f t="shared" si="120"/>
        <v>0.13979793558694292</v>
      </c>
      <c r="AQ602" s="129">
        <f t="shared" si="121"/>
        <v>0.10791629209931902</v>
      </c>
      <c r="AR602" s="129">
        <f t="shared" si="122"/>
        <v>7.5657518080857439E-2</v>
      </c>
      <c r="AS602" s="129">
        <f t="shared" si="123"/>
        <v>0.14481076711939239</v>
      </c>
      <c r="AT602" s="129">
        <f t="shared" si="124"/>
        <v>0.13404303589110186</v>
      </c>
      <c r="AU602" s="129">
        <f t="shared" si="125"/>
        <v>2.3870505877874378E-2</v>
      </c>
      <c r="AV602" s="129">
        <f t="shared" si="126"/>
        <v>0.13793680607516121</v>
      </c>
      <c r="AW602" s="129">
        <f t="shared" si="127"/>
        <v>1.8350560602886347E-2</v>
      </c>
      <c r="AX602" s="129">
        <f t="shared" si="128"/>
        <v>1</v>
      </c>
      <c r="AY602" s="129">
        <f>SUMPRODUCT(AN602:AW602,幕後結果_最佳化!$Z$1005:$AI$1005)</f>
        <v>4.1399386634622462E-2</v>
      </c>
      <c r="AZ602" s="129">
        <f>(SUMPRODUCT(AN602:AW602,MMULT(AN602:AW602,幕後結果!$AB$9:$AK$18)))*252</f>
        <v>4.8790109665674687E-2</v>
      </c>
      <c r="BA602" s="129">
        <f t="shared" si="129"/>
        <v>0.2208848334894786</v>
      </c>
      <c r="BB602" s="102">
        <f t="shared" si="130"/>
        <v>-6.793645999461603E-3</v>
      </c>
      <c r="BC602" s="60"/>
      <c r="BD602" s="60"/>
    </row>
    <row r="603" spans="1:56" ht="16.5">
      <c r="A603" s="95">
        <v>602</v>
      </c>
      <c r="B603" s="129">
        <v>0.71325502089139592</v>
      </c>
      <c r="C603" s="129">
        <v>0.76334079082546169</v>
      </c>
      <c r="D603" s="129">
        <v>0.68041600236485</v>
      </c>
      <c r="E603" s="129">
        <v>0.36114376515962188</v>
      </c>
      <c r="F603" s="129">
        <v>0.93222928674792227</v>
      </c>
      <c r="G603" s="129">
        <v>0.91251611335395633</v>
      </c>
      <c r="H603" s="129">
        <v>0.63537934135454921</v>
      </c>
      <c r="I603" s="129">
        <v>0.27881813056046711</v>
      </c>
      <c r="J603" s="129">
        <v>0.38569420491116935</v>
      </c>
      <c r="K603" s="104">
        <v>0.87886983035777955</v>
      </c>
      <c r="L603" s="105"/>
      <c r="M603" s="106">
        <v>602</v>
      </c>
      <c r="N603" s="140">
        <v>0.56291912248516118</v>
      </c>
      <c r="O603" s="140">
        <v>0.71709023874445466</v>
      </c>
      <c r="P603" s="140">
        <v>0.46886239789863676</v>
      </c>
      <c r="Q603" s="140">
        <v>-0.35540322880250014</v>
      </c>
      <c r="R603" s="140">
        <v>1.49260189698463</v>
      </c>
      <c r="S603" s="140">
        <v>1.3564130818084488</v>
      </c>
      <c r="T603" s="140">
        <v>0.34613492520757461</v>
      </c>
      <c r="U603" s="129">
        <v>-0.58635606677529895</v>
      </c>
      <c r="V603" s="129">
        <v>-0.29055927607818244</v>
      </c>
      <c r="W603" s="98">
        <v>1.1693557274710986</v>
      </c>
      <c r="X603" s="60"/>
      <c r="Y603" s="99">
        <v>602</v>
      </c>
      <c r="Z603" s="129">
        <f>(幕後結果!$AB$2+幕後結果!$AB$4*幕後結果_最佳化!$N1604)*12/3</f>
        <v>1.2600964398026733</v>
      </c>
      <c r="AA603" s="129">
        <f>(幕後結果!$AC$2+幕後結果!$AC$4*幕後結果_最佳化!$O1604)*12/3</f>
        <v>1.133738894565036</v>
      </c>
      <c r="AB603" s="129">
        <f>(幕後結果!$AD$2+幕後結果!$AD$4*幕後結果_最佳化!$P1604)*12/3</f>
        <v>-0.65002276250693258</v>
      </c>
      <c r="AC603" s="129">
        <f>(幕後結果!$AE$2+幕後結果!$AE$4*幕後結果_最佳化!$Q1604)*12/3</f>
        <v>-0.10148102639649199</v>
      </c>
      <c r="AD603" s="129">
        <f>(幕後結果!$AF$2+幕後結果!$AF$4*幕後結果_最佳化!$R1604)*12/3</f>
        <v>0.56609663644670194</v>
      </c>
      <c r="AE603" s="129">
        <f>(幕後結果!$AG$2+幕後結果!$AG$4*幕後結果_最佳化!$S1604)*12/3</f>
        <v>2.3412384051003192</v>
      </c>
      <c r="AF603" s="129">
        <f>(幕後結果!$AH$2+幕後結果!$AH$4*幕後結果_最佳化!$T1604)*12/3</f>
        <v>0.93231164197679062</v>
      </c>
      <c r="AG603" s="129">
        <f>(幕後結果!$AI$2+幕後結果!$AI$4*幕後結果_最佳化!$U1604)*12/3</f>
        <v>7.4849948725505017E-2</v>
      </c>
      <c r="AH603" s="129">
        <f>(幕後結果!$AJ$2+幕後結果!$AJ$4*幕後結果_最佳化!$V1604)*12/3</f>
        <v>-0.32275639522324279</v>
      </c>
      <c r="AI603" s="100">
        <f>(幕後結果!$AK$2+幕後結果!$AK$4*幕後結果_最佳化!$W1604)*12/3</f>
        <v>1.4162533682108946</v>
      </c>
      <c r="AJ603" s="60"/>
      <c r="AK603" s="60"/>
      <c r="AL603" s="60"/>
      <c r="AM603" s="108">
        <v>602</v>
      </c>
      <c r="AN603" s="129">
        <f t="shared" si="118"/>
        <v>0.11779518453412319</v>
      </c>
      <c r="AO603" s="129">
        <f t="shared" si="119"/>
        <v>4.8119007651514598E-2</v>
      </c>
      <c r="AP603" s="129">
        <f t="shared" si="120"/>
        <v>7.9492148588019024E-3</v>
      </c>
      <c r="AQ603" s="129">
        <f t="shared" si="121"/>
        <v>0.14092215473553985</v>
      </c>
      <c r="AR603" s="129">
        <f t="shared" si="122"/>
        <v>8.2939715776195425E-2</v>
      </c>
      <c r="AS603" s="129">
        <f t="shared" si="123"/>
        <v>0.17358285939128063</v>
      </c>
      <c r="AT603" s="129">
        <f t="shared" si="124"/>
        <v>0.15225066953391231</v>
      </c>
      <c r="AU603" s="129">
        <f t="shared" si="125"/>
        <v>8.6001874609389892E-2</v>
      </c>
      <c r="AV603" s="129">
        <f t="shared" si="126"/>
        <v>1.7370263660410321E-2</v>
      </c>
      <c r="AW603" s="129">
        <f t="shared" si="127"/>
        <v>0.17306905524883187</v>
      </c>
      <c r="AX603" s="129">
        <f t="shared" si="128"/>
        <v>0.99999999999999989</v>
      </c>
      <c r="AY603" s="129">
        <f>SUMPRODUCT(AN603:AW603,幕後結果_最佳化!$Z$1005:$AI$1005)</f>
        <v>0.31724673193406772</v>
      </c>
      <c r="AZ603" s="129">
        <f>(SUMPRODUCT(AN603:AW603,MMULT(AN603:AW603,幕後結果!$AB$9:$AK$18)))*252</f>
        <v>4.8708492571749161E-2</v>
      </c>
      <c r="BA603" s="129">
        <f t="shared" si="129"/>
        <v>0.220700005826346</v>
      </c>
      <c r="BB603" s="102">
        <f t="shared" si="130"/>
        <v>1.2430753271023143</v>
      </c>
      <c r="BC603" s="60"/>
      <c r="BD603" s="60"/>
    </row>
    <row r="604" spans="1:56" ht="16.5">
      <c r="A604" s="95">
        <v>603</v>
      </c>
      <c r="B604" s="129">
        <v>0.55251549923387722</v>
      </c>
      <c r="C604" s="129">
        <v>0.29686201298793491</v>
      </c>
      <c r="D604" s="129">
        <v>0.14994703025234224</v>
      </c>
      <c r="E604" s="129">
        <v>0.86653593457453804</v>
      </c>
      <c r="F604" s="129">
        <v>0.36207343780749612</v>
      </c>
      <c r="G604" s="129">
        <v>0.12906763730925785</v>
      </c>
      <c r="H604" s="129">
        <v>0.12136737056338953</v>
      </c>
      <c r="I604" s="129">
        <v>0.84707210688542101</v>
      </c>
      <c r="J604" s="129">
        <v>6.7399938053367636E-2</v>
      </c>
      <c r="K604" s="104">
        <v>0.68127466950176152</v>
      </c>
      <c r="L604" s="105"/>
      <c r="M604" s="106">
        <v>603</v>
      </c>
      <c r="N604" s="140">
        <v>0.13201933115053283</v>
      </c>
      <c r="O604" s="140">
        <v>-0.5334472370171619</v>
      </c>
      <c r="P604" s="140">
        <v>-1.036660599407589</v>
      </c>
      <c r="Q604" s="140">
        <v>1.1101645379979905</v>
      </c>
      <c r="R604" s="140">
        <v>-0.35292205538687954</v>
      </c>
      <c r="S604" s="140">
        <v>-1.1308095141357335</v>
      </c>
      <c r="T604" s="140">
        <v>-1.1681785741193971</v>
      </c>
      <c r="U604" s="129">
        <v>1.0239565750530528</v>
      </c>
      <c r="V604" s="129">
        <v>-1.4954391247314749</v>
      </c>
      <c r="W604" s="98">
        <v>0.47126618392837627</v>
      </c>
      <c r="X604" s="60"/>
      <c r="Y604" s="99">
        <v>603</v>
      </c>
      <c r="Z604" s="129">
        <f>(幕後結果!$AB$2+幕後結果!$AB$4*幕後結果_最佳化!$N1605)*12/3</f>
        <v>0.97515923219788692</v>
      </c>
      <c r="AA604" s="129">
        <f>(幕後結果!$AC$2+幕後結果!$AC$4*幕後結果_最佳化!$O1605)*12/3</f>
        <v>0.10487852883345494</v>
      </c>
      <c r="AB604" s="129">
        <f>(幕後結果!$AD$2+幕後結果!$AD$4*幕後結果_最佳化!$P1605)*12/3</f>
        <v>-2.5540896599531786</v>
      </c>
      <c r="AC604" s="129">
        <f>(幕後結果!$AE$2+幕後結果!$AE$4*幕後結果_最佳化!$Q1605)*12/3</f>
        <v>0.85121712760887502</v>
      </c>
      <c r="AD604" s="129">
        <f>(幕後結果!$AF$2+幕後結果!$AF$4*幕後結果_最佳化!$R1605)*12/3</f>
        <v>-0.78254373075077621</v>
      </c>
      <c r="AE604" s="129">
        <f>(幕後結果!$AG$2+幕後結果!$AG$4*幕後結果_最佳化!$S1605)*12/3</f>
        <v>0.34164924572827138</v>
      </c>
      <c r="AF604" s="129">
        <f>(幕後結果!$AH$2+幕後結果!$AH$4*幕後結果_最佳化!$T1605)*12/3</f>
        <v>-0.32170862171963266</v>
      </c>
      <c r="AG604" s="129">
        <f>(幕後結果!$AI$2+幕後結果!$AI$4*幕後結果_最佳化!$U1605)*12/3</f>
        <v>6.6470501903308249E-2</v>
      </c>
      <c r="AH604" s="129">
        <f>(幕後結果!$AJ$2+幕後結果!$AJ$4*幕後結果_最佳化!$V1605)*12/3</f>
        <v>-1.0166132979615397</v>
      </c>
      <c r="AI604" s="100">
        <f>(幕後結果!$AK$2+幕後結果!$AK$4*幕後結果_最佳化!$W1605)*12/3</f>
        <v>-9.9911379416907017E-2</v>
      </c>
      <c r="AJ604" s="60"/>
      <c r="AK604" s="60"/>
      <c r="AL604" s="60"/>
      <c r="AM604" s="108">
        <v>603</v>
      </c>
      <c r="AN604" s="129">
        <f t="shared" si="118"/>
        <v>0.11287117472834132</v>
      </c>
      <c r="AO604" s="129">
        <f t="shared" si="119"/>
        <v>6.7166592962712046E-2</v>
      </c>
      <c r="AP604" s="129">
        <f t="shared" si="120"/>
        <v>0.11190292359271382</v>
      </c>
      <c r="AQ604" s="129">
        <f t="shared" si="121"/>
        <v>0.13764863237861447</v>
      </c>
      <c r="AR604" s="129">
        <f t="shared" si="122"/>
        <v>1.9032308860658372E-2</v>
      </c>
      <c r="AS604" s="129">
        <f t="shared" si="123"/>
        <v>0.10072153278596442</v>
      </c>
      <c r="AT604" s="129">
        <f t="shared" si="124"/>
        <v>3.1458908304322894E-2</v>
      </c>
      <c r="AU604" s="129">
        <f t="shared" si="125"/>
        <v>3.7982273221613981E-2</v>
      </c>
      <c r="AV604" s="129">
        <f t="shared" si="126"/>
        <v>0.19642247082799774</v>
      </c>
      <c r="AW604" s="129">
        <f t="shared" si="127"/>
        <v>0.18479318233706085</v>
      </c>
      <c r="AX604" s="129">
        <f t="shared" si="128"/>
        <v>0.99999999999999989</v>
      </c>
      <c r="AY604" s="129">
        <f>SUMPRODUCT(AN604:AW604,幕後結果_最佳化!$Z$1005:$AI$1005)</f>
        <v>2.2661647397442187E-2</v>
      </c>
      <c r="AZ604" s="129">
        <f>(SUMPRODUCT(AN604:AW604,MMULT(AN604:AW604,幕後結果!$AB$9:$AK$18)))*252</f>
        <v>4.6719555136638807E-2</v>
      </c>
      <c r="BA604" s="129">
        <f t="shared" si="129"/>
        <v>0.21614706830451993</v>
      </c>
      <c r="BB604" s="102">
        <f t="shared" si="130"/>
        <v>-9.3632325255713869E-2</v>
      </c>
      <c r="BC604" s="60"/>
      <c r="BD604" s="60"/>
    </row>
    <row r="605" spans="1:56" ht="16.5">
      <c r="A605" s="95">
        <v>604</v>
      </c>
      <c r="B605" s="129">
        <v>6.125781260821106E-2</v>
      </c>
      <c r="C605" s="129">
        <v>0.48780844361548925</v>
      </c>
      <c r="D605" s="129">
        <v>0.39102145480985362</v>
      </c>
      <c r="E605" s="129">
        <v>0.90881489413719874</v>
      </c>
      <c r="F605" s="129">
        <v>9.9237584475913909E-2</v>
      </c>
      <c r="G605" s="129">
        <v>0.99483280732622137</v>
      </c>
      <c r="H605" s="129">
        <v>0.56859111280809316</v>
      </c>
      <c r="I605" s="129">
        <v>0.58271280661785996</v>
      </c>
      <c r="J605" s="129">
        <v>0.80714566775100716</v>
      </c>
      <c r="K605" s="104">
        <v>0.83146297452199946</v>
      </c>
      <c r="L605" s="105"/>
      <c r="M605" s="106">
        <v>604</v>
      </c>
      <c r="N605" s="140">
        <v>-1.544300195623995</v>
      </c>
      <c r="O605" s="140">
        <v>-3.0564458093714237E-2</v>
      </c>
      <c r="P605" s="140">
        <v>-0.27665775906452034</v>
      </c>
      <c r="Q605" s="140">
        <v>1.333492571328557</v>
      </c>
      <c r="R605" s="140">
        <v>-1.2859080069738884</v>
      </c>
      <c r="S605" s="140">
        <v>2.564435270505101</v>
      </c>
      <c r="T605" s="140">
        <v>0.17278837579427439</v>
      </c>
      <c r="U605" s="129">
        <v>0.20883840843281576</v>
      </c>
      <c r="V605" s="129">
        <v>0.8674259574333445</v>
      </c>
      <c r="W605" s="98">
        <v>0.95996257479131442</v>
      </c>
      <c r="X605" s="60"/>
      <c r="Y605" s="99">
        <v>604</v>
      </c>
      <c r="Z605" s="129">
        <f>(幕後結果!$AB$2+幕後結果!$AB$4*幕後結果_最佳化!$N1606)*12/3</f>
        <v>-0.13332541926387309</v>
      </c>
      <c r="AA605" s="129">
        <f>(幕後結果!$AC$2+幕後結果!$AC$4*幕後結果_最佳化!$O1606)*12/3</f>
        <v>4.1948167728005137E-2</v>
      </c>
      <c r="AB605" s="129">
        <f>(幕後結果!$AD$2+幕後結果!$AD$4*幕後結果_最佳化!$P1606)*12/3</f>
        <v>-2.0979035126917474</v>
      </c>
      <c r="AC605" s="129">
        <f>(幕後結果!$AE$2+幕後結果!$AE$4*幕後結果_最佳化!$Q1606)*12/3</f>
        <v>1.1288403875716186</v>
      </c>
      <c r="AD605" s="129">
        <f>(幕後結果!$AF$2+幕後結果!$AF$4*幕後結果_最佳化!$R1606)*12/3</f>
        <v>-1.5744386292961117</v>
      </c>
      <c r="AE605" s="129">
        <f>(幕後結果!$AG$2+幕後結果!$AG$4*幕後結果_最佳化!$S1606)*12/3</f>
        <v>3.4646165168360614</v>
      </c>
      <c r="AF605" s="129">
        <f>(幕後結果!$AH$2+幕後結果!$AH$4*幕後結果_最佳化!$T1606)*12/3</f>
        <v>-0.32951117343775116</v>
      </c>
      <c r="AG605" s="129">
        <f>(幕後結果!$AI$2+幕後結果!$AI$4*幕後結果_最佳化!$U1606)*12/3</f>
        <v>1.4766065580843118E-2</v>
      </c>
      <c r="AH605" s="129">
        <f>(幕後結果!$AJ$2+幕後結果!$AJ$4*幕後結果_最佳化!$V1606)*12/3</f>
        <v>0.13263630325743786</v>
      </c>
      <c r="AI605" s="100">
        <f>(幕後結果!$AK$2+幕後結果!$AK$4*幕後結果_最佳化!$W1606)*12/3</f>
        <v>0.92468054872826466</v>
      </c>
      <c r="AJ605" s="60"/>
      <c r="AK605" s="60"/>
      <c r="AL605" s="60"/>
      <c r="AM605" s="108">
        <v>604</v>
      </c>
      <c r="AN605" s="129">
        <f t="shared" si="118"/>
        <v>0.26147925700132979</v>
      </c>
      <c r="AO605" s="129">
        <f t="shared" si="119"/>
        <v>5.3546167657437221E-2</v>
      </c>
      <c r="AP605" s="129">
        <f t="shared" si="120"/>
        <v>0.1261972549029256</v>
      </c>
      <c r="AQ605" s="129">
        <f t="shared" si="121"/>
        <v>8.5867882492088835E-2</v>
      </c>
      <c r="AR605" s="129">
        <f t="shared" si="122"/>
        <v>7.4309834425234089E-2</v>
      </c>
      <c r="AS605" s="129">
        <f t="shared" si="123"/>
        <v>9.1188385979313724E-2</v>
      </c>
      <c r="AT605" s="129">
        <f t="shared" si="124"/>
        <v>0.11421157482358504</v>
      </c>
      <c r="AU605" s="129">
        <f t="shared" si="125"/>
        <v>4.006593064387521E-2</v>
      </c>
      <c r="AV605" s="129">
        <f t="shared" si="126"/>
        <v>3.1946281779618071E-2</v>
      </c>
      <c r="AW605" s="129">
        <f t="shared" si="127"/>
        <v>0.12118743029459234</v>
      </c>
      <c r="AX605" s="129">
        <f t="shared" si="128"/>
        <v>0.99999999999999989</v>
      </c>
      <c r="AY605" s="129">
        <f>SUMPRODUCT(AN605:AW605,幕後結果_最佳化!$Z$1005:$AI$1005)</f>
        <v>0.1636948084625075</v>
      </c>
      <c r="AZ605" s="129">
        <f>(SUMPRODUCT(AN605:AW605,MMULT(AN605:AW605,幕後結果!$AB$9:$AK$18)))*252</f>
        <v>4.9511842378502702E-2</v>
      </c>
      <c r="BA605" s="129">
        <f t="shared" si="129"/>
        <v>0.22251256678781695</v>
      </c>
      <c r="BB605" s="102">
        <f t="shared" si="130"/>
        <v>0.54286735444337741</v>
      </c>
      <c r="BC605" s="60"/>
      <c r="BD605" s="60"/>
    </row>
    <row r="606" spans="1:56" ht="16.5">
      <c r="A606" s="95">
        <v>605</v>
      </c>
      <c r="B606" s="129">
        <v>0.70511966322100839</v>
      </c>
      <c r="C606" s="129">
        <v>0.12613656180572685</v>
      </c>
      <c r="D606" s="129">
        <v>0.5935354088486624</v>
      </c>
      <c r="E606" s="129">
        <v>1.9662738554463211E-2</v>
      </c>
      <c r="F606" s="129">
        <v>0.58378005430500468</v>
      </c>
      <c r="G606" s="129">
        <v>0.64028418570033363</v>
      </c>
      <c r="H606" s="129">
        <v>0.51540177245131913</v>
      </c>
      <c r="I606" s="129">
        <v>0.53678145195638183</v>
      </c>
      <c r="J606" s="129">
        <v>0.20460692197705699</v>
      </c>
      <c r="K606" s="104">
        <v>0.37716079276803582</v>
      </c>
      <c r="L606" s="105"/>
      <c r="M606" s="106">
        <v>605</v>
      </c>
      <c r="N606" s="140">
        <v>0.53918287786033203</v>
      </c>
      <c r="O606" s="140">
        <v>-1.1448455962637367</v>
      </c>
      <c r="P606" s="140">
        <v>0.23664889804966416</v>
      </c>
      <c r="Q606" s="140">
        <v>-2.0607648738854891</v>
      </c>
      <c r="R606" s="140">
        <v>0.21157336394035031</v>
      </c>
      <c r="S606" s="140">
        <v>0.35921851256601484</v>
      </c>
      <c r="T606" s="140">
        <v>3.8616113578172399E-2</v>
      </c>
      <c r="U606" s="129">
        <v>9.2328436136355663E-2</v>
      </c>
      <c r="V606" s="129">
        <v>-0.82527788554747494</v>
      </c>
      <c r="W606" s="98">
        <v>-0.31294613563576845</v>
      </c>
      <c r="X606" s="60"/>
      <c r="Y606" s="99">
        <v>605</v>
      </c>
      <c r="Z606" s="129">
        <f>(幕後結果!$AB$2+幕後結果!$AB$4*幕後結果_最佳化!$N1607)*12/3</f>
        <v>1.2444005880096733</v>
      </c>
      <c r="AA606" s="129">
        <f>(幕後結果!$AC$2+幕後結果!$AC$4*幕後結果_最佳化!$O1607)*12/3</f>
        <v>-0.23891487756237562</v>
      </c>
      <c r="AB606" s="129">
        <f>(幕後結果!$AD$2+幕後結果!$AD$4*幕後結果_最佳化!$P1607)*12/3</f>
        <v>-1.0476346621687169</v>
      </c>
      <c r="AC606" s="129">
        <f>(幕後結果!$AE$2+幕後結果!$AE$4*幕後結果_最佳化!$Q1607)*12/3</f>
        <v>-2.4184680061613673</v>
      </c>
      <c r="AD606" s="129">
        <f>(幕後結果!$AF$2+幕後結果!$AF$4*幕後結果_最佳化!$R1607)*12/3</f>
        <v>-1.6364150578668217</v>
      </c>
      <c r="AE606" s="129">
        <f>(幕後結果!$AG$2+幕後結果!$AG$4*幕後結果_最佳化!$S1607)*12/3</f>
        <v>0.95769770945150079</v>
      </c>
      <c r="AF606" s="129">
        <f>(幕後結果!$AH$2+幕後結果!$AH$4*幕後結果_最佳化!$T1607)*12/3</f>
        <v>0.35413224564223139</v>
      </c>
      <c r="AG606" s="129">
        <f>(幕後結果!$AI$2+幕後結果!$AI$4*幕後結果_最佳化!$U1607)*12/3</f>
        <v>0.18419314185944571</v>
      </c>
      <c r="AH606" s="129">
        <f>(幕後結果!$AJ$2+幕後結果!$AJ$4*幕後結果_最佳化!$V1607)*12/3</f>
        <v>-1.0461520489516272</v>
      </c>
      <c r="AI606" s="100">
        <f>(幕後結果!$AK$2+幕後結果!$AK$4*幕後結果_最佳化!$W1607)*12/3</f>
        <v>-0.27940983043801576</v>
      </c>
      <c r="AJ606" s="60"/>
      <c r="AK606" s="60"/>
      <c r="AL606" s="60"/>
      <c r="AM606" s="108">
        <v>605</v>
      </c>
      <c r="AN606" s="129">
        <f t="shared" si="118"/>
        <v>0.12824412528149418</v>
      </c>
      <c r="AO606" s="129">
        <f t="shared" si="119"/>
        <v>0.15926846676016068</v>
      </c>
      <c r="AP606" s="129">
        <f t="shared" si="120"/>
        <v>7.026374435653833E-2</v>
      </c>
      <c r="AQ606" s="129">
        <f t="shared" si="121"/>
        <v>7.5536222723945057E-2</v>
      </c>
      <c r="AR606" s="129">
        <f t="shared" si="122"/>
        <v>8.5944802244898658E-3</v>
      </c>
      <c r="AS606" s="129">
        <f t="shared" si="123"/>
        <v>5.3472762845857974E-2</v>
      </c>
      <c r="AT606" s="129">
        <f t="shared" si="124"/>
        <v>0.11470812908020493</v>
      </c>
      <c r="AU606" s="129">
        <f t="shared" si="125"/>
        <v>0.11429394049673479</v>
      </c>
      <c r="AV606" s="129">
        <f t="shared" si="126"/>
        <v>0.11773825107671451</v>
      </c>
      <c r="AW606" s="129">
        <f t="shared" si="127"/>
        <v>0.15787987715385993</v>
      </c>
      <c r="AX606" s="129">
        <f t="shared" si="128"/>
        <v>1.0000000000000002</v>
      </c>
      <c r="AY606" s="129">
        <f>SUMPRODUCT(AN606:AW606,幕後結果_最佳化!$Z$1005:$AI$1005)</f>
        <v>0.14881964547592672</v>
      </c>
      <c r="AZ606" s="129">
        <f>(SUMPRODUCT(AN606:AW606,MMULT(AN606:AW606,幕後結果!$AB$9:$AK$18)))*252</f>
        <v>4.3336404189467305E-2</v>
      </c>
      <c r="BA606" s="129">
        <f t="shared" si="129"/>
        <v>0.20817397577379193</v>
      </c>
      <c r="BB606" s="102">
        <f t="shared" si="130"/>
        <v>0.50880349036049621</v>
      </c>
      <c r="BC606" s="60"/>
      <c r="BD606" s="60"/>
    </row>
    <row r="607" spans="1:56" ht="16.5">
      <c r="A607" s="95">
        <v>606</v>
      </c>
      <c r="B607" s="129">
        <v>0.30915958749957428</v>
      </c>
      <c r="C607" s="129">
        <v>0.42675037094539214</v>
      </c>
      <c r="D607" s="129">
        <v>0.11507103374948513</v>
      </c>
      <c r="E607" s="129">
        <v>0.42694220501963254</v>
      </c>
      <c r="F607" s="129">
        <v>0.84502289339476278</v>
      </c>
      <c r="G607" s="129">
        <v>0.15908620592078115</v>
      </c>
      <c r="H607" s="129">
        <v>0.33462239130578109</v>
      </c>
      <c r="I607" s="129">
        <v>0.34146328136352233</v>
      </c>
      <c r="J607" s="129">
        <v>0.17563891717104108</v>
      </c>
      <c r="K607" s="104">
        <v>0.5250001890448901</v>
      </c>
      <c r="L607" s="105"/>
      <c r="M607" s="106">
        <v>606</v>
      </c>
      <c r="N607" s="140">
        <v>-0.49823392295827257</v>
      </c>
      <c r="O607" s="140">
        <v>-0.18465360020027632</v>
      </c>
      <c r="P607" s="140">
        <v>-1.1999929782700804</v>
      </c>
      <c r="Q607" s="140">
        <v>-0.18416449739984919</v>
      </c>
      <c r="R607" s="140">
        <v>1.0153181124912898</v>
      </c>
      <c r="S607" s="140">
        <v>-0.99822057437853651</v>
      </c>
      <c r="T607" s="140">
        <v>-0.42718472987513395</v>
      </c>
      <c r="U607" s="129">
        <v>-0.40847284509846732</v>
      </c>
      <c r="V607" s="129">
        <v>-0.93211357281818397</v>
      </c>
      <c r="W607" s="98">
        <v>6.2707252741056277E-2</v>
      </c>
      <c r="X607" s="60"/>
      <c r="Y607" s="99">
        <v>606</v>
      </c>
      <c r="Z607" s="129">
        <f>(幕後結果!$AB$2+幕後結果!$AB$4*幕後結果_最佳化!$N1608)*12/3</f>
        <v>0.55839736338061385</v>
      </c>
      <c r="AA607" s="129">
        <f>(幕後結果!$AC$2+幕後結果!$AC$4*幕後結果_最佳化!$O1608)*12/3</f>
        <v>0.19844403098511179</v>
      </c>
      <c r="AB607" s="129">
        <f>(幕後結果!$AD$2+幕後結果!$AD$4*幕後結果_最佳化!$P1608)*12/3</f>
        <v>-2.8801115348925541</v>
      </c>
      <c r="AC607" s="129">
        <f>(幕後結果!$AE$2+幕後結果!$AE$4*幕後結果_最佳化!$Q1608)*12/3</f>
        <v>-0.36647603373345133</v>
      </c>
      <c r="AD607" s="129">
        <f>(幕後結果!$AF$2+幕後結果!$AF$4*幕後結果_最佳化!$R1608)*12/3</f>
        <v>8.1083889840160128E-2</v>
      </c>
      <c r="AE607" s="129">
        <f>(幕後結果!$AG$2+幕後結果!$AG$4*幕後結果_最佳化!$S1608)*12/3</f>
        <v>0.36616397829179781</v>
      </c>
      <c r="AF607" s="129">
        <f>(幕後結果!$AH$2+幕後結果!$AH$4*幕後結果_最佳化!$T1608)*12/3</f>
        <v>-0.31490149893362374</v>
      </c>
      <c r="AG607" s="129">
        <f>(幕後結果!$AI$2+幕後結果!$AI$4*幕後結果_最佳化!$U1608)*12/3</f>
        <v>-0.50952411502673423</v>
      </c>
      <c r="AH607" s="129">
        <f>(幕後結果!$AJ$2+幕後結果!$AJ$4*幕後結果_最佳化!$V1608)*12/3</f>
        <v>-1.113981315961758</v>
      </c>
      <c r="AI607" s="100">
        <f>(幕後結果!$AK$2+幕後結果!$AK$4*幕後結果_最佳化!$W1608)*12/3</f>
        <v>-0.3685669834714918</v>
      </c>
      <c r="AJ607" s="60"/>
      <c r="AK607" s="60"/>
      <c r="AL607" s="60"/>
      <c r="AM607" s="108">
        <v>606</v>
      </c>
      <c r="AN607" s="129">
        <f t="shared" si="118"/>
        <v>0.13005938521040775</v>
      </c>
      <c r="AO607" s="129">
        <f t="shared" si="119"/>
        <v>9.5990843385768895E-2</v>
      </c>
      <c r="AP607" s="129">
        <f t="shared" si="120"/>
        <v>2.2183561903286766E-2</v>
      </c>
      <c r="AQ607" s="129">
        <f t="shared" si="121"/>
        <v>9.6380938407661834E-2</v>
      </c>
      <c r="AR607" s="129">
        <f t="shared" si="122"/>
        <v>0.1327547764851221</v>
      </c>
      <c r="AS607" s="129">
        <f t="shared" si="123"/>
        <v>0.16862662898012185</v>
      </c>
      <c r="AT607" s="129">
        <f t="shared" si="124"/>
        <v>4.8198122167788314E-2</v>
      </c>
      <c r="AU607" s="129">
        <f t="shared" si="125"/>
        <v>2.6168682121348638E-2</v>
      </c>
      <c r="AV607" s="129">
        <f t="shared" si="126"/>
        <v>0.18051321244793286</v>
      </c>
      <c r="AW607" s="129">
        <f t="shared" si="127"/>
        <v>9.9123848890561111E-2</v>
      </c>
      <c r="AX607" s="129">
        <f t="shared" si="128"/>
        <v>1</v>
      </c>
      <c r="AY607" s="129">
        <f>SUMPRODUCT(AN607:AW607,幕後結果_最佳化!$Z$1005:$AI$1005)</f>
        <v>0.17056732215840409</v>
      </c>
      <c r="AZ607" s="129">
        <f>(SUMPRODUCT(AN607:AW607,MMULT(AN607:AW607,幕後結果!$AB$9:$AK$18)))*252</f>
        <v>4.4426134990984655E-2</v>
      </c>
      <c r="BA607" s="129">
        <f t="shared" si="129"/>
        <v>0.21077508152289884</v>
      </c>
      <c r="BB607" s="102">
        <f t="shared" si="130"/>
        <v>0.60570405778509528</v>
      </c>
      <c r="BC607" s="60"/>
      <c r="BD607" s="60"/>
    </row>
    <row r="608" spans="1:56" ht="16.5">
      <c r="A608" s="95">
        <v>607</v>
      </c>
      <c r="B608" s="129">
        <v>0.52145536511963519</v>
      </c>
      <c r="C608" s="129">
        <v>0.80855970610875461</v>
      </c>
      <c r="D608" s="129">
        <v>0.18891848359147501</v>
      </c>
      <c r="E608" s="129">
        <v>0.65873262799991084</v>
      </c>
      <c r="F608" s="129">
        <v>0.97874292734870716</v>
      </c>
      <c r="G608" s="129">
        <v>0.89209238558860204</v>
      </c>
      <c r="H608" s="129">
        <v>4.2450628746355745E-2</v>
      </c>
      <c r="I608" s="129">
        <v>0.63924253855976754</v>
      </c>
      <c r="J608" s="129">
        <v>0.51452417432834041</v>
      </c>
      <c r="K608" s="104">
        <v>0.76547500549903491</v>
      </c>
      <c r="L608" s="105"/>
      <c r="M608" s="106">
        <v>607</v>
      </c>
      <c r="N608" s="140">
        <v>5.3806576577872633E-2</v>
      </c>
      <c r="O608" s="140">
        <v>0.87260101380028288</v>
      </c>
      <c r="P608" s="140">
        <v>-0.88188875771894815</v>
      </c>
      <c r="Q608" s="140">
        <v>0.40900670036449138</v>
      </c>
      <c r="R608" s="140">
        <v>2.0284519236099512</v>
      </c>
      <c r="S608" s="140">
        <v>1.2377325953164793</v>
      </c>
      <c r="T608" s="140">
        <v>-1.7229295960408173</v>
      </c>
      <c r="U608" s="129">
        <v>0.35643486530096641</v>
      </c>
      <c r="V608" s="129">
        <v>3.6414752304312945E-2</v>
      </c>
      <c r="W608" s="98">
        <v>0.72402564835609684</v>
      </c>
      <c r="X608" s="60"/>
      <c r="Y608" s="99">
        <v>607</v>
      </c>
      <c r="Z608" s="129">
        <f>(幕後結果!$AB$2+幕後結果!$AB$4*幕後結果_最佳化!$N1609)*12/3</f>
        <v>0.92344019140191314</v>
      </c>
      <c r="AA608" s="129">
        <f>(幕後結果!$AC$2+幕後結果!$AC$4*幕後結果_最佳化!$O1609)*12/3</f>
        <v>1.1166674630760367</v>
      </c>
      <c r="AB608" s="129">
        <f>(幕後結果!$AD$2+幕後結果!$AD$4*幕後結果_最佳化!$P1609)*12/3</f>
        <v>-2.3023290821308784</v>
      </c>
      <c r="AC608" s="129">
        <f>(幕後結果!$AE$2+幕後結果!$AE$4*幕後結果_最佳化!$Q1609)*12/3</f>
        <v>0.62652634969289878</v>
      </c>
      <c r="AD608" s="129">
        <f>(幕後結果!$AF$2+幕後結果!$AF$4*幕後結果_最佳化!$R1609)*12/3</f>
        <v>1.4587200673114804</v>
      </c>
      <c r="AE608" s="129">
        <f>(幕後結果!$AG$2+幕後結果!$AG$4*幕後結果_最佳化!$S1609)*12/3</f>
        <v>2.4200751272419101</v>
      </c>
      <c r="AF608" s="129">
        <f>(幕後結果!$AH$2+幕後結果!$AH$4*幕後結果_最佳化!$T1609)*12/3</f>
        <v>-0.64227262758380865</v>
      </c>
      <c r="AG608" s="129">
        <f>(幕後結果!$AI$2+幕後結果!$AI$4*幕後結果_最佳化!$U1609)*12/3</f>
        <v>0.28049032191595225</v>
      </c>
      <c r="AH608" s="129">
        <f>(幕後結果!$AJ$2+幕後結果!$AJ$4*幕後結果_最佳化!$V1609)*12/3</f>
        <v>-0.28611563767209292</v>
      </c>
      <c r="AI608" s="100">
        <f>(幕後結果!$AK$2+幕後結果!$AK$4*幕後結果_最佳化!$W1609)*12/3</f>
        <v>0.93585053290129572</v>
      </c>
      <c r="AJ608" s="60"/>
      <c r="AK608" s="60"/>
      <c r="AL608" s="60"/>
      <c r="AM608" s="108">
        <v>607</v>
      </c>
      <c r="AN608" s="129">
        <f t="shared" si="118"/>
        <v>0.10263532472129076</v>
      </c>
      <c r="AO608" s="129">
        <f t="shared" si="119"/>
        <v>0.16137801627577797</v>
      </c>
      <c r="AP608" s="129">
        <f t="shared" si="120"/>
        <v>1.0346244809233459E-2</v>
      </c>
      <c r="AQ608" s="129">
        <f t="shared" si="121"/>
        <v>1.948788423638317E-2</v>
      </c>
      <c r="AR608" s="129">
        <f t="shared" si="122"/>
        <v>0.15088113329057304</v>
      </c>
      <c r="AS608" s="129">
        <f t="shared" si="123"/>
        <v>4.7168067711263917E-2</v>
      </c>
      <c r="AT608" s="129">
        <f t="shared" si="124"/>
        <v>4.47039606339108E-2</v>
      </c>
      <c r="AU608" s="129">
        <f t="shared" si="125"/>
        <v>0.17233947497162966</v>
      </c>
      <c r="AV608" s="129">
        <f t="shared" si="126"/>
        <v>0.1338455357527534</v>
      </c>
      <c r="AW608" s="129">
        <f t="shared" si="127"/>
        <v>0.15721435759718383</v>
      </c>
      <c r="AX608" s="129">
        <f t="shared" si="128"/>
        <v>0.99999999999999989</v>
      </c>
      <c r="AY608" s="129">
        <f>SUMPRODUCT(AN608:AW608,幕後結果_最佳化!$Z$1005:$AI$1005)</f>
        <v>6.2976033246033444E-2</v>
      </c>
      <c r="AZ608" s="129">
        <f>(SUMPRODUCT(AN608:AW608,MMULT(AN608:AW608,幕後結果!$AB$9:$AK$18)))*252</f>
        <v>4.0158056148340456E-2</v>
      </c>
      <c r="BA608" s="129">
        <f t="shared" si="129"/>
        <v>0.20039475080036517</v>
      </c>
      <c r="BB608" s="102">
        <f t="shared" si="130"/>
        <v>0.10018243075654884</v>
      </c>
      <c r="BC608" s="60"/>
      <c r="BD608" s="60"/>
    </row>
    <row r="609" spans="1:56" ht="16.5">
      <c r="A609" s="95">
        <v>608</v>
      </c>
      <c r="B609" s="129">
        <v>0.60679169223699336</v>
      </c>
      <c r="C609" s="129">
        <v>0.78808627859996561</v>
      </c>
      <c r="D609" s="129">
        <v>0.91623714016778135</v>
      </c>
      <c r="E609" s="129">
        <v>0.53512580901900231</v>
      </c>
      <c r="F609" s="129">
        <v>0.8654917519741685</v>
      </c>
      <c r="G609" s="129">
        <v>0.38761567721351642</v>
      </c>
      <c r="H609" s="129">
        <v>0.96094637809135763</v>
      </c>
      <c r="I609" s="129">
        <v>0.1255748879994909</v>
      </c>
      <c r="J609" s="129">
        <v>0.62090195732956577</v>
      </c>
      <c r="K609" s="104">
        <v>0.47762898650014329</v>
      </c>
      <c r="L609" s="105"/>
      <c r="M609" s="106">
        <v>608</v>
      </c>
      <c r="N609" s="140">
        <v>0.27096673699402907</v>
      </c>
      <c r="O609" s="140">
        <v>0.7997986889151929</v>
      </c>
      <c r="P609" s="140">
        <v>1.380197902448751</v>
      </c>
      <c r="Q609" s="140">
        <v>8.8161417855738028E-2</v>
      </c>
      <c r="R609" s="140">
        <v>1.1053302935022629</v>
      </c>
      <c r="S609" s="140">
        <v>-0.28553883726879647</v>
      </c>
      <c r="T609" s="140">
        <v>1.7617754522267313</v>
      </c>
      <c r="U609" s="129">
        <v>-1.1475611489733391</v>
      </c>
      <c r="V609" s="129">
        <v>0.30785050995753205</v>
      </c>
      <c r="W609" s="98">
        <v>-5.6105235731191874E-2</v>
      </c>
      <c r="X609" s="60"/>
      <c r="Y609" s="99">
        <v>608</v>
      </c>
      <c r="Z609" s="129">
        <f>(幕後結果!$AB$2+幕後結果!$AB$4*幕後結果_最佳化!$N1610)*12/3</f>
        <v>1.0670397265057363</v>
      </c>
      <c r="AA609" s="129">
        <f>(幕後結果!$AC$2+幕後結果!$AC$4*幕後結果_最佳化!$O1610)*12/3</f>
        <v>1.11920085566906</v>
      </c>
      <c r="AB609" s="129">
        <f>(幕後結果!$AD$2+幕後結果!$AD$4*幕後結果_最佳化!$P1610)*12/3</f>
        <v>0.31123585567368428</v>
      </c>
      <c r="AC609" s="129">
        <f>(幕後結果!$AE$2+幕後結果!$AE$4*幕後結果_最佳化!$Q1610)*12/3</f>
        <v>0.36783297590064362</v>
      </c>
      <c r="AD609" s="129">
        <f>(幕後結果!$AF$2+幕後結果!$AF$4*幕後結果_最佳化!$R1610)*12/3</f>
        <v>0.35079601256098836</v>
      </c>
      <c r="AE609" s="129">
        <f>(幕後結果!$AG$2+幕後結果!$AG$4*幕後結果_最佳化!$S1610)*12/3</f>
        <v>1.1110880834021943</v>
      </c>
      <c r="AF609" s="129">
        <f>(幕後結果!$AH$2+幕後結果!$AH$4*幕後結果_最佳化!$T1610)*12/3</f>
        <v>1.8127868730946559</v>
      </c>
      <c r="AG609" s="129">
        <f>(幕後結果!$AI$2+幕後結果!$AI$4*幕後結果_最佳化!$U1610)*12/3</f>
        <v>-0.36967791344527939</v>
      </c>
      <c r="AH609" s="129">
        <f>(幕後結果!$AJ$2+幕後結果!$AJ$4*幕後結果_最佳化!$V1610)*12/3</f>
        <v>-4.7630996386066826E-2</v>
      </c>
      <c r="AI609" s="100">
        <f>(幕後結果!$AK$2+幕後結果!$AK$4*幕後結果_最佳化!$W1610)*12/3</f>
        <v>0.6615350702717806</v>
      </c>
      <c r="AJ609" s="60"/>
      <c r="AK609" s="60"/>
      <c r="AL609" s="60"/>
      <c r="AM609" s="108">
        <v>608</v>
      </c>
      <c r="AN609" s="129">
        <f t="shared" si="118"/>
        <v>1.650246290712469E-2</v>
      </c>
      <c r="AO609" s="129">
        <f t="shared" si="119"/>
        <v>0.1175730976972212</v>
      </c>
      <c r="AP609" s="129">
        <f t="shared" si="120"/>
        <v>0.10977931920130279</v>
      </c>
      <c r="AQ609" s="129">
        <f t="shared" si="121"/>
        <v>0.12042501463623141</v>
      </c>
      <c r="AR609" s="129">
        <f t="shared" si="122"/>
        <v>7.7577494604292821E-2</v>
      </c>
      <c r="AS609" s="129">
        <f t="shared" si="123"/>
        <v>0.15970971980606544</v>
      </c>
      <c r="AT609" s="129">
        <f t="shared" si="124"/>
        <v>0.15149392767963477</v>
      </c>
      <c r="AU609" s="129">
        <f t="shared" si="125"/>
        <v>3.8517544331180695E-2</v>
      </c>
      <c r="AV609" s="129">
        <f t="shared" si="126"/>
        <v>0.14284125736453943</v>
      </c>
      <c r="AW609" s="129">
        <f t="shared" si="127"/>
        <v>6.5580161772406664E-2</v>
      </c>
      <c r="AX609" s="129">
        <f t="shared" si="128"/>
        <v>0.99999999999999989</v>
      </c>
      <c r="AY609" s="129">
        <f>SUMPRODUCT(AN609:AW609,幕後結果_最佳化!$Z$1005:$AI$1005)</f>
        <v>3.1622971413007878E-2</v>
      </c>
      <c r="AZ609" s="129">
        <f>(SUMPRODUCT(AN609:AW609,MMULT(AN609:AW609,幕後結果!$AB$9:$AK$18)))*252</f>
        <v>4.9654148034388258E-2</v>
      </c>
      <c r="BA609" s="129">
        <f t="shared" si="129"/>
        <v>0.22283210727897418</v>
      </c>
      <c r="BB609" s="102">
        <f t="shared" si="130"/>
        <v>-5.0607736581128639E-2</v>
      </c>
      <c r="BC609" s="60"/>
      <c r="BD609" s="60"/>
    </row>
    <row r="610" spans="1:56" ht="16.5">
      <c r="A610" s="95">
        <v>609</v>
      </c>
      <c r="B610" s="129">
        <v>0.84988783586235361</v>
      </c>
      <c r="C610" s="129">
        <v>0.54527289560481762</v>
      </c>
      <c r="D610" s="129">
        <v>0.53376661467120035</v>
      </c>
      <c r="E610" s="129">
        <v>6.1147852898165045E-2</v>
      </c>
      <c r="F610" s="129">
        <v>0.73457295652584564</v>
      </c>
      <c r="G610" s="129">
        <v>0.44094858514386126</v>
      </c>
      <c r="H610" s="129">
        <v>0.2853418759198767</v>
      </c>
      <c r="I610" s="129">
        <v>0.29923793856619807</v>
      </c>
      <c r="J610" s="129">
        <v>0.95170333672550855</v>
      </c>
      <c r="K610" s="104">
        <v>0.51990480425930441</v>
      </c>
      <c r="L610" s="105"/>
      <c r="M610" s="106">
        <v>609</v>
      </c>
      <c r="N610" s="140">
        <v>1.0359524460286611</v>
      </c>
      <c r="O610" s="140">
        <v>0.11372699959943412</v>
      </c>
      <c r="P610" s="140">
        <v>8.4741665683222694E-2</v>
      </c>
      <c r="Q610" s="140">
        <v>-1.5452090509597909</v>
      </c>
      <c r="R610" s="140">
        <v>0.62670277129180008</v>
      </c>
      <c r="S610" s="140">
        <v>-0.14856464786418869</v>
      </c>
      <c r="T610" s="140">
        <v>-0.5670447893393098</v>
      </c>
      <c r="U610" s="129">
        <v>-0.52659354268024461</v>
      </c>
      <c r="V610" s="129">
        <v>1.6615983892285624</v>
      </c>
      <c r="W610" s="98">
        <v>4.9914664259214828E-2</v>
      </c>
      <c r="X610" s="60"/>
      <c r="Y610" s="99">
        <v>609</v>
      </c>
      <c r="Z610" s="129">
        <f>(幕後結果!$AB$2+幕後結果!$AB$4*幕後結果_最佳化!$N1611)*12/3</f>
        <v>1.5728949071610039</v>
      </c>
      <c r="AA610" s="129">
        <f>(幕後結果!$AC$2+幕後結果!$AC$4*幕後結果_最佳化!$O1611)*12/3</f>
        <v>0.81281836162955967</v>
      </c>
      <c r="AB610" s="129">
        <f>(幕後結果!$AD$2+幕後結果!$AD$4*幕後結果_最佳化!$P1611)*12/3</f>
        <v>-1.0027098953330893</v>
      </c>
      <c r="AC610" s="129">
        <f>(幕後結果!$AE$2+幕後結果!$AE$4*幕後結果_最佳化!$Q1611)*12/3</f>
        <v>-1.4528870145967117</v>
      </c>
      <c r="AD610" s="129">
        <f>(幕後結果!$AF$2+幕後結果!$AF$4*幕後結果_最佳化!$R1611)*12/3</f>
        <v>-0.83915878507137132</v>
      </c>
      <c r="AE610" s="129">
        <f>(幕後結果!$AG$2+幕後結果!$AG$4*幕後結果_最佳化!$S1611)*12/3</f>
        <v>0.80613635998387601</v>
      </c>
      <c r="AF610" s="129">
        <f>(幕後結果!$AH$2+幕後結果!$AH$4*幕後結果_最佳化!$T1611)*12/3</f>
        <v>0.38263133495218266</v>
      </c>
      <c r="AG610" s="129">
        <f>(幕後結果!$AI$2+幕後結果!$AI$4*幕後結果_最佳化!$U1611)*12/3</f>
        <v>-0.15992332477277243</v>
      </c>
      <c r="AH610" s="129">
        <f>(幕後結果!$AJ$2+幕後結果!$AJ$4*幕後結果_最佳化!$V1611)*12/3</f>
        <v>-6.3047371398195051E-2</v>
      </c>
      <c r="AI610" s="100">
        <f>(幕後結果!$AK$2+幕後結果!$AK$4*幕後結果_最佳化!$W1611)*12/3</f>
        <v>0.27194842888808735</v>
      </c>
      <c r="AJ610" s="60"/>
      <c r="AK610" s="60"/>
      <c r="AL610" s="60"/>
      <c r="AM610" s="108">
        <v>609</v>
      </c>
      <c r="AN610" s="129">
        <f t="shared" si="118"/>
        <v>9.6579304050182446E-2</v>
      </c>
      <c r="AO610" s="129">
        <f t="shared" si="119"/>
        <v>0.15932313963143216</v>
      </c>
      <c r="AP610" s="129">
        <f t="shared" si="120"/>
        <v>9.8105962728771368E-2</v>
      </c>
      <c r="AQ610" s="129">
        <f t="shared" si="121"/>
        <v>4.9489999706440094E-2</v>
      </c>
      <c r="AR610" s="129">
        <f t="shared" si="122"/>
        <v>0.11172866485611703</v>
      </c>
      <c r="AS610" s="129">
        <f t="shared" si="123"/>
        <v>8.0487707122884375E-2</v>
      </c>
      <c r="AT610" s="129">
        <f t="shared" si="124"/>
        <v>0.15302467373391407</v>
      </c>
      <c r="AU610" s="129">
        <f t="shared" si="125"/>
        <v>9.6111538079562998E-3</v>
      </c>
      <c r="AV610" s="129">
        <f t="shared" si="126"/>
        <v>0.12672015635878919</v>
      </c>
      <c r="AW610" s="129">
        <f t="shared" si="127"/>
        <v>0.11492923800351286</v>
      </c>
      <c r="AX610" s="129">
        <f t="shared" si="128"/>
        <v>0.99999999999999978</v>
      </c>
      <c r="AY610" s="129">
        <f>SUMPRODUCT(AN610:AW610,幕後結果_最佳化!$Z$1005:$AI$1005)</f>
        <v>3.8450969256680664E-2</v>
      </c>
      <c r="AZ610" s="129">
        <f>(SUMPRODUCT(AN610:AW610,MMULT(AN610:AW610,幕後結果!$AB$9:$AK$18)))*252</f>
        <v>4.8167410746189049E-2</v>
      </c>
      <c r="BA610" s="129">
        <f t="shared" si="129"/>
        <v>0.21947075145948047</v>
      </c>
      <c r="BB610" s="102">
        <f t="shared" si="130"/>
        <v>-2.0271633981900926E-2</v>
      </c>
      <c r="BC610" s="60"/>
      <c r="BD610" s="60"/>
    </row>
    <row r="611" spans="1:56" ht="16.5">
      <c r="A611" s="95">
        <v>610</v>
      </c>
      <c r="B611" s="129">
        <v>0.79015454301753096</v>
      </c>
      <c r="C611" s="129">
        <v>0.12184530802719173</v>
      </c>
      <c r="D611" s="129">
        <v>2.0752891667646711E-2</v>
      </c>
      <c r="E611" s="129">
        <v>0.30412804571374408</v>
      </c>
      <c r="F611" s="129">
        <v>0.55506661501872068</v>
      </c>
      <c r="G611" s="129">
        <v>0.3578392447772254</v>
      </c>
      <c r="H611" s="129">
        <v>0.27436199679273221</v>
      </c>
      <c r="I611" s="129">
        <v>5.9599266522847083E-2</v>
      </c>
      <c r="J611" s="129">
        <v>0.6948583623069795</v>
      </c>
      <c r="K611" s="104">
        <v>0.95126748042205489</v>
      </c>
      <c r="L611" s="105"/>
      <c r="M611" s="106">
        <v>610</v>
      </c>
      <c r="N611" s="140">
        <v>0.80695759594764249</v>
      </c>
      <c r="O611" s="140">
        <v>-1.1658116249727448</v>
      </c>
      <c r="P611" s="140">
        <v>-2.0384416624199826</v>
      </c>
      <c r="Q611" s="140">
        <v>-0.51256435663218525</v>
      </c>
      <c r="R611" s="140">
        <v>0.13847279367076906</v>
      </c>
      <c r="S611" s="140">
        <v>-0.36424041552316277</v>
      </c>
      <c r="T611" s="140">
        <v>-0.59967328830949895</v>
      </c>
      <c r="U611" s="129">
        <v>-1.558146461345737</v>
      </c>
      <c r="V611" s="129">
        <v>0.50966914157579501</v>
      </c>
      <c r="W611" s="98">
        <v>1.6572693101074143</v>
      </c>
      <c r="X611" s="60"/>
      <c r="Y611" s="99">
        <v>610</v>
      </c>
      <c r="Z611" s="129">
        <f>(幕後結果!$AB$2+幕後結果!$AB$4*幕後結果_最佳化!$N1612)*12/3</f>
        <v>1.4214695538651358</v>
      </c>
      <c r="AA611" s="129">
        <f>(幕後結果!$AC$2+幕後結果!$AC$4*幕後結果_最佳化!$O1612)*12/3</f>
        <v>-0.1852929721199329</v>
      </c>
      <c r="AB611" s="129">
        <f>(幕後結果!$AD$2+幕後結果!$AD$4*幕後結果_最佳化!$P1612)*12/3</f>
        <v>-3.5553499481155804</v>
      </c>
      <c r="AC611" s="129">
        <f>(幕後結果!$AE$2+幕後結果!$AE$4*幕後結果_最佳化!$Q1612)*12/3</f>
        <v>-0.93967730450286135</v>
      </c>
      <c r="AD611" s="129">
        <f>(幕後結果!$AF$2+幕後結果!$AF$4*幕後結果_最佳化!$R1612)*12/3</f>
        <v>-1.0154688065258479</v>
      </c>
      <c r="AE611" s="129">
        <f>(幕後結果!$AG$2+幕後結果!$AG$4*幕後結果_最佳化!$S1612)*12/3</f>
        <v>0.58901436135361862</v>
      </c>
      <c r="AF611" s="129">
        <f>(幕後結果!$AH$2+幕後結果!$AH$4*幕後結果_最佳化!$T1612)*12/3</f>
        <v>5.876084612219884E-2</v>
      </c>
      <c r="AG611" s="129">
        <f>(幕後結果!$AI$2+幕後結果!$AI$4*幕後結果_最佳化!$U1612)*12/3</f>
        <v>-1.0693523545274752</v>
      </c>
      <c r="AH611" s="129">
        <f>(幕後結果!$AJ$2+幕後結果!$AJ$4*幕後結果_最佳化!$V1612)*12/3</f>
        <v>-0.79952978072425063</v>
      </c>
      <c r="AI611" s="100">
        <f>(幕後結果!$AK$2+幕後結果!$AK$4*幕後結果_最佳化!$W1612)*12/3</f>
        <v>0.40529481897347069</v>
      </c>
      <c r="AJ611" s="60"/>
      <c r="AK611" s="60"/>
      <c r="AL611" s="60"/>
      <c r="AM611" s="108">
        <v>610</v>
      </c>
      <c r="AN611" s="129">
        <f t="shared" si="118"/>
        <v>0.1661771390404766</v>
      </c>
      <c r="AO611" s="129">
        <f t="shared" si="119"/>
        <v>8.2076998032653448E-2</v>
      </c>
      <c r="AP611" s="129">
        <f t="shared" si="120"/>
        <v>0.17455657716644737</v>
      </c>
      <c r="AQ611" s="129">
        <f t="shared" si="121"/>
        <v>4.7567745615454231E-3</v>
      </c>
      <c r="AR611" s="129">
        <f t="shared" si="122"/>
        <v>2.022483143000597E-2</v>
      </c>
      <c r="AS611" s="129">
        <f t="shared" si="123"/>
        <v>7.234634205226953E-2</v>
      </c>
      <c r="AT611" s="129">
        <f t="shared" si="124"/>
        <v>0.1527977147691845</v>
      </c>
      <c r="AU611" s="129">
        <f t="shared" si="125"/>
        <v>7.4713046003913278E-2</v>
      </c>
      <c r="AV611" s="129">
        <f t="shared" si="126"/>
        <v>7.5913012853934578E-2</v>
      </c>
      <c r="AW611" s="129">
        <f t="shared" si="127"/>
        <v>0.1764375640895694</v>
      </c>
      <c r="AX611" s="129">
        <f t="shared" si="128"/>
        <v>1</v>
      </c>
      <c r="AY611" s="129">
        <f>SUMPRODUCT(AN611:AW611,幕後結果_最佳化!$Z$1005:$AI$1005)</f>
        <v>4.9990512152605596E-2</v>
      </c>
      <c r="AZ611" s="129">
        <f>(SUMPRODUCT(AN611:AW611,MMULT(AN611:AW611,幕後結果!$AB$9:$AK$18)))*252</f>
        <v>5.3343414421825691E-2</v>
      </c>
      <c r="BA611" s="129">
        <f t="shared" si="129"/>
        <v>0.23096193284137906</v>
      </c>
      <c r="BB611" s="102">
        <f t="shared" si="130"/>
        <v>3.0699916931658366E-2</v>
      </c>
      <c r="BC611" s="60"/>
      <c r="BD611" s="60"/>
    </row>
    <row r="612" spans="1:56" ht="16.5">
      <c r="A612" s="95">
        <v>611</v>
      </c>
      <c r="B612" s="129">
        <v>0.84572332316531962</v>
      </c>
      <c r="C612" s="129">
        <v>0.86594395013329351</v>
      </c>
      <c r="D612" s="129">
        <v>0.5762712119034068</v>
      </c>
      <c r="E612" s="129">
        <v>0.90664503784489758</v>
      </c>
      <c r="F612" s="129">
        <v>0.1228361389240864</v>
      </c>
      <c r="G612" s="129">
        <v>0.58437520976016022</v>
      </c>
      <c r="H612" s="129">
        <v>0.37442218506240921</v>
      </c>
      <c r="I612" s="129">
        <v>3.8353199181422548E-2</v>
      </c>
      <c r="J612" s="129">
        <v>0.29754542710682341</v>
      </c>
      <c r="K612" s="104">
        <v>0.98937493606116123</v>
      </c>
      <c r="L612" s="105"/>
      <c r="M612" s="106">
        <v>611</v>
      </c>
      <c r="N612" s="140">
        <v>1.0182622281071507</v>
      </c>
      <c r="O612" s="140">
        <v>1.1074206550646664</v>
      </c>
      <c r="P612" s="140">
        <v>0.19236337873998799</v>
      </c>
      <c r="Q612" s="140">
        <v>1.3203747659065677</v>
      </c>
      <c r="R612" s="140">
        <v>-1.1609253029640911</v>
      </c>
      <c r="S612" s="140">
        <v>0.21309921043859595</v>
      </c>
      <c r="T612" s="140">
        <v>-0.32016352729386566</v>
      </c>
      <c r="U612" s="129">
        <v>-1.7701245278874216</v>
      </c>
      <c r="V612" s="129">
        <v>-0.53147327769770658</v>
      </c>
      <c r="W612" s="98">
        <v>2.3035106635871592</v>
      </c>
      <c r="X612" s="60"/>
      <c r="Y612" s="99">
        <v>611</v>
      </c>
      <c r="Z612" s="129">
        <f>(幕後結果!$AB$2+幕後結果!$AB$4*幕後結果_最佳化!$N1613)*12/3</f>
        <v>1.5611970567608842</v>
      </c>
      <c r="AA612" s="129">
        <f>(幕後結果!$AC$2+幕後結果!$AC$4*幕後結果_最佳化!$O1613)*12/3</f>
        <v>1.5375641226132428</v>
      </c>
      <c r="AB612" s="129">
        <f>(幕後結果!$AD$2+幕後結果!$AD$4*幕後結果_最佳化!$P1613)*12/3</f>
        <v>-0.8169301084442856</v>
      </c>
      <c r="AC612" s="129">
        <f>(幕後結果!$AE$2+幕後結果!$AE$4*幕後結果_最佳化!$Q1613)*12/3</f>
        <v>1.7137744718186265</v>
      </c>
      <c r="AD612" s="129">
        <f>(幕後結果!$AF$2+幕後結果!$AF$4*幕後結果_最佳化!$R1613)*12/3</f>
        <v>-1.2952766045045851</v>
      </c>
      <c r="AE612" s="129">
        <f>(幕後結果!$AG$2+幕後結果!$AG$4*幕後結果_最佳化!$S1613)*12/3</f>
        <v>1.6365207777742974</v>
      </c>
      <c r="AF612" s="129">
        <f>(幕後結果!$AH$2+幕後結果!$AH$4*幕後結果_最佳化!$T1613)*12/3</f>
        <v>0.88233967413938996</v>
      </c>
      <c r="AG612" s="129">
        <f>(幕後結果!$AI$2+幕後結果!$AI$4*幕後結果_最佳化!$U1613)*12/3</f>
        <v>-1.0356296533884126</v>
      </c>
      <c r="AH612" s="129">
        <f>(幕後結果!$AJ$2+幕後結果!$AJ$4*幕後結果_最佳化!$V1613)*12/3</f>
        <v>-0.51210556789599693</v>
      </c>
      <c r="AI612" s="100">
        <f>(幕後結果!$AK$2+幕後結果!$AK$4*幕後結果_最佳化!$W1613)*12/3</f>
        <v>1.782100045837355</v>
      </c>
      <c r="AJ612" s="60"/>
      <c r="AK612" s="60"/>
      <c r="AL612" s="60"/>
      <c r="AM612" s="108">
        <v>611</v>
      </c>
      <c r="AN612" s="129">
        <f t="shared" si="118"/>
        <v>2.0798663049432911E-2</v>
      </c>
      <c r="AO612" s="129">
        <f t="shared" si="119"/>
        <v>7.3926292596836876E-2</v>
      </c>
      <c r="AP612" s="129">
        <f t="shared" si="120"/>
        <v>3.4308743255443495E-2</v>
      </c>
      <c r="AQ612" s="129">
        <f t="shared" si="121"/>
        <v>5.1561742065891147E-2</v>
      </c>
      <c r="AR612" s="129">
        <f t="shared" si="122"/>
        <v>0.12273389167621068</v>
      </c>
      <c r="AS612" s="129">
        <f t="shared" si="123"/>
        <v>7.0303479431053154E-2</v>
      </c>
      <c r="AT612" s="129">
        <f t="shared" si="124"/>
        <v>3.4257377943981183E-2</v>
      </c>
      <c r="AU612" s="129">
        <f t="shared" si="125"/>
        <v>6.9949305838271303E-2</v>
      </c>
      <c r="AV612" s="129">
        <f t="shared" si="126"/>
        <v>0.24611822927504684</v>
      </c>
      <c r="AW612" s="129">
        <f t="shared" si="127"/>
        <v>0.27604227486783239</v>
      </c>
      <c r="AX612" s="129">
        <f t="shared" si="128"/>
        <v>1</v>
      </c>
      <c r="AY612" s="129">
        <f>SUMPRODUCT(AN612:AW612,幕後結果_最佳化!$Z$1005:$AI$1005)</f>
        <v>-6.333231968433789E-2</v>
      </c>
      <c r="AZ612" s="129">
        <f>(SUMPRODUCT(AN612:AW612,MMULT(AN612:AW612,幕後結果!$AB$9:$AK$18)))*252</f>
        <v>4.5275418571823017E-2</v>
      </c>
      <c r="BA612" s="129">
        <f t="shared" si="129"/>
        <v>0.21278021188969387</v>
      </c>
      <c r="BB612" s="102">
        <f t="shared" si="130"/>
        <v>-0.49925845425611831</v>
      </c>
      <c r="BC612" s="60"/>
      <c r="BD612" s="60"/>
    </row>
    <row r="613" spans="1:56" ht="16.5">
      <c r="A613" s="95">
        <v>612</v>
      </c>
      <c r="B613" s="129">
        <v>0.87891243539930763</v>
      </c>
      <c r="C613" s="129">
        <v>0.7996389617082349</v>
      </c>
      <c r="D613" s="129">
        <v>0.66711223605257541</v>
      </c>
      <c r="E613" s="129">
        <v>0.55327446732692787</v>
      </c>
      <c r="F613" s="129">
        <v>0.45854846635795865</v>
      </c>
      <c r="G613" s="129">
        <v>0.98020897054651623</v>
      </c>
      <c r="H613" s="129">
        <v>0.78677706567951655</v>
      </c>
      <c r="I613" s="129">
        <v>0.47619211805885087</v>
      </c>
      <c r="J613" s="129">
        <v>0.9085770456845399</v>
      </c>
      <c r="K613" s="104">
        <v>0.82788321009952703</v>
      </c>
      <c r="L613" s="105"/>
      <c r="M613" s="106">
        <v>612</v>
      </c>
      <c r="N613" s="140">
        <v>1.1695673345726851</v>
      </c>
      <c r="O613" s="140">
        <v>0.84033233469056812</v>
      </c>
      <c r="P613" s="140">
        <v>0.43195306224260605</v>
      </c>
      <c r="Q613" s="140">
        <v>0.13393867781880561</v>
      </c>
      <c r="R613" s="140">
        <v>-0.1040912524071097</v>
      </c>
      <c r="S613" s="140">
        <v>2.0580841221616137</v>
      </c>
      <c r="T613" s="140">
        <v>0.79528821263998528</v>
      </c>
      <c r="U613" s="129">
        <v>-5.9712976887289063E-2</v>
      </c>
      <c r="V613" s="129">
        <v>1.3320434575334934</v>
      </c>
      <c r="W613" s="98">
        <v>0.94583337493074982</v>
      </c>
      <c r="X613" s="60"/>
      <c r="Y613" s="99">
        <v>612</v>
      </c>
      <c r="Z613" s="129">
        <f>(幕後結果!$AB$2+幕後結果!$AB$4*幕後結果_最佳化!$N1614)*12/3</f>
        <v>1.6612492159858909</v>
      </c>
      <c r="AA613" s="129">
        <f>(幕後結果!$AC$2+幕後結果!$AC$4*幕後結果_最佳化!$O1614)*12/3</f>
        <v>1.3805327291317042</v>
      </c>
      <c r="AB613" s="129">
        <f>(幕後結果!$AD$2+幕後結果!$AD$4*幕後結果_最佳化!$P1614)*12/3</f>
        <v>-0.52439033957630665</v>
      </c>
      <c r="AC613" s="129">
        <f>(幕後結果!$AE$2+幕後結果!$AE$4*幕後結果_最佳化!$Q1614)*12/3</f>
        <v>0.4706275137508858</v>
      </c>
      <c r="AD613" s="129">
        <f>(幕後結果!$AF$2+幕後結果!$AF$4*幕後結果_最佳化!$R1614)*12/3</f>
        <v>-0.78192128613634637</v>
      </c>
      <c r="AE613" s="129">
        <f>(幕後結果!$AG$2+幕後結果!$AG$4*幕後結果_最佳化!$S1614)*12/3</f>
        <v>2.9209975346133867</v>
      </c>
      <c r="AF613" s="129">
        <f>(幕後結果!$AH$2+幕後結果!$AH$4*幕後結果_最佳化!$T1614)*12/3</f>
        <v>1.5358295763091707</v>
      </c>
      <c r="AG613" s="129">
        <f>(幕後結果!$AI$2+幕後結果!$AI$4*幕後結果_最佳化!$U1614)*12/3</f>
        <v>0.39242818623314085</v>
      </c>
      <c r="AH613" s="129">
        <f>(幕後結果!$AJ$2+幕後結果!$AJ$4*幕後結果_最佳化!$V1614)*12/3</f>
        <v>0.50714539377753765</v>
      </c>
      <c r="AI613" s="100">
        <f>(幕後結果!$AK$2+幕後結果!$AK$4*幕後結果_最佳化!$W1614)*12/3</f>
        <v>1.471523354469501</v>
      </c>
      <c r="AJ613" s="60"/>
      <c r="AK613" s="60"/>
      <c r="AL613" s="60"/>
      <c r="AM613" s="108">
        <v>612</v>
      </c>
      <c r="AN613" s="129">
        <f t="shared" si="118"/>
        <v>0.22416181197989549</v>
      </c>
      <c r="AO613" s="129">
        <f t="shared" si="119"/>
        <v>0.13481552274391001</v>
      </c>
      <c r="AP613" s="129">
        <f t="shared" si="120"/>
        <v>0.11376779082373373</v>
      </c>
      <c r="AQ613" s="129">
        <f t="shared" si="121"/>
        <v>0.10167001312447778</v>
      </c>
      <c r="AR613" s="129">
        <f t="shared" si="122"/>
        <v>1.0863049190787812E-2</v>
      </c>
      <c r="AS613" s="129">
        <f t="shared" si="123"/>
        <v>0.16916076861016208</v>
      </c>
      <c r="AT613" s="129">
        <f t="shared" si="124"/>
        <v>6.2570264305748774E-2</v>
      </c>
      <c r="AU613" s="129">
        <f t="shared" si="125"/>
        <v>6.0395330687174516E-3</v>
      </c>
      <c r="AV613" s="129">
        <f t="shared" si="126"/>
        <v>8.284123517061269E-2</v>
      </c>
      <c r="AW613" s="129">
        <f t="shared" si="127"/>
        <v>9.4110010981954234E-2</v>
      </c>
      <c r="AX613" s="129">
        <f t="shared" si="128"/>
        <v>1</v>
      </c>
      <c r="AY613" s="129">
        <f>SUMPRODUCT(AN613:AW613,幕後結果_最佳化!$Z$1005:$AI$1005)</f>
        <v>0.28195960791435193</v>
      </c>
      <c r="AZ613" s="129">
        <f>(SUMPRODUCT(AN613:AW613,MMULT(AN613:AW613,幕後結果!$AB$9:$AK$18)))*252</f>
        <v>4.7486185390579264E-2</v>
      </c>
      <c r="BA613" s="129">
        <f t="shared" si="129"/>
        <v>0.21791325198477321</v>
      </c>
      <c r="BB613" s="102">
        <f t="shared" si="130"/>
        <v>1.0970402476075953</v>
      </c>
      <c r="BC613" s="60"/>
      <c r="BD613" s="60"/>
    </row>
    <row r="614" spans="1:56" ht="16.5">
      <c r="A614" s="95">
        <v>613</v>
      </c>
      <c r="B614" s="129">
        <v>0.22411440516562897</v>
      </c>
      <c r="C614" s="129">
        <v>0.78450016123654742</v>
      </c>
      <c r="D614" s="129">
        <v>0.71661373714227516</v>
      </c>
      <c r="E614" s="129">
        <v>0.2317052704828706</v>
      </c>
      <c r="F614" s="129">
        <v>0.61573181649668696</v>
      </c>
      <c r="G614" s="129">
        <v>0.37210622088371559</v>
      </c>
      <c r="H614" s="129">
        <v>0.60835657274732458</v>
      </c>
      <c r="I614" s="129">
        <v>0.87984673617272979</v>
      </c>
      <c r="J614" s="129">
        <v>8.4332454734511453E-2</v>
      </c>
      <c r="K614" s="104">
        <v>0.65636228048231438</v>
      </c>
      <c r="L614" s="105"/>
      <c r="M614" s="106">
        <v>613</v>
      </c>
      <c r="N614" s="140">
        <v>-0.75837117279609889</v>
      </c>
      <c r="O614" s="140">
        <v>0.78748214329715271</v>
      </c>
      <c r="P614" s="140">
        <v>0.57281121352441056</v>
      </c>
      <c r="Q614" s="140">
        <v>-0.73324249543065123</v>
      </c>
      <c r="R614" s="140">
        <v>0.29428992977493851</v>
      </c>
      <c r="S614" s="140">
        <v>-0.32628010164083399</v>
      </c>
      <c r="T614" s="140">
        <v>0.27503824652387793</v>
      </c>
      <c r="U614" s="129">
        <v>1.1742209725971318</v>
      </c>
      <c r="V614" s="129">
        <v>-1.3765063928668047</v>
      </c>
      <c r="W614" s="98">
        <v>0.40255524555539224</v>
      </c>
      <c r="X614" s="60"/>
      <c r="Y614" s="99">
        <v>613</v>
      </c>
      <c r="Z614" s="129">
        <f>(幕後結果!$AB$2+幕後結果!$AB$4*幕後結果_最佳化!$N1615)*12/3</f>
        <v>0.38637875707496222</v>
      </c>
      <c r="AA614" s="129">
        <f>(幕後結果!$AC$2+幕後結果!$AC$4*幕後結果_最佳化!$O1615)*12/3</f>
        <v>0.84488547882112097</v>
      </c>
      <c r="AB614" s="129">
        <f>(幕後結果!$AD$2+幕後結果!$AD$4*幕後結果_最佳化!$P1615)*12/3</f>
        <v>-0.87360308053828406</v>
      </c>
      <c r="AC614" s="129">
        <f>(幕後結果!$AE$2+幕後結果!$AE$4*幕後結果_最佳化!$Q1615)*12/3</f>
        <v>-0.55351161578349894</v>
      </c>
      <c r="AD614" s="129">
        <f>(幕後結果!$AF$2+幕後結果!$AF$4*幕後結果_最佳化!$R1615)*12/3</f>
        <v>-0.77042889985259289</v>
      </c>
      <c r="AE614" s="129">
        <f>(幕後結果!$AG$2+幕後結果!$AG$4*幕後結果_最佳化!$S1615)*12/3</f>
        <v>0.96058034423405525</v>
      </c>
      <c r="AF614" s="129">
        <f>(幕後結果!$AH$2+幕後結果!$AH$4*幕後結果_最佳化!$T1615)*12/3</f>
        <v>0.11894564230558906</v>
      </c>
      <c r="AG614" s="129">
        <f>(幕後結果!$AI$2+幕後結果!$AI$4*幕後結果_最佳化!$U1615)*12/3</f>
        <v>0.58951172806682062</v>
      </c>
      <c r="AH614" s="129">
        <f>(幕後結果!$AJ$2+幕後結果!$AJ$4*幕後結果_最佳化!$V1615)*12/3</f>
        <v>-0.8957659083388797</v>
      </c>
      <c r="AI614" s="100">
        <f>(幕後結果!$AK$2+幕後結果!$AK$4*幕後結果_最佳化!$W1615)*12/3</f>
        <v>0.35343130348279517</v>
      </c>
      <c r="AJ614" s="60"/>
      <c r="AK614" s="60"/>
      <c r="AL614" s="60"/>
      <c r="AM614" s="108">
        <v>613</v>
      </c>
      <c r="AN614" s="129">
        <f t="shared" si="118"/>
        <v>7.7340323686649157E-2</v>
      </c>
      <c r="AO614" s="129">
        <f t="shared" si="119"/>
        <v>0.10546797616600881</v>
      </c>
      <c r="AP614" s="129">
        <f t="shared" si="120"/>
        <v>0.20695248397316329</v>
      </c>
      <c r="AQ614" s="129">
        <f t="shared" si="121"/>
        <v>9.5274754539758796E-2</v>
      </c>
      <c r="AR614" s="129">
        <f t="shared" si="122"/>
        <v>0.12962679163830373</v>
      </c>
      <c r="AS614" s="129">
        <f t="shared" si="123"/>
        <v>0.16337107041571086</v>
      </c>
      <c r="AT614" s="129">
        <f t="shared" si="124"/>
        <v>4.2325116914268879E-2</v>
      </c>
      <c r="AU614" s="129">
        <f t="shared" si="125"/>
        <v>3.8352991653676323E-3</v>
      </c>
      <c r="AV614" s="129">
        <f t="shared" si="126"/>
        <v>0.16650441238487904</v>
      </c>
      <c r="AW614" s="129">
        <f t="shared" si="127"/>
        <v>9.3017711158896732E-3</v>
      </c>
      <c r="AX614" s="129">
        <f t="shared" si="128"/>
        <v>0.99999999999999989</v>
      </c>
      <c r="AY614" s="129">
        <f>SUMPRODUCT(AN614:AW614,幕後結果_最佳化!$Z$1005:$AI$1005)</f>
        <v>-0.1517279310926018</v>
      </c>
      <c r="AZ614" s="129">
        <f>(SUMPRODUCT(AN614:AW614,MMULT(AN614:AW614,幕後結果!$AB$9:$AK$18)))*252</f>
        <v>5.3428253448412025E-2</v>
      </c>
      <c r="BA614" s="129">
        <f t="shared" si="129"/>
        <v>0.23114552439623837</v>
      </c>
      <c r="BB614" s="102">
        <f t="shared" si="130"/>
        <v>-0.84201470740555318</v>
      </c>
      <c r="BC614" s="60"/>
      <c r="BD614" s="60"/>
    </row>
    <row r="615" spans="1:56" ht="16.5">
      <c r="A615" s="95">
        <v>614</v>
      </c>
      <c r="B615" s="129">
        <v>0.10277559235903233</v>
      </c>
      <c r="C615" s="129">
        <v>3.7926806791319212E-2</v>
      </c>
      <c r="D615" s="129">
        <v>0.7533853617180839</v>
      </c>
      <c r="E615" s="129">
        <v>0.67229123633362975</v>
      </c>
      <c r="F615" s="129">
        <v>0.72733881833136715</v>
      </c>
      <c r="G615" s="129">
        <v>0.82712285365200944</v>
      </c>
      <c r="H615" s="129">
        <v>0.26638895054669032</v>
      </c>
      <c r="I615" s="129">
        <v>0.47755741894660941</v>
      </c>
      <c r="J615" s="129">
        <v>0.50878692106379586</v>
      </c>
      <c r="K615" s="104">
        <v>0.84545554383502997</v>
      </c>
      <c r="L615" s="105"/>
      <c r="M615" s="106">
        <v>614</v>
      </c>
      <c r="N615" s="140">
        <v>-1.2658935813400065</v>
      </c>
      <c r="O615" s="140">
        <v>-1.7752681993512085</v>
      </c>
      <c r="P615" s="140">
        <v>0.68518168988902106</v>
      </c>
      <c r="Q615" s="140">
        <v>0.44624881187915605</v>
      </c>
      <c r="R615" s="140">
        <v>0.60478424492581206</v>
      </c>
      <c r="S615" s="140">
        <v>0.94285652901769568</v>
      </c>
      <c r="T615" s="140">
        <v>-0.62377113144009788</v>
      </c>
      <c r="U615" s="129">
        <v>-5.6284912460157009E-2</v>
      </c>
      <c r="V615" s="129">
        <v>2.2027325943588149E-2</v>
      </c>
      <c r="W615" s="98">
        <v>1.0171356305776231</v>
      </c>
      <c r="X615" s="60"/>
      <c r="Y615" s="99">
        <v>614</v>
      </c>
      <c r="Z615" s="129">
        <f>(幕後結果!$AB$2+幕後結果!$AB$4*幕後結果_最佳化!$N1616)*12/3</f>
        <v>5.0774004425978791E-2</v>
      </c>
      <c r="AA615" s="129">
        <f>(幕後結果!$AC$2+幕後結果!$AC$4*幕後結果_最佳化!$O1616)*12/3</f>
        <v>-1.1667983177034809</v>
      </c>
      <c r="AB615" s="129">
        <f>(幕後結果!$AD$2+幕後結果!$AD$4*幕後結果_最佳化!$P1616)*12/3</f>
        <v>-1.0560716181912542</v>
      </c>
      <c r="AC615" s="129">
        <f>(幕後結果!$AE$2+幕後結果!$AE$4*幕後結果_最佳化!$Q1616)*12/3</f>
        <v>-0.2815977260448192</v>
      </c>
      <c r="AD615" s="129">
        <f>(幕後結果!$AF$2+幕後結果!$AF$4*幕後結果_最佳化!$R1616)*12/3</f>
        <v>-0.33724878773881106</v>
      </c>
      <c r="AE615" s="129">
        <f>(幕後結果!$AG$2+幕後結果!$AG$4*幕後結果_最佳化!$S1616)*12/3</f>
        <v>1.8234411408794546</v>
      </c>
      <c r="AF615" s="129">
        <f>(幕後結果!$AH$2+幕後結果!$AH$4*幕後結果_最佳化!$T1616)*12/3</f>
        <v>-0.6900713408999799</v>
      </c>
      <c r="AG615" s="129">
        <f>(幕後結果!$AI$2+幕後結果!$AI$4*幕後結果_最佳化!$U1616)*12/3</f>
        <v>-0.17559472458651823</v>
      </c>
      <c r="AH615" s="129">
        <f>(幕後結果!$AJ$2+幕後結果!$AJ$4*幕後結果_最佳化!$V1616)*12/3</f>
        <v>-0.44637309939430375</v>
      </c>
      <c r="AI615" s="100">
        <f>(幕後結果!$AK$2+幕後結果!$AK$4*幕後結果_最佳化!$W1616)*12/3</f>
        <v>0.76317419828677791</v>
      </c>
      <c r="AJ615" s="60"/>
      <c r="AK615" s="60"/>
      <c r="AL615" s="60"/>
      <c r="AM615" s="108">
        <v>614</v>
      </c>
      <c r="AN615" s="129">
        <f t="shared" si="118"/>
        <v>7.1153915077460037E-2</v>
      </c>
      <c r="AO615" s="129">
        <f t="shared" si="119"/>
        <v>9.2315379084514357E-2</v>
      </c>
      <c r="AP615" s="129">
        <f t="shared" si="120"/>
        <v>0.12102826366886961</v>
      </c>
      <c r="AQ615" s="129">
        <f t="shared" si="121"/>
        <v>2.6805432034448608E-2</v>
      </c>
      <c r="AR615" s="129">
        <f t="shared" si="122"/>
        <v>1.4375890095225951E-3</v>
      </c>
      <c r="AS615" s="129">
        <f t="shared" si="123"/>
        <v>0.16400191720470345</v>
      </c>
      <c r="AT615" s="129">
        <f t="shared" si="124"/>
        <v>4.4724325715835116E-2</v>
      </c>
      <c r="AU615" s="129">
        <f t="shared" si="125"/>
        <v>0.115218310047665</v>
      </c>
      <c r="AV615" s="129">
        <f t="shared" si="126"/>
        <v>0.1606694893340366</v>
      </c>
      <c r="AW615" s="129">
        <f t="shared" si="127"/>
        <v>0.20264537882294473</v>
      </c>
      <c r="AX615" s="129">
        <f t="shared" si="128"/>
        <v>1</v>
      </c>
      <c r="AY615" s="129">
        <f>SUMPRODUCT(AN615:AW615,幕後結果_最佳化!$Z$1005:$AI$1005)</f>
        <v>9.7203986555665589E-2</v>
      </c>
      <c r="AZ615" s="129">
        <f>(SUMPRODUCT(AN615:AW615,MMULT(AN615:AW615,幕後結果!$AB$9:$AK$18)))*252</f>
        <v>4.3729254178726182E-2</v>
      </c>
      <c r="BA615" s="129">
        <f t="shared" si="129"/>
        <v>0.20911540875489348</v>
      </c>
      <c r="BB615" s="102">
        <f t="shared" si="130"/>
        <v>0.25968429050255165</v>
      </c>
      <c r="BC615" s="60"/>
      <c r="BD615" s="60"/>
    </row>
    <row r="616" spans="1:56" ht="16.5">
      <c r="A616" s="95">
        <v>615</v>
      </c>
      <c r="B616" s="129">
        <v>0.51129117093360454</v>
      </c>
      <c r="C616" s="129">
        <v>0.33789555374374869</v>
      </c>
      <c r="D616" s="129">
        <v>0.51762297996067863</v>
      </c>
      <c r="E616" s="129">
        <v>0.89519035304361361</v>
      </c>
      <c r="F616" s="129">
        <v>1.9044420126830275E-3</v>
      </c>
      <c r="G616" s="129">
        <v>0.46387239444941253</v>
      </c>
      <c r="H616" s="129">
        <v>0.57589120696944929</v>
      </c>
      <c r="I616" s="129">
        <v>0.59700718563074107</v>
      </c>
      <c r="J616" s="129">
        <v>0.57202585516150362</v>
      </c>
      <c r="K616" s="104">
        <v>0.42823744768679339</v>
      </c>
      <c r="L616" s="105"/>
      <c r="M616" s="106">
        <v>615</v>
      </c>
      <c r="N616" s="140">
        <v>2.8306548015468381E-2</v>
      </c>
      <c r="O616" s="140">
        <v>-0.41821338891365106</v>
      </c>
      <c r="P616" s="140">
        <v>4.4188636358914825E-2</v>
      </c>
      <c r="Q616" s="140">
        <v>1.2546129669541097</v>
      </c>
      <c r="R616" s="140">
        <v>-2.8935708058644183</v>
      </c>
      <c r="S616" s="140">
        <v>-9.0682610003020275E-2</v>
      </c>
      <c r="T616" s="140">
        <v>0.19139315040380186</v>
      </c>
      <c r="U616" s="129">
        <v>0.2456080866238432</v>
      </c>
      <c r="V616" s="129">
        <v>0.18153420214393101</v>
      </c>
      <c r="W616" s="98">
        <v>-0.18086327541985847</v>
      </c>
      <c r="X616" s="60"/>
      <c r="Y616" s="99">
        <v>615</v>
      </c>
      <c r="Z616" s="129">
        <f>(幕後結果!$AB$2+幕後結果!$AB$4*幕後結果_最佳化!$N1617)*12/3</f>
        <v>0.90657801815762118</v>
      </c>
      <c r="AA616" s="129">
        <f>(幕後結果!$AC$2+幕後結果!$AC$4*幕後結果_最佳化!$O1617)*12/3</f>
        <v>0.16272413593772189</v>
      </c>
      <c r="AB616" s="129">
        <f>(幕後結果!$AD$2+幕後結果!$AD$4*幕後結果_最佳化!$P1617)*12/3</f>
        <v>-1.3493071625784359</v>
      </c>
      <c r="AC616" s="129">
        <f>(幕後結果!$AE$2+幕後結果!$AE$4*幕後結果_最佳化!$Q1617)*12/3</f>
        <v>1.055606911603455</v>
      </c>
      <c r="AD616" s="129">
        <f>(幕後結果!$AF$2+幕後結果!$AF$4*幕後結果_最佳化!$R1617)*12/3</f>
        <v>-3.2365450520591907</v>
      </c>
      <c r="AE616" s="129">
        <f>(幕後結果!$AG$2+幕後結果!$AG$4*幕後結果_最佳化!$S1617)*12/3</f>
        <v>1.1451404749066671</v>
      </c>
      <c r="AF616" s="129">
        <f>(幕後結果!$AH$2+幕後結果!$AH$4*幕後結果_最佳化!$T1617)*12/3</f>
        <v>0.50117659150651073</v>
      </c>
      <c r="AG616" s="129">
        <f>(幕後結果!$AI$2+幕後結果!$AI$4*幕後結果_最佳化!$U1617)*12/3</f>
        <v>-0.2708437174842217</v>
      </c>
      <c r="AH616" s="129">
        <f>(幕後結果!$AJ$2+幕後結果!$AJ$4*幕後結果_最佳化!$V1617)*12/3</f>
        <v>-0.2766467421786748</v>
      </c>
      <c r="AI616" s="100">
        <f>(幕後結果!$AK$2+幕後結果!$AK$4*幕後結果_最佳化!$W1617)*12/3</f>
        <v>-0.19704748936706409</v>
      </c>
      <c r="AJ616" s="60"/>
      <c r="AK616" s="60"/>
      <c r="AL616" s="60"/>
      <c r="AM616" s="108">
        <v>615</v>
      </c>
      <c r="AN616" s="129">
        <f t="shared" si="118"/>
        <v>0.15942090902821168</v>
      </c>
      <c r="AO616" s="129">
        <f t="shared" si="119"/>
        <v>3.88328438386309E-2</v>
      </c>
      <c r="AP616" s="129">
        <f t="shared" si="120"/>
        <v>9.7154197815134E-2</v>
      </c>
      <c r="AQ616" s="129">
        <f t="shared" si="121"/>
        <v>0.14667419263358888</v>
      </c>
      <c r="AR616" s="129">
        <f t="shared" si="122"/>
        <v>0.15579286542486254</v>
      </c>
      <c r="AS616" s="129">
        <f t="shared" si="123"/>
        <v>8.0314643395036925E-2</v>
      </c>
      <c r="AT616" s="129">
        <f t="shared" si="124"/>
        <v>4.4814790793102181E-2</v>
      </c>
      <c r="AU616" s="129">
        <f t="shared" si="125"/>
        <v>5.6746399445245059E-2</v>
      </c>
      <c r="AV616" s="129">
        <f t="shared" si="126"/>
        <v>0.16489504625590107</v>
      </c>
      <c r="AW616" s="129">
        <f t="shared" si="127"/>
        <v>5.5354111370286799E-2</v>
      </c>
      <c r="AX616" s="129">
        <f t="shared" si="128"/>
        <v>0.99999999999999989</v>
      </c>
      <c r="AY616" s="129">
        <f>SUMPRODUCT(AN616:AW616,幕後結果_最佳化!$Z$1005:$AI$1005)</f>
        <v>-6.3418949688066467E-2</v>
      </c>
      <c r="AZ616" s="129">
        <f>(SUMPRODUCT(AN616:AW616,MMULT(AN616:AW616,幕後結果!$AB$9:$AK$18)))*252</f>
        <v>4.8351743799888276E-2</v>
      </c>
      <c r="BA616" s="129">
        <f t="shared" si="129"/>
        <v>0.21989029946745781</v>
      </c>
      <c r="BB616" s="102">
        <f t="shared" si="130"/>
        <v>-0.4835090494922033</v>
      </c>
      <c r="BC616" s="60"/>
      <c r="BD616" s="60"/>
    </row>
    <row r="617" spans="1:56" ht="16.5">
      <c r="A617" s="95">
        <v>616</v>
      </c>
      <c r="B617" s="129">
        <v>0.16049519779774202</v>
      </c>
      <c r="C617" s="129">
        <v>0.80524641493540816</v>
      </c>
      <c r="D617" s="129">
        <v>0.13817650252409752</v>
      </c>
      <c r="E617" s="129">
        <v>0.58874631101478592</v>
      </c>
      <c r="F617" s="129">
        <v>0.81348664379962621</v>
      </c>
      <c r="G617" s="129">
        <v>0.62524423150045938</v>
      </c>
      <c r="H617" s="129">
        <v>0.78692465726572602</v>
      </c>
      <c r="I617" s="129">
        <v>0.74465781705606671</v>
      </c>
      <c r="J617" s="129">
        <v>0.40683671241545882</v>
      </c>
      <c r="K617" s="104">
        <v>0.94360521735573433</v>
      </c>
      <c r="L617" s="105"/>
      <c r="M617" s="106">
        <v>616</v>
      </c>
      <c r="N617" s="140">
        <v>-0.99242469861468219</v>
      </c>
      <c r="O617" s="140">
        <v>0.86051145812282537</v>
      </c>
      <c r="P617" s="140">
        <v>-1.0885485744170074</v>
      </c>
      <c r="Q617" s="140">
        <v>0.22432120426864596</v>
      </c>
      <c r="R617" s="140">
        <v>0.89081819482898306</v>
      </c>
      <c r="S617" s="140">
        <v>0.319283508603319</v>
      </c>
      <c r="T617" s="140">
        <v>0.79579588232936804</v>
      </c>
      <c r="U617" s="129">
        <v>0.65777244053557193</v>
      </c>
      <c r="V617" s="129">
        <v>-0.23568974915412896</v>
      </c>
      <c r="W617" s="98">
        <v>1.5857784965272859</v>
      </c>
      <c r="X617" s="60"/>
      <c r="Y617" s="99">
        <v>616</v>
      </c>
      <c r="Z617" s="129">
        <f>(幕後結果!$AB$2+幕後結果!$AB$4*幕後結果_最佳化!$N1618)*12/3</f>
        <v>0.23160829902892599</v>
      </c>
      <c r="AA617" s="129">
        <f>(幕後結果!$AC$2+幕後結果!$AC$4*幕後結果_最佳化!$O1618)*12/3</f>
        <v>0.83816500744486522</v>
      </c>
      <c r="AB617" s="129">
        <f>(幕後結果!$AD$2+幕後結果!$AD$4*幕後結果_最佳化!$P1618)*12/3</f>
        <v>-2.8112863725449131</v>
      </c>
      <c r="AC617" s="129">
        <f>(幕後結果!$AE$2+幕後結果!$AE$4*幕後結果_最佳化!$Q1618)*12/3</f>
        <v>0.35072697563176253</v>
      </c>
      <c r="AD617" s="129">
        <f>(幕後結果!$AF$2+幕後結果!$AF$4*幕後結果_最佳化!$R1618)*12/3</f>
        <v>0.26011657953613576</v>
      </c>
      <c r="AE617" s="129">
        <f>(幕後結果!$AG$2+幕後結果!$AG$4*幕後結果_最佳化!$S1618)*12/3</f>
        <v>1.6592692820019506</v>
      </c>
      <c r="AF617" s="129">
        <f>(幕後結果!$AH$2+幕後結果!$AH$4*幕後結果_最佳化!$T1618)*12/3</f>
        <v>0.27774693764921737</v>
      </c>
      <c r="AG617" s="129">
        <f>(幕後結果!$AI$2+幕後結果!$AI$4*幕後結果_最佳化!$U1618)*12/3</f>
        <v>0.29526321243043463</v>
      </c>
      <c r="AH617" s="129">
        <f>(幕後結果!$AJ$2+幕後結果!$AJ$4*幕後結果_最佳化!$V1618)*12/3</f>
        <v>-0.42395311150041209</v>
      </c>
      <c r="AI617" s="100">
        <f>(幕後結果!$AK$2+幕後結果!$AK$4*幕後結果_最佳化!$W1618)*12/3</f>
        <v>0.93973692154872024</v>
      </c>
      <c r="AJ617" s="60"/>
      <c r="AK617" s="60"/>
      <c r="AL617" s="60"/>
      <c r="AM617" s="108">
        <v>616</v>
      </c>
      <c r="AN617" s="129">
        <f t="shared" si="118"/>
        <v>0.14553320520851903</v>
      </c>
      <c r="AO617" s="129">
        <f t="shared" si="119"/>
        <v>5.107041443759669E-2</v>
      </c>
      <c r="AP617" s="129">
        <f t="shared" si="120"/>
        <v>0.15152013120736549</v>
      </c>
      <c r="AQ617" s="129">
        <f t="shared" si="121"/>
        <v>0.10806074785968038</v>
      </c>
      <c r="AR617" s="129">
        <f t="shared" si="122"/>
        <v>2.0753682600708201E-2</v>
      </c>
      <c r="AS617" s="129">
        <f t="shared" si="123"/>
        <v>7.4761500339754788E-2</v>
      </c>
      <c r="AT617" s="129">
        <f t="shared" si="124"/>
        <v>0.12235154071910233</v>
      </c>
      <c r="AU617" s="129">
        <f t="shared" si="125"/>
        <v>7.3409794890989116E-2</v>
      </c>
      <c r="AV617" s="129">
        <f t="shared" si="126"/>
        <v>0.15572417014610765</v>
      </c>
      <c r="AW617" s="129">
        <f t="shared" si="127"/>
        <v>9.6814812590176255E-2</v>
      </c>
      <c r="AX617" s="129">
        <f t="shared" si="128"/>
        <v>0.99999999999999989</v>
      </c>
      <c r="AY617" s="129">
        <f>SUMPRODUCT(AN617:AW617,幕後結果_最佳化!$Z$1005:$AI$1005)</f>
        <v>-9.095425214595991E-3</v>
      </c>
      <c r="AZ617" s="129">
        <f>(SUMPRODUCT(AN617:AW617,MMULT(AN617:AW617,幕後結果!$AB$9:$AK$18)))*252</f>
        <v>4.8109150550018763E-2</v>
      </c>
      <c r="BA617" s="129">
        <f t="shared" si="129"/>
        <v>0.21933798246090155</v>
      </c>
      <c r="BB617" s="102">
        <f t="shared" si="130"/>
        <v>-0.23705618439279899</v>
      </c>
      <c r="BC617" s="60"/>
      <c r="BD617" s="60"/>
    </row>
    <row r="618" spans="1:56" ht="16.5">
      <c r="A618" s="95">
        <v>617</v>
      </c>
      <c r="B618" s="129">
        <v>0.88112896237766969</v>
      </c>
      <c r="C618" s="129">
        <v>0.92035415731729264</v>
      </c>
      <c r="D618" s="129">
        <v>0.20914670396581037</v>
      </c>
      <c r="E618" s="129">
        <v>0.26203277988388396</v>
      </c>
      <c r="F618" s="129">
        <v>0.239381676925424</v>
      </c>
      <c r="G618" s="129">
        <v>0.25921593950406674</v>
      </c>
      <c r="H618" s="129">
        <v>0.17077744800866679</v>
      </c>
      <c r="I618" s="129">
        <v>0.93182515908579089</v>
      </c>
      <c r="J618" s="129">
        <v>0.80679426553962919</v>
      </c>
      <c r="K618" s="104">
        <v>0.57635154546360567</v>
      </c>
      <c r="L618" s="105"/>
      <c r="M618" s="106">
        <v>617</v>
      </c>
      <c r="N618" s="140">
        <v>1.1806492872718592</v>
      </c>
      <c r="O618" s="140">
        <v>1.4074577895678886</v>
      </c>
      <c r="P618" s="140">
        <v>-0.80938555577894977</v>
      </c>
      <c r="Q618" s="140">
        <v>-0.63709101655688838</v>
      </c>
      <c r="R618" s="140">
        <v>-0.70829295063249498</v>
      </c>
      <c r="S618" s="140">
        <v>-0.64576450430928434</v>
      </c>
      <c r="T618" s="140">
        <v>-0.95109747576080794</v>
      </c>
      <c r="U618" s="129">
        <v>1.4895230743495194</v>
      </c>
      <c r="V618" s="129">
        <v>0.86614350702922571</v>
      </c>
      <c r="W618" s="98">
        <v>0.19256850948852755</v>
      </c>
      <c r="X618" s="60"/>
      <c r="Y618" s="99">
        <v>617</v>
      </c>
      <c r="Z618" s="129">
        <f>(幕後結果!$AB$2+幕後結果!$AB$4*幕後結果_最佳化!$N1619)*12/3</f>
        <v>1.6685772786130055</v>
      </c>
      <c r="AA618" s="129">
        <f>(幕後結果!$AC$2+幕後結果!$AC$4*幕後結果_最佳化!$O1619)*12/3</f>
        <v>1.7996209329582822</v>
      </c>
      <c r="AB618" s="129">
        <f>(幕後結果!$AD$2+幕後結果!$AD$4*幕後結果_最佳化!$P1619)*12/3</f>
        <v>-1.8881215445762181</v>
      </c>
      <c r="AC618" s="129">
        <f>(幕後結果!$AE$2+幕後結果!$AE$4*幕後結果_最佳化!$Q1619)*12/3</f>
        <v>-0.13699957317179032</v>
      </c>
      <c r="AD618" s="129">
        <f>(幕後結果!$AF$2+幕後結果!$AF$4*幕後結果_最佳化!$R1619)*12/3</f>
        <v>-1.5808472419326136</v>
      </c>
      <c r="AE618" s="129">
        <f>(幕後結果!$AG$2+幕後結果!$AG$4*幕後結果_最佳化!$S1619)*12/3</f>
        <v>0.68375159265752028</v>
      </c>
      <c r="AF618" s="129">
        <f>(幕後結果!$AH$2+幕後結果!$AH$4*幕後結果_最佳化!$T1619)*12/3</f>
        <v>0.26751859112896792</v>
      </c>
      <c r="AG618" s="129">
        <f>(幕後結果!$AI$2+幕後結果!$AI$4*幕後結果_最佳化!$U1619)*12/3</f>
        <v>0.68475041231831513</v>
      </c>
      <c r="AH618" s="129">
        <f>(幕後結果!$AJ$2+幕後結果!$AJ$4*幕後結果_最佳化!$V1619)*12/3</f>
        <v>-0.10980142751389771</v>
      </c>
      <c r="AI618" s="100">
        <f>(幕後結果!$AK$2+幕後結果!$AK$4*幕後結果_最佳化!$W1619)*12/3</f>
        <v>0.1845945967741304</v>
      </c>
      <c r="AJ618" s="60"/>
      <c r="AK618" s="60"/>
      <c r="AL618" s="60"/>
      <c r="AM618" s="108">
        <v>617</v>
      </c>
      <c r="AN618" s="129">
        <f t="shared" si="118"/>
        <v>0.19525524504229688</v>
      </c>
      <c r="AO618" s="129">
        <f t="shared" si="119"/>
        <v>2.5505040702787654E-2</v>
      </c>
      <c r="AP618" s="129">
        <f t="shared" si="120"/>
        <v>0.1332919562330534</v>
      </c>
      <c r="AQ618" s="129">
        <f t="shared" si="121"/>
        <v>3.8555880155048315E-2</v>
      </c>
      <c r="AR618" s="129">
        <f t="shared" si="122"/>
        <v>6.5004802389371563E-2</v>
      </c>
      <c r="AS618" s="129">
        <f t="shared" si="123"/>
        <v>4.576807231429432E-2</v>
      </c>
      <c r="AT618" s="129">
        <f t="shared" si="124"/>
        <v>0.1618531838325909</v>
      </c>
      <c r="AU618" s="129">
        <f t="shared" si="125"/>
        <v>0.13104661041041166</v>
      </c>
      <c r="AV618" s="129">
        <f t="shared" si="126"/>
        <v>6.2205750781099559E-3</v>
      </c>
      <c r="AW618" s="129">
        <f t="shared" si="127"/>
        <v>0.19749863384203539</v>
      </c>
      <c r="AX618" s="129">
        <f t="shared" si="128"/>
        <v>1</v>
      </c>
      <c r="AY618" s="129">
        <f>SUMPRODUCT(AN618:AW618,幕後結果_最佳化!$Z$1005:$AI$1005)</f>
        <v>7.6059092788651778E-2</v>
      </c>
      <c r="AZ618" s="129">
        <f>(SUMPRODUCT(AN618:AW618,MMULT(AN618:AW618,幕後結果!$AB$9:$AK$18)))*252</f>
        <v>5.0976702345619213E-2</v>
      </c>
      <c r="BA618" s="129">
        <f t="shared" si="129"/>
        <v>0.22578020804671789</v>
      </c>
      <c r="BB618" s="102">
        <f t="shared" si="130"/>
        <v>0.14686447973238903</v>
      </c>
      <c r="BC618" s="60"/>
      <c r="BD618" s="60"/>
    </row>
    <row r="619" spans="1:56" ht="16.5">
      <c r="A619" s="95">
        <v>618</v>
      </c>
      <c r="B619" s="129">
        <v>2.2500949198777764E-2</v>
      </c>
      <c r="C619" s="129">
        <v>0.84420539029725505</v>
      </c>
      <c r="D619" s="129">
        <v>0.96444914793023151</v>
      </c>
      <c r="E619" s="129">
        <v>0.34208698587244535</v>
      </c>
      <c r="F619" s="129">
        <v>0.32174960229125515</v>
      </c>
      <c r="G619" s="129">
        <v>0.17076616118213095</v>
      </c>
      <c r="H619" s="129">
        <v>0.70623465830616405</v>
      </c>
      <c r="I619" s="129">
        <v>0.57474258303986381</v>
      </c>
      <c r="J619" s="129">
        <v>0.76447286451456842</v>
      </c>
      <c r="K619" s="104">
        <v>0.81257842700962213</v>
      </c>
      <c r="L619" s="105"/>
      <c r="M619" s="106">
        <v>618</v>
      </c>
      <c r="N619" s="140">
        <v>-2.0046367167708756</v>
      </c>
      <c r="O619" s="140">
        <v>1.0118929940879784</v>
      </c>
      <c r="P619" s="140">
        <v>1.8048273436298181</v>
      </c>
      <c r="Q619" s="140">
        <v>-0.4067740172741352</v>
      </c>
      <c r="R619" s="140">
        <v>-0.46281189458869215</v>
      </c>
      <c r="S619" s="140">
        <v>-0.95114194906659599</v>
      </c>
      <c r="T619" s="140">
        <v>0.54241785336650084</v>
      </c>
      <c r="U619" s="129">
        <v>0.18846157569210567</v>
      </c>
      <c r="V619" s="129">
        <v>0.72076474307546257</v>
      </c>
      <c r="W619" s="98">
        <v>0.8874379746972364</v>
      </c>
      <c r="X619" s="60"/>
      <c r="Y619" s="99">
        <v>618</v>
      </c>
      <c r="Z619" s="129">
        <f>(幕後結果!$AB$2+幕後結果!$AB$4*幕後結果_最佳化!$N1620)*12/3</f>
        <v>-0.43772798694168391</v>
      </c>
      <c r="AA619" s="129">
        <f>(幕後結果!$AC$2+幕後結果!$AC$4*幕後結果_最佳化!$O1620)*12/3</f>
        <v>0.68840669242335062</v>
      </c>
      <c r="AB619" s="129">
        <f>(幕後結果!$AD$2+幕後結果!$AD$4*幕後結果_最佳化!$P1620)*12/3</f>
        <v>0.21057195415462004</v>
      </c>
      <c r="AC619" s="129">
        <f>(幕後結果!$AE$2+幕後結果!$AE$4*幕後結果_最佳化!$Q1620)*12/3</f>
        <v>-0.21916997806058089</v>
      </c>
      <c r="AD619" s="129">
        <f>(幕後結果!$AF$2+幕後結果!$AF$4*幕後結果_最佳化!$R1620)*12/3</f>
        <v>-1.3942266020936966</v>
      </c>
      <c r="AE619" s="129">
        <f>(幕後結果!$AG$2+幕後結果!$AG$4*幕後結果_最佳化!$S1620)*12/3</f>
        <v>0.5809248016402061</v>
      </c>
      <c r="AF619" s="129">
        <f>(幕後結果!$AH$2+幕後結果!$AH$4*幕後結果_最佳化!$T1620)*12/3</f>
        <v>-0.22245898406885611</v>
      </c>
      <c r="AG619" s="129">
        <f>(幕後結果!$AI$2+幕後結果!$AI$4*幕後結果_最佳化!$U1620)*12/3</f>
        <v>-0.13187767223114721</v>
      </c>
      <c r="AH619" s="129">
        <f>(幕後結果!$AJ$2+幕後結果!$AJ$4*幕後結果_最佳化!$V1620)*12/3</f>
        <v>-0.20597073486034781</v>
      </c>
      <c r="AI619" s="100">
        <f>(幕後結果!$AK$2+幕後結果!$AK$4*幕後結果_最佳化!$W1620)*12/3</f>
        <v>0.77303809473595864</v>
      </c>
      <c r="AJ619" s="60"/>
      <c r="AK619" s="60"/>
      <c r="AL619" s="60"/>
      <c r="AM619" s="108">
        <v>618</v>
      </c>
      <c r="AN619" s="129">
        <f t="shared" si="118"/>
        <v>5.6233009906665979E-2</v>
      </c>
      <c r="AO619" s="129">
        <f t="shared" si="119"/>
        <v>0.15809442576577362</v>
      </c>
      <c r="AP619" s="129">
        <f t="shared" si="120"/>
        <v>2.7533699603670227E-2</v>
      </c>
      <c r="AQ619" s="129">
        <f t="shared" si="121"/>
        <v>0.13057814748573743</v>
      </c>
      <c r="AR619" s="129">
        <f t="shared" si="122"/>
        <v>5.1315884060688946E-2</v>
      </c>
      <c r="AS619" s="129">
        <f t="shared" si="123"/>
        <v>0.17210863383723241</v>
      </c>
      <c r="AT619" s="129">
        <f t="shared" si="124"/>
        <v>0.12862953333877888</v>
      </c>
      <c r="AU619" s="129">
        <f t="shared" si="125"/>
        <v>0.16879189712518103</v>
      </c>
      <c r="AV619" s="129">
        <f t="shared" si="126"/>
        <v>3.9687028541045097E-2</v>
      </c>
      <c r="AW619" s="129">
        <f t="shared" si="127"/>
        <v>6.7027740335226349E-2</v>
      </c>
      <c r="AX619" s="129">
        <f t="shared" si="128"/>
        <v>1</v>
      </c>
      <c r="AY619" s="129">
        <f>SUMPRODUCT(AN619:AW619,幕後結果_最佳化!$Z$1005:$AI$1005)</f>
        <v>0.26911155349074262</v>
      </c>
      <c r="AZ619" s="129">
        <f>(SUMPRODUCT(AN619:AW619,MMULT(AN619:AW619,幕後結果!$AB$9:$AK$18)))*252</f>
        <v>4.5159821458498089E-2</v>
      </c>
      <c r="BA619" s="129">
        <f t="shared" si="129"/>
        <v>0.21250840326560758</v>
      </c>
      <c r="BB619" s="102">
        <f t="shared" si="130"/>
        <v>1.0644828628635825</v>
      </c>
      <c r="BC619" s="60"/>
      <c r="BD619" s="60"/>
    </row>
    <row r="620" spans="1:56" ht="16.5">
      <c r="A620" s="95">
        <v>619</v>
      </c>
      <c r="B620" s="129">
        <v>0.37606675157168712</v>
      </c>
      <c r="C620" s="129">
        <v>0.22521372872930923</v>
      </c>
      <c r="D620" s="129">
        <v>0.19472208262245294</v>
      </c>
      <c r="E620" s="129">
        <v>0.3614312954887704</v>
      </c>
      <c r="F620" s="129">
        <v>0.12217817494261651</v>
      </c>
      <c r="G620" s="129">
        <v>0.35709054399675955</v>
      </c>
      <c r="H620" s="129">
        <v>0.25811057597555243</v>
      </c>
      <c r="I620" s="129">
        <v>0.27532649654034103</v>
      </c>
      <c r="J620" s="129">
        <v>0.21506394281334607</v>
      </c>
      <c r="K620" s="104">
        <v>0.59281847369112461</v>
      </c>
      <c r="L620" s="105"/>
      <c r="M620" s="106">
        <v>619</v>
      </c>
      <c r="N620" s="140">
        <v>-0.31582742165268773</v>
      </c>
      <c r="O620" s="140">
        <v>-0.75470258113566679</v>
      </c>
      <c r="P620" s="140">
        <v>-0.86062581142433014</v>
      </c>
      <c r="Q620" s="140">
        <v>-0.35463561534411531</v>
      </c>
      <c r="R620" s="140">
        <v>-1.1641669775859116</v>
      </c>
      <c r="S620" s="140">
        <v>-0.36624657907465857</v>
      </c>
      <c r="T620" s="140">
        <v>-0.6491813700605058</v>
      </c>
      <c r="U620" s="129">
        <v>-0.59678191616306564</v>
      </c>
      <c r="V620" s="129">
        <v>-0.7889728318715894</v>
      </c>
      <c r="W620" s="98">
        <v>0.23480117899275077</v>
      </c>
      <c r="X620" s="60"/>
      <c r="Y620" s="99">
        <v>619</v>
      </c>
      <c r="Z620" s="129">
        <f>(幕後結果!$AB$2+幕後結果!$AB$4*幕後結果_最佳化!$N1621)*12/3</f>
        <v>0.67901566066498142</v>
      </c>
      <c r="AA620" s="129">
        <f>(幕後結果!$AC$2+幕後結果!$AC$4*幕後結果_最佳化!$O1621)*12/3</f>
        <v>-0.17292496221157128</v>
      </c>
      <c r="AB620" s="129">
        <f>(幕後結果!$AD$2+幕後結果!$AD$4*幕後結果_最佳化!$P1621)*12/3</f>
        <v>-2.4873272325457165</v>
      </c>
      <c r="AC620" s="129">
        <f>(幕後結果!$AE$2+幕後結果!$AE$4*幕後結果_最佳化!$Q1621)*12/3</f>
        <v>-0.70126265297552448</v>
      </c>
      <c r="AD620" s="129">
        <f>(幕後結果!$AF$2+幕後結果!$AF$4*幕後結果_最佳化!$R1621)*12/3</f>
        <v>-2.2169415073162417</v>
      </c>
      <c r="AE620" s="129">
        <f>(幕後結果!$AG$2+幕後結果!$AG$4*幕後結果_最佳化!$S1621)*12/3</f>
        <v>0.68665600577984731</v>
      </c>
      <c r="AF620" s="129">
        <f>(幕後結果!$AH$2+幕後結果!$AH$4*幕後結果_最佳化!$T1621)*12/3</f>
        <v>-0.45583526889563969</v>
      </c>
      <c r="AG620" s="129">
        <f>(幕後結果!$AI$2+幕後結果!$AI$4*幕後結果_最佳化!$U1621)*12/3</f>
        <v>-0.69613527383111462</v>
      </c>
      <c r="AH620" s="129">
        <f>(幕後結果!$AJ$2+幕後結果!$AJ$4*幕後結果_最佳化!$V1621)*12/3</f>
        <v>-1.1731135496369411</v>
      </c>
      <c r="AI620" s="100">
        <f>(幕後結果!$AK$2+幕後結果!$AK$4*幕後結果_最佳化!$W1621)*12/3</f>
        <v>-0.38012751771352127</v>
      </c>
      <c r="AJ620" s="60"/>
      <c r="AK620" s="60"/>
      <c r="AL620" s="60"/>
      <c r="AM620" s="108">
        <v>619</v>
      </c>
      <c r="AN620" s="129">
        <f t="shared" si="118"/>
        <v>0.1128697441964065</v>
      </c>
      <c r="AO620" s="129">
        <f t="shared" si="119"/>
        <v>0.10653227235322033</v>
      </c>
      <c r="AP620" s="129">
        <f t="shared" si="120"/>
        <v>4.632874781626032E-2</v>
      </c>
      <c r="AQ620" s="129">
        <f t="shared" si="121"/>
        <v>0.14582142450205049</v>
      </c>
      <c r="AR620" s="129">
        <f t="shared" si="122"/>
        <v>1.8616537164878461E-2</v>
      </c>
      <c r="AS620" s="129">
        <f t="shared" si="123"/>
        <v>3.4948035107810388E-2</v>
      </c>
      <c r="AT620" s="129">
        <f t="shared" si="124"/>
        <v>0.13878621624993245</v>
      </c>
      <c r="AU620" s="129">
        <f t="shared" si="125"/>
        <v>0.21036903629030429</v>
      </c>
      <c r="AV620" s="129">
        <f t="shared" si="126"/>
        <v>0.13426254229009593</v>
      </c>
      <c r="AW620" s="129">
        <f t="shared" si="127"/>
        <v>5.1465444029040824E-2</v>
      </c>
      <c r="AX620" s="129">
        <f t="shared" si="128"/>
        <v>1</v>
      </c>
      <c r="AY620" s="129">
        <f>SUMPRODUCT(AN620:AW620,幕後結果_最佳化!$Z$1005:$AI$1005)</f>
        <v>9.4009442657341721E-2</v>
      </c>
      <c r="AZ620" s="129">
        <f>(SUMPRODUCT(AN620:AW620,MMULT(AN620:AW620,幕後結果!$AB$9:$AK$18)))*252</f>
        <v>4.2936559694148509E-2</v>
      </c>
      <c r="BA620" s="129">
        <f t="shared" si="129"/>
        <v>0.20721138891033114</v>
      </c>
      <c r="BB620" s="102">
        <f t="shared" si="130"/>
        <v>0.24665363678180291</v>
      </c>
      <c r="BC620" s="60"/>
      <c r="BD620" s="60"/>
    </row>
    <row r="621" spans="1:56" ht="16.5">
      <c r="A621" s="95">
        <v>620</v>
      </c>
      <c r="B621" s="129">
        <v>0.35729526308446768</v>
      </c>
      <c r="C621" s="129">
        <v>0.52232723971049189</v>
      </c>
      <c r="D621" s="129">
        <v>0.88303510809472852</v>
      </c>
      <c r="E621" s="129">
        <v>0.20307088227958037</v>
      </c>
      <c r="F621" s="129">
        <v>0.32731536936031791</v>
      </c>
      <c r="G621" s="129">
        <v>0.10613721779146545</v>
      </c>
      <c r="H621" s="129">
        <v>0.87652754170324654</v>
      </c>
      <c r="I621" s="129">
        <v>0.99361497392500464</v>
      </c>
      <c r="J621" s="129">
        <v>0.36185932701091938</v>
      </c>
      <c r="K621" s="104">
        <v>0.49505712961834325</v>
      </c>
      <c r="L621" s="105"/>
      <c r="M621" s="106">
        <v>620</v>
      </c>
      <c r="N621" s="140">
        <v>-0.36569788276604881</v>
      </c>
      <c r="O621" s="140">
        <v>5.5995338620251849E-2</v>
      </c>
      <c r="P621" s="140">
        <v>1.1902967345067739</v>
      </c>
      <c r="Q621" s="140">
        <v>-0.83070241001719569</v>
      </c>
      <c r="R621" s="140">
        <v>-0.44733840897507793</v>
      </c>
      <c r="S621" s="140">
        <v>-1.2473356917613383</v>
      </c>
      <c r="T621" s="140">
        <v>1.157801829571947</v>
      </c>
      <c r="U621" s="129">
        <v>2.4901184679863966</v>
      </c>
      <c r="V621" s="129">
        <v>-0.35349329570769145</v>
      </c>
      <c r="W621" s="98">
        <v>-1.2390255671307984E-2</v>
      </c>
      <c r="X621" s="60"/>
      <c r="Y621" s="99">
        <v>620</v>
      </c>
      <c r="Z621" s="129">
        <f>(幕後結果!$AB$2+幕後結果!$AB$4*幕後結果_最佳化!$N1622)*12/3</f>
        <v>0.64603827191389462</v>
      </c>
      <c r="AA621" s="129">
        <f>(幕後結果!$AC$2+幕後結果!$AC$4*幕後結果_最佳化!$O1622)*12/3</f>
        <v>0.40922081455633258</v>
      </c>
      <c r="AB621" s="129">
        <f>(幕後結果!$AD$2+幕後結果!$AD$4*幕後結果_最佳化!$P1622)*12/3</f>
        <v>-0.12191344422029826</v>
      </c>
      <c r="AC621" s="129">
        <f>(幕後結果!$AE$2+幕後結果!$AE$4*幕後結果_最佳化!$Q1622)*12/3</f>
        <v>-0.84532650677729659</v>
      </c>
      <c r="AD621" s="129">
        <f>(幕後結果!$AF$2+幕後結果!$AF$4*幕後結果_最佳化!$R1622)*12/3</f>
        <v>-1.6521832183714473</v>
      </c>
      <c r="AE621" s="129">
        <f>(幕後結果!$AG$2+幕後結果!$AG$4*幕後結果_最佳化!$S1622)*12/3</f>
        <v>6.1566181457281433E-2</v>
      </c>
      <c r="AF621" s="129">
        <f>(幕後結果!$AH$2+幕後結果!$AH$4*幕後結果_最佳化!$T1622)*12/3</f>
        <v>0.87423904368692007</v>
      </c>
      <c r="AG621" s="129">
        <f>(幕後結果!$AI$2+幕後結果!$AI$4*幕後結果_最佳化!$U1622)*12/3</f>
        <v>1.2380751705209236</v>
      </c>
      <c r="AH621" s="129">
        <f>(幕後結果!$AJ$2+幕後結果!$AJ$4*幕後結果_最佳化!$V1622)*12/3</f>
        <v>-0.35010553776100867</v>
      </c>
      <c r="AI621" s="100">
        <f>(幕後結果!$AK$2+幕後結果!$AK$4*幕後結果_最佳化!$W1622)*12/3</f>
        <v>4.1923513087874092E-2</v>
      </c>
      <c r="AJ621" s="60"/>
      <c r="AK621" s="60"/>
      <c r="AL621" s="60"/>
      <c r="AM621" s="108">
        <v>620</v>
      </c>
      <c r="AN621" s="129">
        <f t="shared" si="118"/>
        <v>7.2403695238405369E-2</v>
      </c>
      <c r="AO621" s="129">
        <f t="shared" si="119"/>
        <v>5.0329686962611538E-2</v>
      </c>
      <c r="AP621" s="129">
        <f t="shared" si="120"/>
        <v>0.14992145397042619</v>
      </c>
      <c r="AQ621" s="129">
        <f t="shared" si="121"/>
        <v>8.1634632784612859E-2</v>
      </c>
      <c r="AR621" s="129">
        <f t="shared" si="122"/>
        <v>0.18383683519732363</v>
      </c>
      <c r="AS621" s="129">
        <f t="shared" si="123"/>
        <v>0.14147558062188803</v>
      </c>
      <c r="AT621" s="129">
        <f t="shared" si="124"/>
        <v>3.1304345187470341E-3</v>
      </c>
      <c r="AU621" s="129">
        <f t="shared" si="125"/>
        <v>0.12683836937715642</v>
      </c>
      <c r="AV621" s="129">
        <f t="shared" si="126"/>
        <v>1.8015858936164163E-2</v>
      </c>
      <c r="AW621" s="129">
        <f t="shared" si="127"/>
        <v>0.17241345239266481</v>
      </c>
      <c r="AX621" s="129">
        <f t="shared" si="128"/>
        <v>1</v>
      </c>
      <c r="AY621" s="129">
        <f>SUMPRODUCT(AN621:AW621,幕後結果_最佳化!$Z$1005:$AI$1005)</f>
        <v>-9.492127781307455E-2</v>
      </c>
      <c r="AZ621" s="129">
        <f>(SUMPRODUCT(AN621:AW621,MMULT(AN621:AW621,幕後結果!$AB$9:$AK$18)))*252</f>
        <v>5.2572727120487099E-2</v>
      </c>
      <c r="BA621" s="129">
        <f t="shared" si="129"/>
        <v>0.22928743341161786</v>
      </c>
      <c r="BB621" s="102">
        <f t="shared" si="130"/>
        <v>-0.60108517838244169</v>
      </c>
      <c r="BC621" s="60"/>
      <c r="BD621" s="60"/>
    </row>
    <row r="622" spans="1:56" ht="16.5">
      <c r="A622" s="95">
        <v>621</v>
      </c>
      <c r="B622" s="129">
        <v>4.9607214290007473E-2</v>
      </c>
      <c r="C622" s="129">
        <v>0.34588761434467519</v>
      </c>
      <c r="D622" s="129">
        <v>0.52368489358287795</v>
      </c>
      <c r="E622" s="129">
        <v>9.6394673478342741E-2</v>
      </c>
      <c r="F622" s="129">
        <v>4.9135721120254994E-2</v>
      </c>
      <c r="G622" s="129">
        <v>0.25689011620851088</v>
      </c>
      <c r="H622" s="129">
        <v>0.47949249759705848</v>
      </c>
      <c r="I622" s="129">
        <v>0.57629067468724804</v>
      </c>
      <c r="J622" s="129">
        <v>0.6907538443958281</v>
      </c>
      <c r="K622" s="104">
        <v>0.71704432500508863</v>
      </c>
      <c r="L622" s="105"/>
      <c r="M622" s="106">
        <v>621</v>
      </c>
      <c r="N622" s="140">
        <v>-1.6486740531304209</v>
      </c>
      <c r="O622" s="140">
        <v>-0.3964470958064617</v>
      </c>
      <c r="P622" s="140">
        <v>5.9404143524973106E-2</v>
      </c>
      <c r="Q622" s="140">
        <v>-1.3023717147287681</v>
      </c>
      <c r="R622" s="140">
        <v>-1.6532920399023669</v>
      </c>
      <c r="S622" s="140">
        <v>-0.65296284438620245</v>
      </c>
      <c r="T622" s="140">
        <v>-5.1427345307475968E-2</v>
      </c>
      <c r="U622" s="129">
        <v>0.19241307597357782</v>
      </c>
      <c r="V622" s="129">
        <v>0.49798826815606811</v>
      </c>
      <c r="W622" s="98">
        <v>0.57408342360746878</v>
      </c>
      <c r="X622" s="60"/>
      <c r="Y622" s="99">
        <v>621</v>
      </c>
      <c r="Z622" s="129">
        <f>(幕後結果!$AB$2+幕後結果!$AB$4*幕後結果_最佳化!$N1623)*12/3</f>
        <v>-0.20234377597439046</v>
      </c>
      <c r="AA622" s="129">
        <f>(幕後結果!$AC$2+幕後結果!$AC$4*幕後結果_最佳化!$O1623)*12/3</f>
        <v>-0.25348397134095724</v>
      </c>
      <c r="AB622" s="129">
        <f>(幕後結果!$AD$2+幕後結果!$AD$4*幕後結果_最佳化!$P1623)*12/3</f>
        <v>-1.7699110374363201</v>
      </c>
      <c r="AC622" s="129">
        <f>(幕後結果!$AE$2+幕後結果!$AE$4*幕後結果_最佳化!$Q1623)*12/3</f>
        <v>-1.5976651765935355</v>
      </c>
      <c r="AD622" s="129">
        <f>(幕後結果!$AF$2+幕後結果!$AF$4*幕後結果_最佳化!$R1623)*12/3</f>
        <v>-3.0718309783655862</v>
      </c>
      <c r="AE622" s="129">
        <f>(幕後結果!$AG$2+幕後結果!$AG$4*幕後結果_最佳化!$S1623)*12/3</f>
        <v>0.40780475595657367</v>
      </c>
      <c r="AF622" s="129">
        <f>(幕後結果!$AH$2+幕後結果!$AH$4*幕後結果_最佳化!$T1623)*12/3</f>
        <v>-0.81923572991804805</v>
      </c>
      <c r="AG622" s="129">
        <f>(幕後結果!$AI$2+幕後結果!$AI$4*幕後結果_最佳化!$U1623)*12/3</f>
        <v>-0.31553223945894093</v>
      </c>
      <c r="AH622" s="129">
        <f>(幕後結果!$AJ$2+幕後結果!$AJ$4*幕後結果_最佳化!$V1623)*12/3</f>
        <v>-0.7631202838478458</v>
      </c>
      <c r="AI622" s="100">
        <f>(幕後結果!$AK$2+幕後結果!$AK$4*幕後結果_最佳化!$W1623)*12/3</f>
        <v>-0.18745961602848263</v>
      </c>
      <c r="AJ622" s="60"/>
      <c r="AK622" s="60"/>
      <c r="AL622" s="60"/>
      <c r="AM622" s="108">
        <v>621</v>
      </c>
      <c r="AN622" s="129">
        <f t="shared" si="118"/>
        <v>1.7722687272588401E-2</v>
      </c>
      <c r="AO622" s="129">
        <f t="shared" si="119"/>
        <v>3.802810673203047E-2</v>
      </c>
      <c r="AP622" s="129">
        <f t="shared" si="120"/>
        <v>7.9540726841792198E-2</v>
      </c>
      <c r="AQ622" s="129">
        <f t="shared" si="121"/>
        <v>6.2801888857260055E-3</v>
      </c>
      <c r="AR622" s="129">
        <f t="shared" si="122"/>
        <v>0.12198397643596416</v>
      </c>
      <c r="AS622" s="129">
        <f t="shared" si="123"/>
        <v>0.15616483792828151</v>
      </c>
      <c r="AT622" s="129">
        <f t="shared" si="124"/>
        <v>0.18785413346385119</v>
      </c>
      <c r="AU622" s="129">
        <f t="shared" si="125"/>
        <v>0.21045243760324259</v>
      </c>
      <c r="AV622" s="129">
        <f t="shared" si="126"/>
        <v>9.2805452575807121E-2</v>
      </c>
      <c r="AW622" s="129">
        <f t="shared" si="127"/>
        <v>8.9167452260716248E-2</v>
      </c>
      <c r="AX622" s="129">
        <f t="shared" si="128"/>
        <v>0.99999999999999978</v>
      </c>
      <c r="AY622" s="129">
        <f>SUMPRODUCT(AN622:AW622,幕後結果_最佳化!$Z$1005:$AI$1005)</f>
        <v>3.956341411541086E-2</v>
      </c>
      <c r="AZ622" s="129">
        <f>(SUMPRODUCT(AN622:AW622,MMULT(AN622:AW622,幕後結果!$AB$9:$AK$18)))*252</f>
        <v>4.3375149939673674E-2</v>
      </c>
      <c r="BA622" s="129">
        <f t="shared" si="129"/>
        <v>0.2082670159667</v>
      </c>
      <c r="BB622" s="102">
        <f t="shared" si="130"/>
        <v>-1.6020712012902855E-2</v>
      </c>
      <c r="BC622" s="60"/>
      <c r="BD622" s="60"/>
    </row>
    <row r="623" spans="1:56" ht="16.5">
      <c r="A623" s="95">
        <v>622</v>
      </c>
      <c r="B623" s="129">
        <v>0.3738131504595692</v>
      </c>
      <c r="C623" s="129">
        <v>0.59682982268140372</v>
      </c>
      <c r="D623" s="129">
        <v>0.17498283507602963</v>
      </c>
      <c r="E623" s="129">
        <v>0.41841282768348331</v>
      </c>
      <c r="F623" s="129">
        <v>4.6042946705418197E-2</v>
      </c>
      <c r="G623" s="129">
        <v>0.69007607734495924</v>
      </c>
      <c r="H623" s="129">
        <v>0.71725046225739053</v>
      </c>
      <c r="I623" s="129">
        <v>0.40732328142063512</v>
      </c>
      <c r="J623" s="129">
        <v>0.4373030797995352</v>
      </c>
      <c r="K623" s="104">
        <v>0.90909837493832346</v>
      </c>
      <c r="L623" s="105"/>
      <c r="M623" s="106">
        <v>622</v>
      </c>
      <c r="N623" s="140">
        <v>-0.32177084762811914</v>
      </c>
      <c r="O623" s="140">
        <v>0.24514991576773995</v>
      </c>
      <c r="P623" s="140">
        <v>-0.93465588185952797</v>
      </c>
      <c r="Q623" s="140">
        <v>-0.20595552116561502</v>
      </c>
      <c r="R623" s="140">
        <v>-1.6844957847774655</v>
      </c>
      <c r="S623" s="140">
        <v>0.4960660015713439</v>
      </c>
      <c r="T623" s="140">
        <v>0.57469280334507922</v>
      </c>
      <c r="U623" s="129">
        <v>-0.23443593614231859</v>
      </c>
      <c r="V623" s="129">
        <v>-0.15781045550489614</v>
      </c>
      <c r="W623" s="98">
        <v>1.3352233703325942</v>
      </c>
      <c r="X623" s="60"/>
      <c r="Y623" s="99">
        <v>622</v>
      </c>
      <c r="Z623" s="129">
        <f>(幕後結果!$AB$2+幕後結果!$AB$4*幕後結果_最佳化!$N1624)*12/3</f>
        <v>0.67508550512742616</v>
      </c>
      <c r="AA623" s="129">
        <f>(幕後結果!$AC$2+幕後結果!$AC$4*幕後結果_最佳化!$O1624)*12/3</f>
        <v>0.55936830206293009</v>
      </c>
      <c r="AB623" s="129">
        <f>(幕後結果!$AD$2+幕後結果!$AD$4*幕後結果_最佳化!$P1624)*12/3</f>
        <v>-2.503756352223129</v>
      </c>
      <c r="AC623" s="129">
        <f>(幕後結果!$AE$2+幕後結果!$AE$4*幕後結果_最佳化!$Q1624)*12/3</f>
        <v>-0.22257839268103144</v>
      </c>
      <c r="AD623" s="129">
        <f>(幕後結果!$AF$2+幕後結果!$AF$4*幕後結果_最佳化!$R1624)*12/3</f>
        <v>-2.5306394465056554</v>
      </c>
      <c r="AE623" s="129">
        <f>(幕後結果!$AG$2+幕後結果!$AG$4*幕後結果_最佳化!$S1624)*12/3</f>
        <v>1.5314072720836831</v>
      </c>
      <c r="AF623" s="129">
        <f>(幕後結果!$AH$2+幕後結果!$AH$4*幕後結果_最佳化!$T1624)*12/3</f>
        <v>0.33561699779260662</v>
      </c>
      <c r="AG623" s="129">
        <f>(幕後結果!$AI$2+幕後結果!$AI$4*幕後結果_最佳化!$U1624)*12/3</f>
        <v>-0.3108495059807751</v>
      </c>
      <c r="AH623" s="129">
        <f>(幕後結果!$AJ$2+幕後結果!$AJ$4*幕後結果_最佳化!$V1624)*12/3</f>
        <v>-0.67224116767328601</v>
      </c>
      <c r="AI623" s="100">
        <f>(幕後結果!$AK$2+幕後結果!$AK$4*幕後結果_最佳化!$W1624)*12/3</f>
        <v>0.52543426096456392</v>
      </c>
      <c r="AJ623" s="60"/>
      <c r="AK623" s="60"/>
      <c r="AL623" s="60"/>
      <c r="AM623" s="108">
        <v>622</v>
      </c>
      <c r="AN623" s="129">
        <f t="shared" si="118"/>
        <v>0.169983287136691</v>
      </c>
      <c r="AO623" s="129">
        <f t="shared" si="119"/>
        <v>6.1296879252393049E-2</v>
      </c>
      <c r="AP623" s="129">
        <f t="shared" si="120"/>
        <v>3.9392103962356149E-3</v>
      </c>
      <c r="AQ623" s="129">
        <f t="shared" si="121"/>
        <v>1.2796113943616478E-2</v>
      </c>
      <c r="AR623" s="129">
        <f t="shared" si="122"/>
        <v>0.17381820475081136</v>
      </c>
      <c r="AS623" s="129">
        <f t="shared" si="123"/>
        <v>0.11711974013584749</v>
      </c>
      <c r="AT623" s="129">
        <f t="shared" si="124"/>
        <v>0.20661531097011857</v>
      </c>
      <c r="AU623" s="129">
        <f t="shared" si="125"/>
        <v>0.13786142531165524</v>
      </c>
      <c r="AV623" s="129">
        <f t="shared" si="126"/>
        <v>0.10791417145905743</v>
      </c>
      <c r="AW623" s="129">
        <f t="shared" si="127"/>
        <v>8.6556566435737389E-3</v>
      </c>
      <c r="AX623" s="129">
        <f t="shared" si="128"/>
        <v>1</v>
      </c>
      <c r="AY623" s="129">
        <f>SUMPRODUCT(AN623:AW623,幕後結果_最佳化!$Z$1005:$AI$1005)</f>
        <v>0.19645597236801232</v>
      </c>
      <c r="AZ623" s="129">
        <f>(SUMPRODUCT(AN623:AW623,MMULT(AN623:AW623,幕後結果!$AB$9:$AK$18)))*252</f>
        <v>4.5905901691002365E-2</v>
      </c>
      <c r="BA623" s="129">
        <f t="shared" si="129"/>
        <v>0.21425662578086674</v>
      </c>
      <c r="BB623" s="102">
        <f t="shared" si="130"/>
        <v>0.71669182602111614</v>
      </c>
      <c r="BC623" s="60"/>
      <c r="BD623" s="60"/>
    </row>
    <row r="624" spans="1:56" ht="16.5">
      <c r="A624" s="95">
        <v>623</v>
      </c>
      <c r="B624" s="129">
        <v>0.73052160469391714</v>
      </c>
      <c r="C624" s="129">
        <v>0.14855124861850477</v>
      </c>
      <c r="D624" s="129">
        <v>0.26447046735684721</v>
      </c>
      <c r="E624" s="129">
        <v>0.59418238003061674</v>
      </c>
      <c r="F624" s="129">
        <v>0.54881548182602935</v>
      </c>
      <c r="G624" s="129">
        <v>0.60528615882526293</v>
      </c>
      <c r="H624" s="129">
        <v>0.17471493224521861</v>
      </c>
      <c r="I624" s="129">
        <v>0.80165507896326704</v>
      </c>
      <c r="J624" s="129">
        <v>0.14012888516211564</v>
      </c>
      <c r="K624" s="104">
        <v>0.7114758524449698</v>
      </c>
      <c r="L624" s="105"/>
      <c r="M624" s="106">
        <v>623</v>
      </c>
      <c r="N624" s="140">
        <v>0.61439128912789365</v>
      </c>
      <c r="O624" s="140">
        <v>-1.0426671067864748</v>
      </c>
      <c r="P624" s="140">
        <v>-0.62962351506690373</v>
      </c>
      <c r="Q624" s="140">
        <v>0.23831699627651193</v>
      </c>
      <c r="R624" s="140">
        <v>0.12266922287295771</v>
      </c>
      <c r="S624" s="140">
        <v>0.26705387271168257</v>
      </c>
      <c r="T624" s="140">
        <v>-0.93569574020938184</v>
      </c>
      <c r="U624" s="129">
        <v>0.84754782464177536</v>
      </c>
      <c r="V624" s="129">
        <v>-1.0797404623116282</v>
      </c>
      <c r="W624" s="98">
        <v>0.55770140940466628</v>
      </c>
      <c r="X624" s="60"/>
      <c r="Y624" s="99">
        <v>623</v>
      </c>
      <c r="Z624" s="129">
        <f>(幕後結果!$AB$2+幕後結果!$AB$4*幕後結果_最佳化!$N1625)*12/3</f>
        <v>1.2941329738820291</v>
      </c>
      <c r="AA624" s="129">
        <f>(幕後結果!$AC$2+幕後結果!$AC$4*幕後結果_最佳化!$O1625)*12/3</f>
        <v>-0.14454035025818812</v>
      </c>
      <c r="AB624" s="129">
        <f>(幕後結果!$AD$2+幕後結果!$AD$4*幕後結果_最佳化!$P1625)*12/3</f>
        <v>-2.0018920867028127</v>
      </c>
      <c r="AC624" s="129">
        <f>(幕後結果!$AE$2+幕後結果!$AE$4*幕後結果_最佳化!$Q1625)*12/3</f>
        <v>-0.1307364425848774</v>
      </c>
      <c r="AD624" s="129">
        <f>(幕後結果!$AF$2+幕後結果!$AF$4*幕後結果_最佳化!$R1625)*12/3</f>
        <v>-0.74702238159774181</v>
      </c>
      <c r="AE624" s="129">
        <f>(幕後結果!$AG$2+幕後結果!$AG$4*幕後結果_最佳化!$S1625)*12/3</f>
        <v>1.2490538855397235</v>
      </c>
      <c r="AF624" s="129">
        <f>(幕後結果!$AH$2+幕後結果!$AH$4*幕後結果_最佳化!$T1625)*12/3</f>
        <v>-9.0974810466469269E-3</v>
      </c>
      <c r="AG624" s="129">
        <f>(幕後結果!$AI$2+幕後結果!$AI$4*幕後結果_最佳化!$U1625)*12/3</f>
        <v>0.32086336681549321</v>
      </c>
      <c r="AH624" s="129">
        <f>(幕後結果!$AJ$2+幕後結果!$AJ$4*幕後結果_最佳化!$V1625)*12/3</f>
        <v>-0.81982931692825478</v>
      </c>
      <c r="AI624" s="100">
        <f>(幕後結果!$AK$2+幕後結果!$AK$4*幕後結果_最佳化!$W1625)*12/3</f>
        <v>0.25660548762364199</v>
      </c>
      <c r="AJ624" s="60"/>
      <c r="AK624" s="60"/>
      <c r="AL624" s="60"/>
      <c r="AM624" s="108">
        <v>623</v>
      </c>
      <c r="AN624" s="129">
        <f t="shared" si="118"/>
        <v>1.1212054339415472E-2</v>
      </c>
      <c r="AO624" s="129">
        <f t="shared" si="119"/>
        <v>6.8787036227999296E-2</v>
      </c>
      <c r="AP624" s="129">
        <f t="shared" si="120"/>
        <v>1.6915863016064826E-2</v>
      </c>
      <c r="AQ624" s="129">
        <f t="shared" si="121"/>
        <v>9.2713403985809323E-2</v>
      </c>
      <c r="AR624" s="129">
        <f t="shared" si="122"/>
        <v>7.7929176481410747E-2</v>
      </c>
      <c r="AS624" s="129">
        <f t="shared" si="123"/>
        <v>0.22786571567868782</v>
      </c>
      <c r="AT624" s="129">
        <f t="shared" si="124"/>
        <v>9.3540864210194419E-2</v>
      </c>
      <c r="AU624" s="129">
        <f t="shared" si="125"/>
        <v>0.1253164268694088</v>
      </c>
      <c r="AV624" s="129">
        <f t="shared" si="126"/>
        <v>0.16278512710858151</v>
      </c>
      <c r="AW624" s="129">
        <f t="shared" si="127"/>
        <v>0.12293433208242777</v>
      </c>
      <c r="AX624" s="129">
        <f t="shared" si="128"/>
        <v>0.99999999999999989</v>
      </c>
      <c r="AY624" s="129">
        <f>SUMPRODUCT(AN624:AW624,幕後結果_最佳化!$Z$1005:$AI$1005)</f>
        <v>0.19736066343162412</v>
      </c>
      <c r="AZ624" s="129">
        <f>(SUMPRODUCT(AN624:AW624,MMULT(AN624:AW624,幕後結果!$AB$9:$AK$18)))*252</f>
        <v>4.4548348414166099E-2</v>
      </c>
      <c r="BA624" s="129">
        <f t="shared" si="129"/>
        <v>0.2110647967193158</v>
      </c>
      <c r="BB624" s="102">
        <f t="shared" si="130"/>
        <v>0.73181632291354304</v>
      </c>
      <c r="BC624" s="60"/>
      <c r="BD624" s="60"/>
    </row>
    <row r="625" spans="1:56" ht="16.5">
      <c r="A625" s="95">
        <v>624</v>
      </c>
      <c r="B625" s="129">
        <v>0.10728192672996939</v>
      </c>
      <c r="C625" s="129">
        <v>4.0380566333064749E-4</v>
      </c>
      <c r="D625" s="129">
        <v>0.98215185881016542</v>
      </c>
      <c r="E625" s="129">
        <v>0.65604337717082872</v>
      </c>
      <c r="F625" s="129">
        <v>0.97621148473090824</v>
      </c>
      <c r="G625" s="129">
        <v>6.6620973419299956E-2</v>
      </c>
      <c r="H625" s="129">
        <v>0.38877746068051611</v>
      </c>
      <c r="I625" s="129">
        <v>0.96652608772985604</v>
      </c>
      <c r="J625" s="129">
        <v>0.77065865582872473</v>
      </c>
      <c r="K625" s="104">
        <v>0.91363981754070545</v>
      </c>
      <c r="L625" s="105"/>
      <c r="M625" s="106">
        <v>624</v>
      </c>
      <c r="N625" s="140">
        <v>-1.2411134178352332</v>
      </c>
      <c r="O625" s="140">
        <v>-3.3501728979474588</v>
      </c>
      <c r="P625" s="140">
        <v>2.1003702676628158</v>
      </c>
      <c r="Q625" s="140">
        <v>0.40168855887346022</v>
      </c>
      <c r="R625" s="140">
        <v>1.9811270228084481</v>
      </c>
      <c r="S625" s="140">
        <v>-1.5014394108312148</v>
      </c>
      <c r="T625" s="140">
        <v>-0.28250681544896217</v>
      </c>
      <c r="U625" s="129">
        <v>1.8320241375106918</v>
      </c>
      <c r="V625" s="129">
        <v>0.74101773300730867</v>
      </c>
      <c r="W625" s="98">
        <v>1.3635146679290575</v>
      </c>
      <c r="X625" s="60"/>
      <c r="Y625" s="99">
        <v>624</v>
      </c>
      <c r="Z625" s="129">
        <f>(幕後結果!$AB$2+幕後結果!$AB$4*幕後結果_最佳化!$N1626)*12/3</f>
        <v>6.7160159014660992E-2</v>
      </c>
      <c r="AA625" s="129">
        <f>(幕後結果!$AC$2+幕後結果!$AC$4*幕後結果_最佳化!$O1626)*12/3</f>
        <v>-2.3162869924354332</v>
      </c>
      <c r="AB625" s="129">
        <f>(幕後結果!$AD$2+幕後結果!$AD$4*幕後結果_最佳化!$P1626)*12/3</f>
        <v>0.44442087749230152</v>
      </c>
      <c r="AC625" s="129">
        <f>(幕後結果!$AE$2+幕後結果!$AE$4*幕後結果_最佳化!$Q1626)*12/3</f>
        <v>-0.80928616533698383</v>
      </c>
      <c r="AD625" s="129">
        <f>(幕後結果!$AF$2+幕後結果!$AF$4*幕後結果_最佳化!$R1626)*12/3</f>
        <v>0.74709609915947561</v>
      </c>
      <c r="AE625" s="129">
        <f>(幕後結果!$AG$2+幕後結果!$AG$4*幕後結果_最佳化!$S1626)*12/3</f>
        <v>-0.32336077484925529</v>
      </c>
      <c r="AF625" s="129">
        <f>(幕後結果!$AH$2+幕後結果!$AH$4*幕後結果_最佳化!$T1626)*12/3</f>
        <v>-0.32884186225696843</v>
      </c>
      <c r="AG625" s="129">
        <f>(幕後結果!$AI$2+幕後結果!$AI$4*幕後結果_最佳化!$U1626)*12/3</f>
        <v>0.68852808542624089</v>
      </c>
      <c r="AH625" s="129">
        <f>(幕後結果!$AJ$2+幕後結果!$AJ$4*幕後結果_最佳化!$V1626)*12/3</f>
        <v>5.6945329063664563E-3</v>
      </c>
      <c r="AI625" s="100">
        <f>(幕後結果!$AK$2+幕後結果!$AK$4*幕後結果_最佳化!$W1626)*12/3</f>
        <v>0.89203236143806708</v>
      </c>
      <c r="AJ625" s="60"/>
      <c r="AK625" s="60"/>
      <c r="AL625" s="60"/>
      <c r="AM625" s="108">
        <v>624</v>
      </c>
      <c r="AN625" s="129">
        <f t="shared" si="118"/>
        <v>9.6773940040975698E-2</v>
      </c>
      <c r="AO625" s="129">
        <f t="shared" si="119"/>
        <v>0.1529683960490997</v>
      </c>
      <c r="AP625" s="129">
        <f t="shared" si="120"/>
        <v>5.1686074061289009E-3</v>
      </c>
      <c r="AQ625" s="129">
        <f t="shared" si="121"/>
        <v>7.0346933941665163E-2</v>
      </c>
      <c r="AR625" s="129">
        <f t="shared" si="122"/>
        <v>0.10266720342958262</v>
      </c>
      <c r="AS625" s="129">
        <f t="shared" si="123"/>
        <v>0.14099862017163339</v>
      </c>
      <c r="AT625" s="129">
        <f t="shared" si="124"/>
        <v>0.14549226232401685</v>
      </c>
      <c r="AU625" s="129">
        <f t="shared" si="125"/>
        <v>0.11258792602216355</v>
      </c>
      <c r="AV625" s="129">
        <f t="shared" si="126"/>
        <v>9.6164656734316137E-2</v>
      </c>
      <c r="AW625" s="129">
        <f t="shared" si="127"/>
        <v>7.6831453880417941E-2</v>
      </c>
      <c r="AX625" s="129">
        <f t="shared" si="128"/>
        <v>1.0000000000000002</v>
      </c>
      <c r="AY625" s="129">
        <f>SUMPRODUCT(AN625:AW625,幕後結果_最佳化!$Z$1005:$AI$1005)</f>
        <v>0.24688558964033125</v>
      </c>
      <c r="AZ625" s="129">
        <f>(SUMPRODUCT(AN625:AW625,MMULT(AN625:AW625,幕後結果!$AB$9:$AK$18)))*252</f>
        <v>4.3042528364417236E-2</v>
      </c>
      <c r="BA625" s="129">
        <f t="shared" si="129"/>
        <v>0.20746693318313941</v>
      </c>
      <c r="BB625" s="102">
        <f t="shared" si="130"/>
        <v>0.98321976669055478</v>
      </c>
      <c r="BC625" s="60"/>
      <c r="BD625" s="60"/>
    </row>
    <row r="626" spans="1:56" ht="16.5">
      <c r="A626" s="95">
        <v>625</v>
      </c>
      <c r="B626" s="129">
        <v>0.54525014027796792</v>
      </c>
      <c r="C626" s="129">
        <v>0.52814321866506453</v>
      </c>
      <c r="D626" s="129">
        <v>0.30415568804165449</v>
      </c>
      <c r="E626" s="129">
        <v>0.53861513314046805</v>
      </c>
      <c r="F626" s="129">
        <v>0.85450303305021902</v>
      </c>
      <c r="G626" s="129">
        <v>0.27064721175341444</v>
      </c>
      <c r="H626" s="129">
        <v>0.80576720625976916</v>
      </c>
      <c r="I626" s="129">
        <v>0.30333134844621967</v>
      </c>
      <c r="J626" s="129">
        <v>0.90903241422960224</v>
      </c>
      <c r="K626" s="104">
        <v>0.70121526938902301</v>
      </c>
      <c r="L626" s="105"/>
      <c r="M626" s="106">
        <v>625</v>
      </c>
      <c r="N626" s="140">
        <v>0.1136695905785222</v>
      </c>
      <c r="O626" s="140">
        <v>7.0603201092387755E-2</v>
      </c>
      <c r="P626" s="140">
        <v>-0.51248534242990873</v>
      </c>
      <c r="Q626" s="140">
        <v>9.6945426286632705E-2</v>
      </c>
      <c r="R626" s="140">
        <v>1.0559437075126252</v>
      </c>
      <c r="S626" s="140">
        <v>-0.6108567440346786</v>
      </c>
      <c r="T626" s="140">
        <v>0.8624033686182877</v>
      </c>
      <c r="U626" s="129">
        <v>-0.51484305395156749</v>
      </c>
      <c r="V626" s="129">
        <v>1.334820288575403</v>
      </c>
      <c r="W626" s="98">
        <v>0.52789896772788403</v>
      </c>
      <c r="X626" s="60"/>
      <c r="Y626" s="99">
        <v>625</v>
      </c>
      <c r="Z626" s="129">
        <f>(幕後結果!$AB$2+幕後結果!$AB$4*幕後結果_最佳化!$N1627)*12/3</f>
        <v>0.96302526521993459</v>
      </c>
      <c r="AA626" s="129">
        <f>(幕後結果!$AC$2+幕後結果!$AC$4*幕後結果_最佳化!$O1627)*12/3</f>
        <v>0.5434822151019878</v>
      </c>
      <c r="AB626" s="129">
        <f>(幕後結果!$AD$2+幕後結果!$AD$4*幕後結果_最佳化!$P1627)*12/3</f>
        <v>-1.9236325594905397</v>
      </c>
      <c r="AC626" s="129">
        <f>(幕後結果!$AE$2+幕後結果!$AE$4*幕後結果_最佳化!$Q1627)*12/3</f>
        <v>6.5341367449123458E-2</v>
      </c>
      <c r="AD626" s="129">
        <f>(幕後結果!$AF$2+幕後結果!$AF$4*幕後結果_最佳化!$R1627)*12/3</f>
        <v>0.25674572178422328</v>
      </c>
      <c r="AE626" s="129">
        <f>(幕後結果!$AG$2+幕後結果!$AG$4*幕後結果_最佳化!$S1627)*12/3</f>
        <v>0.73776542072846174</v>
      </c>
      <c r="AF626" s="129">
        <f>(幕後結果!$AH$2+幕後結果!$AH$4*幕後結果_最佳化!$T1627)*12/3</f>
        <v>0.93293305557809936</v>
      </c>
      <c r="AG626" s="129">
        <f>(幕後結果!$AI$2+幕後結果!$AI$4*幕後結果_最佳化!$U1627)*12/3</f>
        <v>-0.31344696616468215</v>
      </c>
      <c r="AH626" s="129">
        <f>(幕後結果!$AJ$2+幕後結果!$AJ$4*幕後結果_最佳化!$V1627)*12/3</f>
        <v>5.9333536254072339E-2</v>
      </c>
      <c r="AI626" s="100">
        <f>(幕後結果!$AK$2+幕後結果!$AK$4*幕後結果_最佳化!$W1627)*12/3</f>
        <v>0.41028932453589068</v>
      </c>
      <c r="AJ626" s="60"/>
      <c r="AK626" s="60"/>
      <c r="AL626" s="60"/>
      <c r="AM626" s="108">
        <v>625</v>
      </c>
      <c r="AN626" s="129">
        <f t="shared" si="118"/>
        <v>9.8784041473737635E-2</v>
      </c>
      <c r="AO626" s="129">
        <f t="shared" si="119"/>
        <v>0.10086061903574726</v>
      </c>
      <c r="AP626" s="129">
        <f t="shared" si="120"/>
        <v>1.224942086791575E-2</v>
      </c>
      <c r="AQ626" s="129">
        <f t="shared" si="121"/>
        <v>0.12796248493054641</v>
      </c>
      <c r="AR626" s="129">
        <f t="shared" si="122"/>
        <v>0.14984179448413665</v>
      </c>
      <c r="AS626" s="129">
        <f t="shared" si="123"/>
        <v>0.13002481578416233</v>
      </c>
      <c r="AT626" s="129">
        <f t="shared" si="124"/>
        <v>9.4151262062261057E-2</v>
      </c>
      <c r="AU626" s="129">
        <f t="shared" si="125"/>
        <v>1.5708973530013506E-2</v>
      </c>
      <c r="AV626" s="129">
        <f t="shared" si="126"/>
        <v>0.15460486413446597</v>
      </c>
      <c r="AW626" s="129">
        <f t="shared" si="127"/>
        <v>0.11581172369701349</v>
      </c>
      <c r="AX626" s="129">
        <f t="shared" si="128"/>
        <v>1</v>
      </c>
      <c r="AY626" s="129">
        <f>SUMPRODUCT(AN626:AW626,幕後結果_最佳化!$Z$1005:$AI$1005)</f>
        <v>0.1293039457342729</v>
      </c>
      <c r="AZ626" s="129">
        <f>(SUMPRODUCT(AN626:AW626,MMULT(AN626:AW626,幕後結果!$AB$9:$AK$18)))*252</f>
        <v>4.9611834827062308E-2</v>
      </c>
      <c r="BA626" s="129">
        <f t="shared" si="129"/>
        <v>0.22273714289956739</v>
      </c>
      <c r="BB626" s="102">
        <f t="shared" si="130"/>
        <v>0.38791889223986592</v>
      </c>
      <c r="BC626" s="60"/>
      <c r="BD626" s="60"/>
    </row>
    <row r="627" spans="1:56" ht="16.5">
      <c r="A627" s="95">
        <v>626</v>
      </c>
      <c r="B627" s="129">
        <v>7.5536370853860113E-2</v>
      </c>
      <c r="C627" s="129">
        <v>0.63227269652676998</v>
      </c>
      <c r="D627" s="129">
        <v>0.86088233802036251</v>
      </c>
      <c r="E627" s="129">
        <v>9.3137144345621037E-2</v>
      </c>
      <c r="F627" s="129">
        <v>0.7011472882950387</v>
      </c>
      <c r="G627" s="129">
        <v>7.209816956122328E-2</v>
      </c>
      <c r="H627" s="129">
        <v>0.47509174893114614</v>
      </c>
      <c r="I627" s="129">
        <v>0.25738939988777032</v>
      </c>
      <c r="J627" s="129">
        <v>0.94591938717384494</v>
      </c>
      <c r="K627" s="104">
        <v>0.23044811725519421</v>
      </c>
      <c r="L627" s="105"/>
      <c r="M627" s="106">
        <v>626</v>
      </c>
      <c r="N627" s="140">
        <v>-1.4357526359057493</v>
      </c>
      <c r="O627" s="140">
        <v>0.33787869014732141</v>
      </c>
      <c r="P627" s="140">
        <v>1.0842920615455953</v>
      </c>
      <c r="Q627" s="140">
        <v>-1.321681328519533</v>
      </c>
      <c r="R627" s="140">
        <v>0.52770309695179918</v>
      </c>
      <c r="S627" s="140">
        <v>-1.4603411458219326</v>
      </c>
      <c r="T627" s="140">
        <v>-6.2476346538555445E-2</v>
      </c>
      <c r="U627" s="129">
        <v>-0.65141473745337297</v>
      </c>
      <c r="V627" s="129">
        <v>1.6065130695955663</v>
      </c>
      <c r="W627" s="98">
        <v>-0.73737187433497953</v>
      </c>
      <c r="X627" s="60"/>
      <c r="Y627" s="99">
        <v>626</v>
      </c>
      <c r="Z627" s="129">
        <f>(幕後結果!$AB$2+幕後結果!$AB$4*幕後結果_最佳化!$N1628)*12/3</f>
        <v>-6.1547156242131029E-2</v>
      </c>
      <c r="AA627" s="129">
        <f>(幕後結果!$AC$2+幕後結果!$AC$4*幕後結果_最佳化!$O1628)*12/3</f>
        <v>0.34033517637300986</v>
      </c>
      <c r="AB627" s="129">
        <f>(幕後結果!$AD$2+幕後結果!$AD$4*幕後結果_最佳化!$P1628)*12/3</f>
        <v>-0.50284905970516691</v>
      </c>
      <c r="AC627" s="129">
        <f>(幕後結果!$AE$2+幕後結果!$AE$4*幕後結果_最佳化!$Q1628)*12/3</f>
        <v>-1.3245824939412443</v>
      </c>
      <c r="AD627" s="129">
        <f>(幕後結果!$AF$2+幕後結果!$AF$4*幕後結果_最佳化!$R1628)*12/3</f>
        <v>-0.86117743611532649</v>
      </c>
      <c r="AE627" s="129">
        <f>(幕後結果!$AG$2+幕後結果!$AG$4*幕後結果_最佳化!$S1628)*12/3</f>
        <v>-6.7807765575206069E-2</v>
      </c>
      <c r="AF627" s="129">
        <f>(幕後結果!$AH$2+幕後結果!$AH$4*幕後結果_最佳化!$T1628)*12/3</f>
        <v>-0.47775830338007469</v>
      </c>
      <c r="AG627" s="129">
        <f>(幕後結果!$AI$2+幕後結果!$AI$4*幕後結果_最佳化!$U1628)*12/3</f>
        <v>-0.57643842778286325</v>
      </c>
      <c r="AH627" s="129">
        <f>(幕後結果!$AJ$2+幕後結果!$AJ$4*幕後結果_最佳化!$V1628)*12/3</f>
        <v>-0.23573716435048234</v>
      </c>
      <c r="AI627" s="100">
        <f>(幕後結果!$AK$2+幕後結果!$AK$4*幕後結果_最佳化!$W1628)*12/3</f>
        <v>-0.41711197589337595</v>
      </c>
      <c r="AJ627" s="60"/>
      <c r="AK627" s="60"/>
      <c r="AL627" s="60"/>
      <c r="AM627" s="108">
        <v>626</v>
      </c>
      <c r="AN627" s="129">
        <f t="shared" si="118"/>
        <v>4.1677980056903881E-2</v>
      </c>
      <c r="AO627" s="129">
        <f t="shared" si="119"/>
        <v>0.15317166118367509</v>
      </c>
      <c r="AP627" s="129">
        <f t="shared" si="120"/>
        <v>0.14313810259225854</v>
      </c>
      <c r="AQ627" s="129">
        <f t="shared" si="121"/>
        <v>2.2585080409329522E-2</v>
      </c>
      <c r="AR627" s="129">
        <f t="shared" si="122"/>
        <v>0.13962504920115854</v>
      </c>
      <c r="AS627" s="129">
        <f t="shared" si="123"/>
        <v>4.2501750860716395E-3</v>
      </c>
      <c r="AT627" s="129">
        <f t="shared" si="124"/>
        <v>8.9377789284116008E-2</v>
      </c>
      <c r="AU627" s="129">
        <f t="shared" si="125"/>
        <v>0.10919923522028352</v>
      </c>
      <c r="AV627" s="129">
        <f t="shared" si="126"/>
        <v>0.11478240368103479</v>
      </c>
      <c r="AW627" s="129">
        <f t="shared" si="127"/>
        <v>0.18219252328516844</v>
      </c>
      <c r="AX627" s="129">
        <f t="shared" si="128"/>
        <v>0.99999999999999978</v>
      </c>
      <c r="AY627" s="129">
        <f>SUMPRODUCT(AN627:AW627,幕後結果_最佳化!$Z$1005:$AI$1005)</f>
        <v>-0.19731590808309857</v>
      </c>
      <c r="AZ627" s="129">
        <f>(SUMPRODUCT(AN627:AW627,MMULT(AN627:AW627,幕後結果!$AB$9:$AK$18)))*252</f>
        <v>4.9713159234719112E-2</v>
      </c>
      <c r="BA627" s="129">
        <f t="shared" si="129"/>
        <v>0.22296447976016071</v>
      </c>
      <c r="BB627" s="102">
        <f t="shared" si="130"/>
        <v>-1.0773729893725446</v>
      </c>
      <c r="BC627" s="60"/>
      <c r="BD627" s="60"/>
    </row>
    <row r="628" spans="1:56" ht="16.5">
      <c r="A628" s="95">
        <v>627</v>
      </c>
      <c r="B628" s="129">
        <v>0.43865286788882929</v>
      </c>
      <c r="C628" s="129">
        <v>0.72879427977942379</v>
      </c>
      <c r="D628" s="129">
        <v>0.45237775752338183</v>
      </c>
      <c r="E628" s="129">
        <v>0.95172881888767091</v>
      </c>
      <c r="F628" s="129">
        <v>0.94161121412956694</v>
      </c>
      <c r="G628" s="129">
        <v>0.37150428594803286</v>
      </c>
      <c r="H628" s="129">
        <v>3.7269618085525646E-2</v>
      </c>
      <c r="I628" s="129">
        <v>0.25629858581737519</v>
      </c>
      <c r="J628" s="129">
        <v>0.59365022884760377</v>
      </c>
      <c r="K628" s="104">
        <v>0.1443074451453823</v>
      </c>
      <c r="L628" s="105"/>
      <c r="M628" s="106">
        <v>627</v>
      </c>
      <c r="N628" s="140">
        <v>-0.15438556358983832</v>
      </c>
      <c r="O628" s="140">
        <v>0.6091704868099117</v>
      </c>
      <c r="P628" s="140">
        <v>-0.11965617889193517</v>
      </c>
      <c r="Q628" s="140">
        <v>1.6618524523891633</v>
      </c>
      <c r="R628" s="140">
        <v>1.5684439040376483</v>
      </c>
      <c r="S628" s="140">
        <v>-0.32787183255891356</v>
      </c>
      <c r="T628" s="140">
        <v>-1.7832892146326826</v>
      </c>
      <c r="U628" s="129">
        <v>-0.65479900455849493</v>
      </c>
      <c r="V628" s="129">
        <v>0.23694489246794062</v>
      </c>
      <c r="W628" s="98">
        <v>-1.0611650704913047</v>
      </c>
      <c r="X628" s="60"/>
      <c r="Y628" s="99">
        <v>627</v>
      </c>
      <c r="Z628" s="129">
        <f>(幕後結果!$AB$2+幕後結果!$AB$4*幕後結果_最佳化!$N1629)*12/3</f>
        <v>0.78577085793365031</v>
      </c>
      <c r="AA628" s="129">
        <f>(幕後結果!$AC$2+幕後結果!$AC$4*幕後結果_最佳化!$O1629)*12/3</f>
        <v>0.86967280047153339</v>
      </c>
      <c r="AB628" s="129">
        <f>(幕後結果!$AD$2+幕後結果!$AD$4*幕後結果_最佳化!$P1629)*12/3</f>
        <v>-1.5118525259060467</v>
      </c>
      <c r="AC628" s="129">
        <f>(幕後結果!$AE$2+幕後結果!$AE$4*幕後結果_最佳化!$Q1629)*12/3</f>
        <v>1.7824289516612302</v>
      </c>
      <c r="AD628" s="129">
        <f>(幕後結果!$AF$2+幕後結果!$AF$4*幕後結果_最佳化!$R1629)*12/3</f>
        <v>1.460256059667925</v>
      </c>
      <c r="AE628" s="129">
        <f>(幕後結果!$AG$2+幕後結果!$AG$4*幕後結果_最佳化!$S1629)*12/3</f>
        <v>1.3210950253115687</v>
      </c>
      <c r="AF628" s="129">
        <f>(幕後結果!$AH$2+幕後結果!$AH$4*幕後結果_最佳化!$T1629)*12/3</f>
        <v>-0.56729829859525738</v>
      </c>
      <c r="AG628" s="129">
        <f>(幕後結果!$AI$2+幕後結果!$AI$4*幕後結果_最佳化!$U1629)*12/3</f>
        <v>-0.57432464391909077</v>
      </c>
      <c r="AH628" s="129">
        <f>(幕後結果!$AJ$2+幕後結果!$AJ$4*幕後結果_最佳化!$V1629)*12/3</f>
        <v>-0.22171566093427333</v>
      </c>
      <c r="AI628" s="100">
        <f>(幕後結果!$AK$2+幕後結果!$AK$4*幕後結果_最佳化!$W1629)*12/3</f>
        <v>-0.15097130002019871</v>
      </c>
      <c r="AJ628" s="60"/>
      <c r="AK628" s="60"/>
      <c r="AL628" s="60"/>
      <c r="AM628" s="108">
        <v>627</v>
      </c>
      <c r="AN628" s="129">
        <f t="shared" si="118"/>
        <v>7.2435597605071275E-2</v>
      </c>
      <c r="AO628" s="129">
        <f t="shared" si="119"/>
        <v>0.1267750602064249</v>
      </c>
      <c r="AP628" s="129">
        <f t="shared" si="120"/>
        <v>0.1463882121460858</v>
      </c>
      <c r="AQ628" s="129">
        <f t="shared" si="121"/>
        <v>1.6999931951140815E-2</v>
      </c>
      <c r="AR628" s="129">
        <f t="shared" si="122"/>
        <v>1.1109369834519394E-2</v>
      </c>
      <c r="AS628" s="129">
        <f t="shared" si="123"/>
        <v>0.21331617504050918</v>
      </c>
      <c r="AT628" s="129">
        <f t="shared" si="124"/>
        <v>1.2453000873910814E-2</v>
      </c>
      <c r="AU628" s="129">
        <f t="shared" si="125"/>
        <v>0.10863006097498039</v>
      </c>
      <c r="AV628" s="129">
        <f t="shared" si="126"/>
        <v>0.16713146503151169</v>
      </c>
      <c r="AW628" s="129">
        <f t="shared" si="127"/>
        <v>0.12476112633584575</v>
      </c>
      <c r="AX628" s="129">
        <f t="shared" si="128"/>
        <v>0.99999999999999989</v>
      </c>
      <c r="AY628" s="129">
        <f>SUMPRODUCT(AN628:AW628,幕後結果_最佳化!$Z$1005:$AI$1005)</f>
        <v>0.10097129263358294</v>
      </c>
      <c r="AZ628" s="129">
        <f>(SUMPRODUCT(AN628:AW628,MMULT(AN628:AW628,幕後結果!$AB$9:$AK$18)))*252</f>
        <v>4.4393380525975766E-2</v>
      </c>
      <c r="BA628" s="129">
        <f t="shared" si="129"/>
        <v>0.21069736715482651</v>
      </c>
      <c r="BB628" s="102">
        <f t="shared" si="130"/>
        <v>0.27561470471963934</v>
      </c>
      <c r="BC628" s="60"/>
      <c r="BD628" s="60"/>
    </row>
    <row r="629" spans="1:56" ht="16.5">
      <c r="A629" s="95">
        <v>628</v>
      </c>
      <c r="B629" s="129">
        <v>0.15072053481064751</v>
      </c>
      <c r="C629" s="129">
        <v>0.5615816694208664</v>
      </c>
      <c r="D629" s="129">
        <v>0.25061344706528232</v>
      </c>
      <c r="E629" s="129">
        <v>0.16897943539741989</v>
      </c>
      <c r="F629" s="129">
        <v>0.61880472101437745</v>
      </c>
      <c r="G629" s="129">
        <v>0.41502754864259184</v>
      </c>
      <c r="H629" s="129">
        <v>0.65584708112366719</v>
      </c>
      <c r="I629" s="129">
        <v>0.84136725522691069</v>
      </c>
      <c r="J629" s="129">
        <v>0.66267304369997815</v>
      </c>
      <c r="K629" s="104">
        <v>0.9117977444155223</v>
      </c>
      <c r="L629" s="105"/>
      <c r="M629" s="106">
        <v>628</v>
      </c>
      <c r="N629" s="140">
        <v>-1.0333480048471526</v>
      </c>
      <c r="O629" s="140">
        <v>0.15498053696030942</v>
      </c>
      <c r="P629" s="140">
        <v>-0.67256056953141008</v>
      </c>
      <c r="Q629" s="140">
        <v>-0.95820604264845943</v>
      </c>
      <c r="R629" s="140">
        <v>0.30234305764651509</v>
      </c>
      <c r="S629" s="140">
        <v>-0.21463090426008466</v>
      </c>
      <c r="T629" s="140">
        <v>0.40115523318953789</v>
      </c>
      <c r="U629" s="129">
        <v>1.0000930286317009</v>
      </c>
      <c r="V629" s="129">
        <v>0.4197694114942328</v>
      </c>
      <c r="W629" s="98">
        <v>1.3519087402843841</v>
      </c>
      <c r="X629" s="60"/>
      <c r="Y629" s="99">
        <v>628</v>
      </c>
      <c r="Z629" s="129">
        <f>(幕後結果!$AB$2+幕後結果!$AB$4*幕後結果_最佳化!$N1630)*12/3</f>
        <v>0.20454731446052021</v>
      </c>
      <c r="AA629" s="129">
        <f>(幕後結果!$AC$2+幕後結果!$AC$4*幕後結果_最佳化!$O1630)*12/3</f>
        <v>0.30980586698204166</v>
      </c>
      <c r="AB629" s="129">
        <f>(幕後結果!$AD$2+幕後結果!$AD$4*幕後結果_最佳化!$P1630)*12/3</f>
        <v>-2.399585636533951</v>
      </c>
      <c r="AC629" s="129">
        <f>(幕後結果!$AE$2+幕後結果!$AE$4*幕後結果_最佳化!$Q1630)*12/3</f>
        <v>-1.0453382399737035</v>
      </c>
      <c r="AD629" s="129">
        <f>(幕後結果!$AF$2+幕後結果!$AF$4*幕後結果_最佳化!$R1630)*12/3</f>
        <v>-0.90870665129739503</v>
      </c>
      <c r="AE629" s="129">
        <f>(幕後結果!$AG$2+幕後結果!$AG$4*幕後結果_最佳化!$S1630)*12/3</f>
        <v>0.92653950293333809</v>
      </c>
      <c r="AF629" s="129">
        <f>(幕後結果!$AH$2+幕後結果!$AH$4*幕後結果_最佳化!$T1630)*12/3</f>
        <v>-0.14663064543412657</v>
      </c>
      <c r="AG629" s="129">
        <f>(幕後結果!$AI$2+幕後結果!$AI$4*幕後結果_最佳化!$U1630)*12/3</f>
        <v>0.39482031155367436</v>
      </c>
      <c r="AH629" s="129">
        <f>(幕後結果!$AJ$2+幕後結果!$AJ$4*幕後結果_最佳化!$V1630)*12/3</f>
        <v>-0.4503132581571776</v>
      </c>
      <c r="AI629" s="100">
        <f>(幕後結果!$AK$2+幕後結果!$AK$4*幕後結果_最佳化!$W1630)*12/3</f>
        <v>0.56132612341271404</v>
      </c>
      <c r="AJ629" s="60"/>
      <c r="AK629" s="60"/>
      <c r="AL629" s="60"/>
      <c r="AM629" s="108">
        <v>628</v>
      </c>
      <c r="AN629" s="129">
        <f t="shared" si="118"/>
        <v>0.15685182502222114</v>
      </c>
      <c r="AO629" s="129">
        <f t="shared" si="119"/>
        <v>0.20665559446503531</v>
      </c>
      <c r="AP629" s="129">
        <f t="shared" si="120"/>
        <v>0.10984163478120075</v>
      </c>
      <c r="AQ629" s="129">
        <f t="shared" si="121"/>
        <v>3.5300256767107885E-3</v>
      </c>
      <c r="AR629" s="129">
        <f t="shared" si="122"/>
        <v>3.1346980592359075E-2</v>
      </c>
      <c r="AS629" s="129">
        <f t="shared" si="123"/>
        <v>8.5797238123544589E-2</v>
      </c>
      <c r="AT629" s="129">
        <f t="shared" si="124"/>
        <v>3.0709236280617256E-2</v>
      </c>
      <c r="AU629" s="129">
        <f t="shared" si="125"/>
        <v>0.14651353482568577</v>
      </c>
      <c r="AV629" s="129">
        <f t="shared" si="126"/>
        <v>0.18726562641036304</v>
      </c>
      <c r="AW629" s="129">
        <f t="shared" si="127"/>
        <v>4.148830382226238E-2</v>
      </c>
      <c r="AX629" s="129">
        <f t="shared" si="128"/>
        <v>1</v>
      </c>
      <c r="AY629" s="129">
        <f>SUMPRODUCT(AN629:AW629,幕後結果_最佳化!$Z$1005:$AI$1005)</f>
        <v>8.2677889610905914E-2</v>
      </c>
      <c r="AZ629" s="129">
        <f>(SUMPRODUCT(AN629:AW629,MMULT(AN629:AW629,幕後結果!$AB$9:$AK$18)))*252</f>
        <v>3.941465933725842E-2</v>
      </c>
      <c r="BA629" s="129">
        <f t="shared" si="129"/>
        <v>0.19853125531577748</v>
      </c>
      <c r="BB629" s="102">
        <f t="shared" si="130"/>
        <v>0.20036084266750076</v>
      </c>
      <c r="BC629" s="60"/>
      <c r="BD629" s="60"/>
    </row>
    <row r="630" spans="1:56" ht="16.5">
      <c r="A630" s="95">
        <v>629</v>
      </c>
      <c r="B630" s="129">
        <v>0.50261561803211596</v>
      </c>
      <c r="C630" s="129">
        <v>0.74830937377927653</v>
      </c>
      <c r="D630" s="129">
        <v>0.35530011866754818</v>
      </c>
      <c r="E630" s="129">
        <v>0.78538164383173248</v>
      </c>
      <c r="F630" s="129">
        <v>0.90422950245203815</v>
      </c>
      <c r="G630" s="129">
        <v>0.28989036097750365</v>
      </c>
      <c r="H630" s="129">
        <v>0.53205042568864558</v>
      </c>
      <c r="I630" s="129">
        <v>0.98514845038079368</v>
      </c>
      <c r="J630" s="129">
        <v>0.84853777066861524</v>
      </c>
      <c r="K630" s="104">
        <v>0.72928055421772497</v>
      </c>
      <c r="L630" s="105"/>
      <c r="M630" s="106">
        <v>629</v>
      </c>
      <c r="N630" s="140">
        <v>6.5564290879102363E-3</v>
      </c>
      <c r="O630" s="140">
        <v>0.66917907532193854</v>
      </c>
      <c r="P630" s="140">
        <v>-0.37105007208445079</v>
      </c>
      <c r="Q630" s="140">
        <v>0.79049847525139394</v>
      </c>
      <c r="R630" s="140">
        <v>1.3060340012254565</v>
      </c>
      <c r="S630" s="140">
        <v>-0.55370504511783569</v>
      </c>
      <c r="T630" s="140">
        <v>8.0425120149683976E-2</v>
      </c>
      <c r="U630" s="129">
        <v>2.174027110672093</v>
      </c>
      <c r="V630" s="129">
        <v>1.0301822537858785</v>
      </c>
      <c r="W630" s="98">
        <v>0.6106385562413511</v>
      </c>
      <c r="X630" s="60"/>
      <c r="Y630" s="99">
        <v>629</v>
      </c>
      <c r="Z630" s="129">
        <f>(幕後結果!$AB$2+幕後結果!$AB$4*幕後結果_最佳化!$N1631)*12/3</f>
        <v>0.89219551374030603</v>
      </c>
      <c r="AA630" s="129">
        <f>(幕後結果!$AC$2+幕後結果!$AC$4*幕後結果_最佳化!$O1631)*12/3</f>
        <v>0.95519226894305032</v>
      </c>
      <c r="AB630" s="129">
        <f>(幕後結果!$AD$2+幕後結果!$AD$4*幕後結果_最佳化!$P1631)*12/3</f>
        <v>-1.7502403164985498</v>
      </c>
      <c r="AC630" s="129">
        <f>(幕後結果!$AE$2+幕後結果!$AE$4*幕後結果_最佳化!$Q1631)*12/3</f>
        <v>0.94666111402607933</v>
      </c>
      <c r="AD630" s="129">
        <f>(幕後結果!$AF$2+幕後結果!$AF$4*幕後結果_最佳化!$R1631)*12/3</f>
        <v>0.86240202088376317</v>
      </c>
      <c r="AE630" s="129">
        <f>(幕後結果!$AG$2+幕後結果!$AG$4*幕後結果_最佳化!$S1631)*12/3</f>
        <v>0.99414296802682545</v>
      </c>
      <c r="AF630" s="129">
        <f>(幕後結果!$AH$2+幕後結果!$AH$4*幕後結果_最佳化!$T1631)*12/3</f>
        <v>0.53365148763548587</v>
      </c>
      <c r="AG630" s="129">
        <f>(幕後結果!$AI$2+幕後結果!$AI$4*幕後結果_最佳化!$U1631)*12/3</f>
        <v>1.0934086445299613</v>
      </c>
      <c r="AH630" s="129">
        <f>(幕後結果!$AJ$2+幕後結果!$AJ$4*幕後結果_最佳化!$V1631)*12/3</f>
        <v>0.37937108362792421</v>
      </c>
      <c r="AI630" s="100">
        <f>(幕後結果!$AK$2+幕後結果!$AK$4*幕後結果_最佳化!$W1631)*12/3</f>
        <v>0.70226649793145179</v>
      </c>
      <c r="AJ630" s="60"/>
      <c r="AK630" s="60"/>
      <c r="AL630" s="60"/>
      <c r="AM630" s="108">
        <v>629</v>
      </c>
      <c r="AN630" s="129">
        <f t="shared" si="118"/>
        <v>4.9005086898498924E-2</v>
      </c>
      <c r="AO630" s="129">
        <f t="shared" si="119"/>
        <v>0.14241485132924339</v>
      </c>
      <c r="AP630" s="129">
        <f t="shared" si="120"/>
        <v>3.7971292156096348E-2</v>
      </c>
      <c r="AQ630" s="129">
        <f t="shared" si="121"/>
        <v>4.2700817551048792E-2</v>
      </c>
      <c r="AR630" s="129">
        <f t="shared" si="122"/>
        <v>3.2821304086868237E-2</v>
      </c>
      <c r="AS630" s="129">
        <f t="shared" si="123"/>
        <v>0.10234918762483737</v>
      </c>
      <c r="AT630" s="129">
        <f t="shared" si="124"/>
        <v>0.1251027768931772</v>
      </c>
      <c r="AU630" s="129">
        <f t="shared" si="125"/>
        <v>0.13866179255490982</v>
      </c>
      <c r="AV630" s="129">
        <f t="shared" si="126"/>
        <v>0.15615006070096765</v>
      </c>
      <c r="AW630" s="129">
        <f t="shared" si="127"/>
        <v>0.17282283020435227</v>
      </c>
      <c r="AX630" s="129">
        <f t="shared" si="128"/>
        <v>1</v>
      </c>
      <c r="AY630" s="129">
        <f>SUMPRODUCT(AN630:AW630,幕後結果_最佳化!$Z$1005:$AI$1005)</f>
        <v>0.14635458787686756</v>
      </c>
      <c r="AZ630" s="129">
        <f>(SUMPRODUCT(AN630:AW630,MMULT(AN630:AW630,幕後結果!$AB$9:$AK$18)))*252</f>
        <v>3.9944387009221108E-2</v>
      </c>
      <c r="BA630" s="129">
        <f t="shared" si="129"/>
        <v>0.19986091916435567</v>
      </c>
      <c r="BB630" s="102">
        <f t="shared" si="130"/>
        <v>0.51763290346819457</v>
      </c>
      <c r="BC630" s="60"/>
      <c r="BD630" s="60"/>
    </row>
    <row r="631" spans="1:56" ht="16.5">
      <c r="A631" s="95">
        <v>630</v>
      </c>
      <c r="B631" s="129">
        <v>0.29702981643302762</v>
      </c>
      <c r="C631" s="129">
        <v>0.5177731695590182</v>
      </c>
      <c r="D631" s="129">
        <v>0.91614668685121536</v>
      </c>
      <c r="E631" s="129">
        <v>0.15698785658273051</v>
      </c>
      <c r="F631" s="129">
        <v>0.88652671788072657</v>
      </c>
      <c r="G631" s="129">
        <v>0.39469607107916582</v>
      </c>
      <c r="H631" s="129">
        <v>0.29560806425666142</v>
      </c>
      <c r="I631" s="129">
        <v>0.77852403188483965</v>
      </c>
      <c r="J631" s="129">
        <v>0.95454252438891762</v>
      </c>
      <c r="K631" s="104">
        <v>0.20412926428838762</v>
      </c>
      <c r="L631" s="105"/>
      <c r="M631" s="106">
        <v>630</v>
      </c>
      <c r="N631" s="140">
        <v>-0.53296236472321301</v>
      </c>
      <c r="O631" s="140">
        <v>4.4565476732502357E-2</v>
      </c>
      <c r="P631" s="140">
        <v>1.3796104236557334</v>
      </c>
      <c r="Q631" s="140">
        <v>-1.006914812428064</v>
      </c>
      <c r="R631" s="140">
        <v>1.2082618334257915</v>
      </c>
      <c r="S631" s="140">
        <v>-0.26710003303391983</v>
      </c>
      <c r="T631" s="140">
        <v>-0.53707453709086794</v>
      </c>
      <c r="U631" s="129">
        <v>0.76721796019767829</v>
      </c>
      <c r="V631" s="129">
        <v>1.6905909662018679</v>
      </c>
      <c r="W631" s="98">
        <v>-0.82696212612643238</v>
      </c>
      <c r="X631" s="60"/>
      <c r="Y631" s="99">
        <v>630</v>
      </c>
      <c r="Z631" s="129">
        <f>(幕後結果!$AB$2+幕後結果!$AB$4*幕後結果_最佳化!$N1632)*12/3</f>
        <v>0.53543280080721734</v>
      </c>
      <c r="AA631" s="129">
        <f>(幕後結果!$AC$2+幕後結果!$AC$4*幕後結果_最佳化!$O1632)*12/3</f>
        <v>0.35772548737768101</v>
      </c>
      <c r="AB631" s="129">
        <f>(幕後結果!$AD$2+幕後結果!$AD$4*幕後結果_最佳化!$P1632)*12/3</f>
        <v>4.786603368831055E-2</v>
      </c>
      <c r="AC631" s="129">
        <f>(幕後結果!$AE$2+幕後結果!$AE$4*幕後結果_最佳化!$Q1632)*12/3</f>
        <v>-1.0311545124276043</v>
      </c>
      <c r="AD631" s="129">
        <f>(幕後結果!$AF$2+幕後結果!$AF$4*幕後結果_最佳化!$R1632)*12/3</f>
        <v>-0.10383220515027214</v>
      </c>
      <c r="AE631" s="129">
        <f>(幕後結果!$AG$2+幕後結果!$AG$4*幕後結果_最佳化!$S1632)*12/3</f>
        <v>0.88140265690570041</v>
      </c>
      <c r="AF631" s="129">
        <f>(幕後結果!$AH$2+幕後結果!$AH$4*幕後結果_最佳化!$T1632)*12/3</f>
        <v>-0.2185910404832182</v>
      </c>
      <c r="AG631" s="129">
        <f>(幕後結果!$AI$2+幕後結果!$AI$4*幕後結果_最佳化!$U1632)*12/3</f>
        <v>0.4548561561171886</v>
      </c>
      <c r="AH631" s="129">
        <f>(幕後結果!$AJ$2+幕後結果!$AJ$4*幕後結果_最佳化!$V1632)*12/3</f>
        <v>0.20888967157200641</v>
      </c>
      <c r="AI631" s="100">
        <f>(幕後結果!$AK$2+幕後結果!$AK$4*幕後結果_最佳化!$W1632)*12/3</f>
        <v>1.5084559006232817E-2</v>
      </c>
      <c r="AJ631" s="60"/>
      <c r="AK631" s="60"/>
      <c r="AL631" s="60"/>
      <c r="AM631" s="108">
        <v>630</v>
      </c>
      <c r="AN631" s="129">
        <f t="shared" si="118"/>
        <v>2.5304156645759732E-2</v>
      </c>
      <c r="AO631" s="129">
        <f t="shared" si="119"/>
        <v>0.10602519975900526</v>
      </c>
      <c r="AP631" s="129">
        <f t="shared" si="120"/>
        <v>0.12766587087375014</v>
      </c>
      <c r="AQ631" s="129">
        <f t="shared" si="121"/>
        <v>9.2398381712537198E-2</v>
      </c>
      <c r="AR631" s="129">
        <f t="shared" si="122"/>
        <v>0.13620536458785223</v>
      </c>
      <c r="AS631" s="129">
        <f t="shared" si="123"/>
        <v>0.1341494473808989</v>
      </c>
      <c r="AT631" s="129">
        <f t="shared" si="124"/>
        <v>0.1262272165851254</v>
      </c>
      <c r="AU631" s="129">
        <f t="shared" si="125"/>
        <v>8.0660131482376246E-2</v>
      </c>
      <c r="AV631" s="129">
        <f t="shared" si="126"/>
        <v>1.7286304784212617E-2</v>
      </c>
      <c r="AW631" s="129">
        <f t="shared" si="127"/>
        <v>0.15407792618848243</v>
      </c>
      <c r="AX631" s="129">
        <f t="shared" si="128"/>
        <v>1.0000000000000002</v>
      </c>
      <c r="AY631" s="129">
        <f>SUMPRODUCT(AN631:AW631,幕後結果_最佳化!$Z$1005:$AI$1005)</f>
        <v>-9.1567864441816187E-3</v>
      </c>
      <c r="AZ631" s="129">
        <f>(SUMPRODUCT(AN631:AW631,MMULT(AN631:AW631,幕後結果!$AB$9:$AK$18)))*252</f>
        <v>5.1968933617982688E-2</v>
      </c>
      <c r="BA631" s="129">
        <f t="shared" si="129"/>
        <v>0.22796695729421554</v>
      </c>
      <c r="BB631" s="102">
        <f t="shared" si="130"/>
        <v>-0.2283523325575505</v>
      </c>
      <c r="BC631" s="60"/>
      <c r="BD631" s="60"/>
    </row>
    <row r="632" spans="1:56" ht="16.5">
      <c r="A632" s="95">
        <v>631</v>
      </c>
      <c r="B632" s="129">
        <v>0.40278128293390991</v>
      </c>
      <c r="C632" s="129">
        <v>0.84068767162328739</v>
      </c>
      <c r="D632" s="129">
        <v>0.90471322002066135</v>
      </c>
      <c r="E632" s="129">
        <v>0.71381982495165386</v>
      </c>
      <c r="F632" s="129">
        <v>0.66180181630252388</v>
      </c>
      <c r="G632" s="129">
        <v>0.95597149936501191</v>
      </c>
      <c r="H632" s="129">
        <v>2.9316346837583662E-2</v>
      </c>
      <c r="I632" s="129">
        <v>0.1370868063967241</v>
      </c>
      <c r="J632" s="129">
        <v>0.76827716835011461</v>
      </c>
      <c r="K632" s="104">
        <v>0.44764971817776655</v>
      </c>
      <c r="L632" s="105"/>
      <c r="M632" s="106">
        <v>631</v>
      </c>
      <c r="N632" s="140">
        <v>-0.24615459026983671</v>
      </c>
      <c r="O632" s="140">
        <v>0.99728816485850624</v>
      </c>
      <c r="P632" s="140">
        <v>1.3088842574740505</v>
      </c>
      <c r="Q632" s="140">
        <v>0.56457870923844655</v>
      </c>
      <c r="R632" s="140">
        <v>0.41738562535603541</v>
      </c>
      <c r="S632" s="140">
        <v>1.7057373017898616</v>
      </c>
      <c r="T632" s="140">
        <v>-1.8909374561458019</v>
      </c>
      <c r="U632" s="129">
        <v>-1.0935016321106912</v>
      </c>
      <c r="V632" s="129">
        <v>0.73318490077719212</v>
      </c>
      <c r="W632" s="98">
        <v>-0.13160157921892973</v>
      </c>
      <c r="X632" s="60"/>
      <c r="Y632" s="99">
        <v>631</v>
      </c>
      <c r="Z632" s="129">
        <f>(幕後結果!$AB$2+幕後結果!$AB$4*幕後結果_最佳化!$N1633)*12/3</f>
        <v>0.72508758369529847</v>
      </c>
      <c r="AA632" s="129">
        <f>(幕後結果!$AC$2+幕後結果!$AC$4*幕後結果_最佳化!$O1633)*12/3</f>
        <v>1.1308750044326281</v>
      </c>
      <c r="AB632" s="129">
        <f>(幕後結果!$AD$2+幕後結果!$AD$4*幕後結果_最佳化!$P1633)*12/3</f>
        <v>0.10862277080183258</v>
      </c>
      <c r="AC632" s="129">
        <f>(幕後結果!$AE$2+幕後結果!$AE$4*幕後結果_最佳化!$Q1633)*12/3</f>
        <v>0.86162448143345216</v>
      </c>
      <c r="AD632" s="129">
        <f>(幕後結果!$AF$2+幕後結果!$AF$4*幕後結果_最佳化!$R1633)*12/3</f>
        <v>-0.10660276167979998</v>
      </c>
      <c r="AE632" s="129">
        <f>(幕後結果!$AG$2+幕後結果!$AG$4*幕後結果_最佳化!$S1633)*12/3</f>
        <v>2.8133396375483417</v>
      </c>
      <c r="AF632" s="129">
        <f>(幕後結果!$AH$2+幕後結果!$AH$4*幕後結果_最佳化!$T1633)*12/3</f>
        <v>-0.71141609039816911</v>
      </c>
      <c r="AG632" s="129">
        <f>(幕後結果!$AI$2+幕後結果!$AI$4*幕後結果_最佳化!$U1633)*12/3</f>
        <v>-0.47855193220903258</v>
      </c>
      <c r="AH632" s="129">
        <f>(幕後結果!$AJ$2+幕後結果!$AJ$4*幕後結果_最佳化!$V1633)*12/3</f>
        <v>-2.148039591579004E-2</v>
      </c>
      <c r="AI632" s="100">
        <f>(幕後結果!$AK$2+幕後結果!$AK$4*幕後結果_最佳化!$W1633)*12/3</f>
        <v>0.91501506175895353</v>
      </c>
      <c r="AJ632" s="60"/>
      <c r="AK632" s="60"/>
      <c r="AL632" s="60"/>
      <c r="AM632" s="108">
        <v>631</v>
      </c>
      <c r="AN632" s="129">
        <f t="shared" si="118"/>
        <v>6.6165266402124404E-2</v>
      </c>
      <c r="AO632" s="129">
        <f t="shared" si="119"/>
        <v>0.15907176274282234</v>
      </c>
      <c r="AP632" s="129">
        <f t="shared" si="120"/>
        <v>0.17285610341890625</v>
      </c>
      <c r="AQ632" s="129">
        <f t="shared" si="121"/>
        <v>1.7003154933281226E-2</v>
      </c>
      <c r="AR632" s="129">
        <f t="shared" si="122"/>
        <v>9.1428131391792664E-2</v>
      </c>
      <c r="AS632" s="129">
        <f t="shared" si="123"/>
        <v>9.5182643482401123E-3</v>
      </c>
      <c r="AT632" s="129">
        <f t="shared" si="124"/>
        <v>0.21030308800801648</v>
      </c>
      <c r="AU632" s="129">
        <f t="shared" si="125"/>
        <v>0.25998294523282239</v>
      </c>
      <c r="AV632" s="129">
        <f t="shared" si="126"/>
        <v>3.1754606154485781E-3</v>
      </c>
      <c r="AW632" s="129">
        <f t="shared" si="127"/>
        <v>1.0495822906545481E-2</v>
      </c>
      <c r="AX632" s="129">
        <f t="shared" si="128"/>
        <v>1</v>
      </c>
      <c r="AY632" s="129">
        <f>SUMPRODUCT(AN632:AW632,幕後結果_最佳化!$Z$1005:$AI$1005)</f>
        <v>-0.11481036264084209</v>
      </c>
      <c r="AZ632" s="129">
        <f>(SUMPRODUCT(AN632:AW632,MMULT(AN632:AW632,幕後結果!$AB$9:$AK$18)))*252</f>
        <v>5.423691810535549E-2</v>
      </c>
      <c r="BA632" s="129">
        <f t="shared" si="129"/>
        <v>0.2328882094597223</v>
      </c>
      <c r="BB632" s="102">
        <f t="shared" si="130"/>
        <v>-0.67719341827872948</v>
      </c>
      <c r="BC632" s="60"/>
      <c r="BD632" s="60"/>
    </row>
    <row r="633" spans="1:56" ht="16.5">
      <c r="A633" s="95">
        <v>632</v>
      </c>
      <c r="B633" s="129">
        <v>0.2403334388327758</v>
      </c>
      <c r="C633" s="129">
        <v>0.88827754216120658</v>
      </c>
      <c r="D633" s="129">
        <v>0.6348507251773956</v>
      </c>
      <c r="E633" s="129">
        <v>0.82451303102999529</v>
      </c>
      <c r="F633" s="129">
        <v>0.86558064724830075</v>
      </c>
      <c r="G633" s="129">
        <v>0.59519513914421562</v>
      </c>
      <c r="H633" s="129">
        <v>0.81201675304793675</v>
      </c>
      <c r="I633" s="129">
        <v>0.77544755353922046</v>
      </c>
      <c r="J633" s="129">
        <v>1.3203588530394939E-2</v>
      </c>
      <c r="K633" s="104">
        <v>0.11525719602291473</v>
      </c>
      <c r="L633" s="105"/>
      <c r="M633" s="106">
        <v>632</v>
      </c>
      <c r="N633" s="140">
        <v>-0.7052303807877226</v>
      </c>
      <c r="O633" s="140">
        <v>1.2174187948000943</v>
      </c>
      <c r="P633" s="140">
        <v>0.34472842084220767</v>
      </c>
      <c r="Q633" s="140">
        <v>0.9327018335538857</v>
      </c>
      <c r="R633" s="140">
        <v>1.1057408452416861</v>
      </c>
      <c r="S633" s="140">
        <v>0.24092954654672347</v>
      </c>
      <c r="T633" s="140">
        <v>0.88535259044119741</v>
      </c>
      <c r="U633" s="129">
        <v>0.75690814897073699</v>
      </c>
      <c r="V633" s="129">
        <v>-2.2201707791751399</v>
      </c>
      <c r="W633" s="98">
        <v>-1.199034857277512</v>
      </c>
      <c r="X633" s="60"/>
      <c r="Y633" s="99">
        <v>632</v>
      </c>
      <c r="Z633" s="129">
        <f>(幕後結果!$AB$2+幕後結果!$AB$4*幕後結果_最佳化!$N1634)*12/3</f>
        <v>0.42151868795744124</v>
      </c>
      <c r="AA633" s="129">
        <f>(幕後結果!$AC$2+幕後結果!$AC$4*幕後結果_最佳化!$O1634)*12/3</f>
        <v>1.1741254560175292</v>
      </c>
      <c r="AB633" s="129">
        <f>(幕後結果!$AD$2+幕後結果!$AD$4*幕後結果_最佳化!$P1634)*12/3</f>
        <v>-1.0883189085999492</v>
      </c>
      <c r="AC633" s="129">
        <f>(幕後結果!$AE$2+幕後結果!$AE$4*幕後結果_最佳化!$Q1634)*12/3</f>
        <v>1.2346832034311146</v>
      </c>
      <c r="AD633" s="129">
        <f>(幕後結果!$AF$2+幕後結果!$AF$4*幕後結果_最佳化!$R1634)*12/3</f>
        <v>0.7728837946398408</v>
      </c>
      <c r="AE633" s="129">
        <f>(幕後結果!$AG$2+幕後結果!$AG$4*幕後結果_最佳化!$S1634)*12/3</f>
        <v>1.7638102239460551</v>
      </c>
      <c r="AF633" s="129">
        <f>(幕後結果!$AH$2+幕後結果!$AH$4*幕後結果_最佳化!$T1634)*12/3</f>
        <v>0.75728502005610387</v>
      </c>
      <c r="AG633" s="129">
        <f>(幕後結果!$AI$2+幕後結果!$AI$4*幕後結果_最佳化!$U1634)*12/3</f>
        <v>0.46077192765130626</v>
      </c>
      <c r="AH633" s="129">
        <f>(幕後結果!$AJ$2+幕後結果!$AJ$4*幕後結果_最佳化!$V1634)*12/3</f>
        <v>-0.82718967535344401</v>
      </c>
      <c r="AI633" s="100">
        <f>(幕後結果!$AK$2+幕後結果!$AK$4*幕後結果_最佳化!$W1634)*12/3</f>
        <v>-0.24612216230348294</v>
      </c>
      <c r="AJ633" s="60"/>
      <c r="AK633" s="60"/>
      <c r="AL633" s="60"/>
      <c r="AM633" s="108">
        <v>632</v>
      </c>
      <c r="AN633" s="129">
        <f t="shared" si="118"/>
        <v>4.5535395849610125E-2</v>
      </c>
      <c r="AO633" s="129">
        <f t="shared" si="119"/>
        <v>0.11439726700925906</v>
      </c>
      <c r="AP633" s="129">
        <f t="shared" si="120"/>
        <v>0.17151143996651178</v>
      </c>
      <c r="AQ633" s="129">
        <f t="shared" si="121"/>
        <v>3.1871738989261621E-2</v>
      </c>
      <c r="AR633" s="129">
        <f t="shared" si="122"/>
        <v>0.1661785084711099</v>
      </c>
      <c r="AS633" s="129">
        <f t="shared" si="123"/>
        <v>0.13773682669968021</v>
      </c>
      <c r="AT633" s="129">
        <f t="shared" si="124"/>
        <v>9.6564786405715086E-2</v>
      </c>
      <c r="AU633" s="129">
        <f t="shared" si="125"/>
        <v>8.2560149066224289E-2</v>
      </c>
      <c r="AV633" s="129">
        <f t="shared" si="126"/>
        <v>0.15132558777810526</v>
      </c>
      <c r="AW633" s="129">
        <f t="shared" si="127"/>
        <v>2.3182997645227479E-3</v>
      </c>
      <c r="AX633" s="129">
        <f t="shared" si="128"/>
        <v>1</v>
      </c>
      <c r="AY633" s="129">
        <f>SUMPRODUCT(AN633:AW633,幕後結果_最佳化!$Z$1005:$AI$1005)</f>
        <v>-0.15876641556362925</v>
      </c>
      <c r="AZ633" s="129">
        <f>(SUMPRODUCT(AN633:AW633,MMULT(AN633:AW633,幕後結果!$AB$9:$AK$18)))*252</f>
        <v>4.8197490604093306E-2</v>
      </c>
      <c r="BA633" s="129">
        <f t="shared" si="129"/>
        <v>0.2195392689340413</v>
      </c>
      <c r="BB633" s="102">
        <f t="shared" si="130"/>
        <v>-0.91858926443003774</v>
      </c>
      <c r="BC633" s="60"/>
      <c r="BD633" s="60"/>
    </row>
    <row r="634" spans="1:56" ht="16.5">
      <c r="A634" s="95">
        <v>633</v>
      </c>
      <c r="B634" s="129">
        <v>9.5135329550761094E-2</v>
      </c>
      <c r="C634" s="129">
        <v>0.41449839535828814</v>
      </c>
      <c r="D634" s="129">
        <v>0.20990137033333567</v>
      </c>
      <c r="E634" s="129">
        <v>0.73673382446625779</v>
      </c>
      <c r="F634" s="129">
        <v>0.96110220551585557</v>
      </c>
      <c r="G634" s="129">
        <v>0.71709236440557933</v>
      </c>
      <c r="H634" s="129">
        <v>0.75261952718774627</v>
      </c>
      <c r="I634" s="129">
        <v>0.91288180883396697</v>
      </c>
      <c r="J634" s="129">
        <v>0.16922687430874039</v>
      </c>
      <c r="K634" s="104">
        <v>0.40677866123069428</v>
      </c>
      <c r="L634" s="105"/>
      <c r="M634" s="106">
        <v>633</v>
      </c>
      <c r="N634" s="140">
        <v>-1.3097788527741072</v>
      </c>
      <c r="O634" s="140">
        <v>-0.2159883985991769</v>
      </c>
      <c r="P634" s="140">
        <v>-0.80676351919754208</v>
      </c>
      <c r="Q634" s="140">
        <v>0.6333082741909658</v>
      </c>
      <c r="R634" s="140">
        <v>1.7636223101389517</v>
      </c>
      <c r="S634" s="140">
        <v>0.57422541787694026</v>
      </c>
      <c r="T634" s="140">
        <v>0.68275614486037395</v>
      </c>
      <c r="U634" s="129">
        <v>1.3587166867011</v>
      </c>
      <c r="V634" s="129">
        <v>-0.9572249060146395</v>
      </c>
      <c r="W634" s="98">
        <v>-0.2358393627756474</v>
      </c>
      <c r="X634" s="60"/>
      <c r="Y634" s="99">
        <v>633</v>
      </c>
      <c r="Z634" s="129">
        <f>(幕後結果!$AB$2+幕後結果!$AB$4*幕後結果_最佳化!$N1635)*12/3</f>
        <v>2.1754387919133089E-2</v>
      </c>
      <c r="AA634" s="129">
        <f>(幕後結果!$AC$2+幕後結果!$AC$4*幕後結果_最佳化!$O1635)*12/3</f>
        <v>-3.3700948289976607E-2</v>
      </c>
      <c r="AB634" s="129">
        <f>(幕後結果!$AD$2+幕後結果!$AD$4*幕後結果_最佳化!$P1635)*12/3</f>
        <v>-2.6495698417564144</v>
      </c>
      <c r="AC634" s="129">
        <f>(幕後結果!$AE$2+幕後結果!$AE$4*幕後結果_最佳化!$Q1635)*12/3</f>
        <v>0.3779857779425862</v>
      </c>
      <c r="AD634" s="129">
        <f>(幕後結果!$AF$2+幕後結果!$AF$4*幕後結果_最佳化!$R1635)*12/3</f>
        <v>1.1297602535757958</v>
      </c>
      <c r="AE634" s="129">
        <f>(幕後結果!$AG$2+幕後結果!$AG$4*幕後結果_最佳化!$S1635)*12/3</f>
        <v>1.8149829199037468</v>
      </c>
      <c r="AF634" s="129">
        <f>(幕後結果!$AH$2+幕後結果!$AH$4*幕後結果_最佳化!$T1635)*12/3</f>
        <v>8.9736600491067242E-2</v>
      </c>
      <c r="AG634" s="129">
        <f>(幕後結果!$AI$2+幕後結果!$AI$4*幕後結果_最佳化!$U1635)*12/3</f>
        <v>0.68482436914719613</v>
      </c>
      <c r="AH634" s="129">
        <f>(幕後結果!$AJ$2+幕後結果!$AJ$4*幕後結果_最佳化!$V1635)*12/3</f>
        <v>-0.54429718753390965</v>
      </c>
      <c r="AI634" s="100">
        <f>(幕後結果!$AK$2+幕後結果!$AK$4*幕後結果_最佳化!$W1635)*12/3</f>
        <v>-7.577963755501993E-2</v>
      </c>
      <c r="AJ634" s="60"/>
      <c r="AK634" s="60"/>
      <c r="AL634" s="60"/>
      <c r="AM634" s="108">
        <v>633</v>
      </c>
      <c r="AN634" s="129">
        <f t="shared" si="118"/>
        <v>0.12652708914455629</v>
      </c>
      <c r="AO634" s="129">
        <f t="shared" si="119"/>
        <v>5.2024594067770533E-2</v>
      </c>
      <c r="AP634" s="129">
        <f t="shared" si="120"/>
        <v>0.17050849766966633</v>
      </c>
      <c r="AQ634" s="129">
        <f t="shared" si="121"/>
        <v>0.18875989954181346</v>
      </c>
      <c r="AR634" s="129">
        <f t="shared" si="122"/>
        <v>6.6358391053412971E-2</v>
      </c>
      <c r="AS634" s="129">
        <f t="shared" si="123"/>
        <v>0.15974427716295911</v>
      </c>
      <c r="AT634" s="129">
        <f t="shared" si="124"/>
        <v>4.1549373544103464E-2</v>
      </c>
      <c r="AU634" s="129">
        <f t="shared" si="125"/>
        <v>7.4020615573161627E-2</v>
      </c>
      <c r="AV634" s="129">
        <f t="shared" si="126"/>
        <v>6.3544974116645586E-2</v>
      </c>
      <c r="AW634" s="129">
        <f t="shared" si="127"/>
        <v>5.6962288125910726E-2</v>
      </c>
      <c r="AX634" s="129">
        <f t="shared" si="128"/>
        <v>1.0000000000000002</v>
      </c>
      <c r="AY634" s="129">
        <f>SUMPRODUCT(AN634:AW634,幕後結果_最佳化!$Z$1005:$AI$1005)</f>
        <v>1.0055876189798934E-2</v>
      </c>
      <c r="AZ634" s="129">
        <f>(SUMPRODUCT(AN634:AW634,MMULT(AN634:AW634,幕後結果!$AB$9:$AK$18)))*252</f>
        <v>5.2847436677530162E-2</v>
      </c>
      <c r="BA634" s="129">
        <f t="shared" si="129"/>
        <v>0.22988570350835252</v>
      </c>
      <c r="BB634" s="102">
        <f t="shared" si="130"/>
        <v>-0.14287153706801836</v>
      </c>
      <c r="BC634" s="60"/>
      <c r="BD634" s="60"/>
    </row>
    <row r="635" spans="1:56" ht="16.5">
      <c r="A635" s="95">
        <v>634</v>
      </c>
      <c r="B635" s="129">
        <v>0.33964131384083318</v>
      </c>
      <c r="C635" s="129">
        <v>1.848240301262738E-3</v>
      </c>
      <c r="D635" s="129">
        <v>3.534729922580393E-2</v>
      </c>
      <c r="E635" s="129">
        <v>0.67161477832344496</v>
      </c>
      <c r="F635" s="129">
        <v>8.9715280043297874E-2</v>
      </c>
      <c r="G635" s="129">
        <v>0.85871913089867835</v>
      </c>
      <c r="H635" s="129">
        <v>0.32851875011454035</v>
      </c>
      <c r="I635" s="129">
        <v>0.90340647047812173</v>
      </c>
      <c r="J635" s="129">
        <v>0.68900402247942361</v>
      </c>
      <c r="K635" s="104">
        <v>0.87005963451026336</v>
      </c>
      <c r="L635" s="105"/>
      <c r="M635" s="106">
        <v>634</v>
      </c>
      <c r="N635" s="140">
        <v>-0.41344224661785717</v>
      </c>
      <c r="O635" s="140">
        <v>-2.9029649030340852</v>
      </c>
      <c r="P635" s="140">
        <v>-1.8074342454752839</v>
      </c>
      <c r="Q635" s="140">
        <v>0.44437644111640273</v>
      </c>
      <c r="R635" s="140">
        <v>-1.3425104015033782</v>
      </c>
      <c r="S635" s="140">
        <v>1.0745823929918006</v>
      </c>
      <c r="T635" s="140">
        <v>-0.44400703147749609</v>
      </c>
      <c r="U635" s="129">
        <v>1.3012086096837667</v>
      </c>
      <c r="V635" s="129">
        <v>0.49302920035439962</v>
      </c>
      <c r="W635" s="98">
        <v>1.1266730735429278</v>
      </c>
      <c r="X635" s="60"/>
      <c r="Y635" s="99">
        <v>634</v>
      </c>
      <c r="Z635" s="129">
        <f>(幕後結果!$AB$2+幕後結果!$AB$4*幕後結果_最佳化!$N1636)*12/3</f>
        <v>0.61446678826878776</v>
      </c>
      <c r="AA635" s="129">
        <f>(幕後結果!$AC$2+幕後結果!$AC$4*幕後結果_最佳化!$O1636)*12/3</f>
        <v>-1.7747628791145214</v>
      </c>
      <c r="AB635" s="129">
        <f>(幕後結果!$AD$2+幕後結果!$AD$4*幕後結果_最佳化!$P1636)*12/3</f>
        <v>-3.7332840827820788</v>
      </c>
      <c r="AC635" s="129">
        <f>(幕後結果!$AE$2+幕後結果!$AE$4*幕後結果_最佳化!$Q1636)*12/3</f>
        <v>-0.66495292387477001</v>
      </c>
      <c r="AD635" s="129">
        <f>(幕後結果!$AF$2+幕後結果!$AF$4*幕後結果_最佳化!$R1636)*12/3</f>
        <v>-2.3321272847842103</v>
      </c>
      <c r="AE635" s="129">
        <f>(幕後結果!$AG$2+幕後結果!$AG$4*幕後結果_最佳化!$S1636)*12/3</f>
        <v>1.647422058827938</v>
      </c>
      <c r="AF635" s="129">
        <f>(幕後結果!$AH$2+幕後結果!$AH$4*幕後結果_最佳化!$T1636)*12/3</f>
        <v>-0.51841045822271814</v>
      </c>
      <c r="AG635" s="129">
        <f>(幕後結果!$AI$2+幕後結果!$AI$4*幕後結果_最佳化!$U1636)*12/3</f>
        <v>0.30728019529596862</v>
      </c>
      <c r="AH635" s="129">
        <f>(幕後結果!$AJ$2+幕後結果!$AJ$4*幕後結果_最佳化!$V1636)*12/3</f>
        <v>-0.42804847191866241</v>
      </c>
      <c r="AI635" s="100">
        <f>(幕後結果!$AK$2+幕後結果!$AK$4*幕後結果_最佳化!$W1636)*12/3</f>
        <v>6.7146663894395997E-3</v>
      </c>
      <c r="AJ635" s="60"/>
      <c r="AK635" s="60"/>
      <c r="AL635" s="60"/>
      <c r="AM635" s="108">
        <v>634</v>
      </c>
      <c r="AN635" s="129">
        <f t="shared" si="118"/>
        <v>0.16110110043140913</v>
      </c>
      <c r="AO635" s="129">
        <f t="shared" si="119"/>
        <v>0.10193822196154366</v>
      </c>
      <c r="AP635" s="129">
        <f t="shared" si="120"/>
        <v>7.7273381959892695E-2</v>
      </c>
      <c r="AQ635" s="129">
        <f t="shared" si="121"/>
        <v>0.11034244142359259</v>
      </c>
      <c r="AR635" s="129">
        <f t="shared" si="122"/>
        <v>9.7596285706879199E-2</v>
      </c>
      <c r="AS635" s="129">
        <f t="shared" si="123"/>
        <v>0.13803991928302745</v>
      </c>
      <c r="AT635" s="129">
        <f t="shared" si="124"/>
        <v>9.3538511859273046E-2</v>
      </c>
      <c r="AU635" s="129">
        <f t="shared" si="125"/>
        <v>3.3665985948955765E-4</v>
      </c>
      <c r="AV635" s="129">
        <f t="shared" si="126"/>
        <v>6.6016833016266804E-2</v>
      </c>
      <c r="AW635" s="129">
        <f t="shared" si="127"/>
        <v>0.153816644498626</v>
      </c>
      <c r="AX635" s="129">
        <f t="shared" si="128"/>
        <v>1.0000000000000002</v>
      </c>
      <c r="AY635" s="129">
        <f>SUMPRODUCT(AN635:AW635,幕後結果_最佳化!$Z$1005:$AI$1005)</f>
        <v>0.1867267432606162</v>
      </c>
      <c r="AZ635" s="129">
        <f>(SUMPRODUCT(AN635:AW635,MMULT(AN635:AW635,幕後結果!$AB$9:$AK$18)))*252</f>
        <v>4.8483310360559147E-2</v>
      </c>
      <c r="BA635" s="129">
        <f t="shared" si="129"/>
        <v>0.22018926032065947</v>
      </c>
      <c r="BB635" s="102">
        <f t="shared" si="130"/>
        <v>0.65319599625868552</v>
      </c>
      <c r="BC635" s="60"/>
      <c r="BD635" s="60"/>
    </row>
    <row r="636" spans="1:56" ht="16.5">
      <c r="A636" s="95">
        <v>635</v>
      </c>
      <c r="B636" s="129">
        <v>0.19494116387193139</v>
      </c>
      <c r="C636" s="129">
        <v>0.10175793103025121</v>
      </c>
      <c r="D636" s="129">
        <v>0.10962706022353985</v>
      </c>
      <c r="E636" s="129">
        <v>0.70581108353749489</v>
      </c>
      <c r="F636" s="129">
        <v>0.5223380774656956</v>
      </c>
      <c r="G636" s="129">
        <v>5.6842415145502923E-2</v>
      </c>
      <c r="H636" s="129">
        <v>0.68766609554094327</v>
      </c>
      <c r="I636" s="129">
        <v>0.73506299126166819</v>
      </c>
      <c r="J636" s="129">
        <v>0.91495706322377268</v>
      </c>
      <c r="K636" s="104">
        <v>2.6456817019493872E-2</v>
      </c>
      <c r="L636" s="105"/>
      <c r="M636" s="106">
        <v>635</v>
      </c>
      <c r="N636" s="140">
        <v>-0.85983078324079409</v>
      </c>
      <c r="O636" s="140">
        <v>-1.2715983535319277</v>
      </c>
      <c r="P636" s="140">
        <v>-1.228513884630742</v>
      </c>
      <c r="Q636" s="140">
        <v>0.54118825372578372</v>
      </c>
      <c r="R636" s="140">
        <v>5.6022547487559318E-2</v>
      </c>
      <c r="S636" s="140">
        <v>-1.5818455647688625</v>
      </c>
      <c r="T636" s="140">
        <v>0.48924562917122144</v>
      </c>
      <c r="U636" s="129">
        <v>0.62819834022042409</v>
      </c>
      <c r="V636" s="129">
        <v>1.3719279335140748</v>
      </c>
      <c r="W636" s="98">
        <v>-1.9356250990670105</v>
      </c>
      <c r="X636" s="60"/>
      <c r="Y636" s="99">
        <v>635</v>
      </c>
      <c r="Z636" s="129">
        <f>(幕後結果!$AB$2+幕後結果!$AB$4*幕後結果_最佳化!$N1637)*12/3</f>
        <v>0.31928747816011538</v>
      </c>
      <c r="AA636" s="129">
        <f>(幕後結果!$AC$2+幕後結果!$AC$4*幕後結果_最佳化!$O1637)*12/3</f>
        <v>-0.69248979200114535</v>
      </c>
      <c r="AB636" s="129">
        <f>(幕後結果!$AD$2+幕後結果!$AD$4*幕後結果_最佳化!$P1637)*12/3</f>
        <v>-3.0821113906419408</v>
      </c>
      <c r="AC636" s="129">
        <f>(幕後結果!$AE$2+幕後結果!$AE$4*幕後結果_最佳化!$Q1637)*12/3</f>
        <v>-4.2485924296223769E-2</v>
      </c>
      <c r="AD636" s="129">
        <f>(幕後結果!$AF$2+幕後結果!$AF$4*幕後結果_最佳化!$R1637)*12/3</f>
        <v>-0.71533229929497733</v>
      </c>
      <c r="AE636" s="129">
        <f>(幕後結果!$AG$2+幕後結果!$AG$4*幕後結果_最佳化!$S1637)*12/3</f>
        <v>-0.16263145574179427</v>
      </c>
      <c r="AF636" s="129">
        <f>(幕後結果!$AH$2+幕後結果!$AH$4*幕後結果_最佳化!$T1637)*12/3</f>
        <v>5.9544892651980208E-2</v>
      </c>
      <c r="AG636" s="129">
        <f>(幕後結果!$AI$2+幕後結果!$AI$4*幕後結果_最佳化!$U1637)*12/3</f>
        <v>-0.17038670969652789</v>
      </c>
      <c r="AH636" s="129">
        <f>(幕後結果!$AJ$2+幕後結果!$AJ$4*幕後結果_最佳化!$V1637)*12/3</f>
        <v>-0.11231993313719768</v>
      </c>
      <c r="AI636" s="100">
        <f>(幕後結果!$AK$2+幕後結果!$AK$4*幕後結果_最佳化!$W1637)*12/3</f>
        <v>-1.7029934642866376</v>
      </c>
      <c r="AJ636" s="60"/>
      <c r="AK636" s="60"/>
      <c r="AL636" s="60"/>
      <c r="AM636" s="108">
        <v>635</v>
      </c>
      <c r="AN636" s="129">
        <f t="shared" si="118"/>
        <v>0.12710858274514672</v>
      </c>
      <c r="AO636" s="129">
        <f t="shared" si="119"/>
        <v>0.14402538641882703</v>
      </c>
      <c r="AP636" s="129">
        <f t="shared" si="120"/>
        <v>6.0659779633550445E-2</v>
      </c>
      <c r="AQ636" s="129">
        <f t="shared" si="121"/>
        <v>2.2100090442745843E-2</v>
      </c>
      <c r="AR636" s="129">
        <f t="shared" si="122"/>
        <v>6.6829690783915666E-2</v>
      </c>
      <c r="AS636" s="129">
        <f t="shared" si="123"/>
        <v>0.16521508990286465</v>
      </c>
      <c r="AT636" s="129">
        <f t="shared" si="124"/>
        <v>9.7737701755988671E-2</v>
      </c>
      <c r="AU636" s="129">
        <f t="shared" si="125"/>
        <v>1.6013580382108195E-2</v>
      </c>
      <c r="AV636" s="129">
        <f t="shared" si="126"/>
        <v>3.9005133060640566E-2</v>
      </c>
      <c r="AW636" s="129">
        <f t="shared" si="127"/>
        <v>0.26130496487421212</v>
      </c>
      <c r="AX636" s="129">
        <f t="shared" si="128"/>
        <v>1</v>
      </c>
      <c r="AY636" s="129">
        <f>SUMPRODUCT(AN636:AW636,幕後結果_最佳化!$Z$1005:$AI$1005)</f>
        <v>0.28960164044374742</v>
      </c>
      <c r="AZ636" s="129">
        <f>(SUMPRODUCT(AN636:AW636,MMULT(AN636:AW636,幕後結果!$AB$9:$AK$18)))*252</f>
        <v>4.7713338785056923E-2</v>
      </c>
      <c r="BA636" s="129">
        <f t="shared" si="129"/>
        <v>0.2184338315945058</v>
      </c>
      <c r="BB636" s="102">
        <f t="shared" si="130"/>
        <v>1.1294113125375065</v>
      </c>
      <c r="BC636" s="60"/>
      <c r="BD636" s="60"/>
    </row>
    <row r="637" spans="1:56" ht="16.5">
      <c r="A637" s="95">
        <v>636</v>
      </c>
      <c r="B637" s="129">
        <v>0.65173882999029176</v>
      </c>
      <c r="C637" s="129">
        <v>0.43074459175740576</v>
      </c>
      <c r="D637" s="129">
        <v>0.12662916008236125</v>
      </c>
      <c r="E637" s="129">
        <v>0.29352389862236095</v>
      </c>
      <c r="F637" s="129">
        <v>0.98675429796357572</v>
      </c>
      <c r="G637" s="129">
        <v>0.25004511223508796</v>
      </c>
      <c r="H637" s="129">
        <v>0.87979441387180435</v>
      </c>
      <c r="I637" s="129">
        <v>0.15270098460728665</v>
      </c>
      <c r="J637" s="129">
        <v>0.2085721729459975</v>
      </c>
      <c r="K637" s="104">
        <v>0.51117098166097397</v>
      </c>
      <c r="L637" s="105"/>
      <c r="M637" s="106">
        <v>636</v>
      </c>
      <c r="N637" s="140">
        <v>0.39001921273745005</v>
      </c>
      <c r="O637" s="140">
        <v>-0.17447880871777116</v>
      </c>
      <c r="P637" s="140">
        <v>-1.1424709362288998</v>
      </c>
      <c r="Q637" s="140">
        <v>-0.54311910800813035</v>
      </c>
      <c r="R637" s="140">
        <v>2.2189312212282224</v>
      </c>
      <c r="S637" s="140">
        <v>-0.67434779487444474</v>
      </c>
      <c r="T637" s="140">
        <v>1.1739596892946282</v>
      </c>
      <c r="U637" s="129">
        <v>-1.0249178122464124</v>
      </c>
      <c r="V637" s="129">
        <v>-0.81138546089563113</v>
      </c>
      <c r="W637" s="98">
        <v>2.8005158745433707E-2</v>
      </c>
      <c r="X637" s="60"/>
      <c r="Y637" s="99">
        <v>636</v>
      </c>
      <c r="Z637" s="129">
        <f>(幕後結果!$AB$2+幕後結果!$AB$4*幕後結果_最佳化!$N1638)*12/3</f>
        <v>1.1457644803323712</v>
      </c>
      <c r="AA637" s="129">
        <f>(幕後結果!$AC$2+幕後結果!$AC$4*幕後結果_最佳化!$O1638)*12/3</f>
        <v>0.43482783590499824</v>
      </c>
      <c r="AB637" s="129">
        <f>(幕後結果!$AD$2+幕後結果!$AD$4*幕後結果_最佳化!$P1638)*12/3</f>
        <v>-2.5815641958488085</v>
      </c>
      <c r="AC637" s="129">
        <f>(幕後結果!$AE$2+幕後結果!$AE$4*幕後結果_最佳化!$Q1638)*12/3</f>
        <v>-0.64559954070055614</v>
      </c>
      <c r="AD637" s="129">
        <f>(幕後結果!$AF$2+幕後結果!$AF$4*幕後結果_最佳化!$R1638)*12/3</f>
        <v>1.1250258049298858</v>
      </c>
      <c r="AE637" s="129">
        <f>(幕後結果!$AG$2+幕後結果!$AG$4*幕後結果_最佳化!$S1638)*12/3</f>
        <v>0.57182191041996977</v>
      </c>
      <c r="AF637" s="129">
        <f>(幕後結果!$AH$2+幕後結果!$AH$4*幕後結果_最佳化!$T1638)*12/3</f>
        <v>1.1567692147460591</v>
      </c>
      <c r="AG637" s="129">
        <f>(幕後結果!$AI$2+幕後結果!$AI$4*幕後結果_最佳化!$U1638)*12/3</f>
        <v>-0.46309169918009285</v>
      </c>
      <c r="AH637" s="129">
        <f>(幕後結果!$AJ$2+幕後結果!$AJ$4*幕後結果_最佳化!$V1638)*12/3</f>
        <v>-0.89563414244407424</v>
      </c>
      <c r="AI637" s="100">
        <f>(幕後結果!$AK$2+幕後結果!$AK$4*幕後結果_最佳化!$W1638)*12/3</f>
        <v>-0.12307645493526925</v>
      </c>
      <c r="AJ637" s="60"/>
      <c r="AK637" s="60"/>
      <c r="AL637" s="60"/>
      <c r="AM637" s="108">
        <v>636</v>
      </c>
      <c r="AN637" s="129">
        <f t="shared" si="118"/>
        <v>2.2982023608681266E-2</v>
      </c>
      <c r="AO637" s="129">
        <f t="shared" si="119"/>
        <v>7.7911622267746006E-2</v>
      </c>
      <c r="AP637" s="129">
        <f t="shared" si="120"/>
        <v>0.16857446893072722</v>
      </c>
      <c r="AQ637" s="129">
        <f t="shared" si="121"/>
        <v>4.7621482871610547E-2</v>
      </c>
      <c r="AR637" s="129">
        <f t="shared" si="122"/>
        <v>0.17397929926606459</v>
      </c>
      <c r="AS637" s="129">
        <f t="shared" si="123"/>
        <v>5.4525517466609566E-2</v>
      </c>
      <c r="AT637" s="129">
        <f t="shared" si="124"/>
        <v>0.148435092325162</v>
      </c>
      <c r="AU637" s="129">
        <f t="shared" si="125"/>
        <v>0.13627793139675071</v>
      </c>
      <c r="AV637" s="129">
        <f t="shared" si="126"/>
        <v>9.9575901325450744E-3</v>
      </c>
      <c r="AW637" s="129">
        <f t="shared" si="127"/>
        <v>0.159734971734103</v>
      </c>
      <c r="AX637" s="129">
        <f t="shared" si="128"/>
        <v>0.99999999999999989</v>
      </c>
      <c r="AY637" s="129">
        <f>SUMPRODUCT(AN637:AW637,幕後結果_最佳化!$Z$1005:$AI$1005)</f>
        <v>-0.19315740923986385</v>
      </c>
      <c r="AZ637" s="129">
        <f>(SUMPRODUCT(AN637:AW637,MMULT(AN637:AW637,幕後結果!$AB$9:$AK$18)))*252</f>
        <v>5.5002561385495981E-2</v>
      </c>
      <c r="BA637" s="129">
        <f t="shared" si="129"/>
        <v>0.2345262488198197</v>
      </c>
      <c r="BB637" s="102">
        <f t="shared" si="130"/>
        <v>-1.0065287379461754</v>
      </c>
      <c r="BC637" s="60"/>
      <c r="BD637" s="60"/>
    </row>
    <row r="638" spans="1:56" ht="16.5">
      <c r="A638" s="95">
        <v>637</v>
      </c>
      <c r="B638" s="129">
        <v>8.7597254972360261E-4</v>
      </c>
      <c r="C638" s="129">
        <v>0.43971745637820137</v>
      </c>
      <c r="D638" s="129">
        <v>0.47531071137368319</v>
      </c>
      <c r="E638" s="129">
        <v>0.74527891529741019</v>
      </c>
      <c r="F638" s="129">
        <v>0.27936323557435383</v>
      </c>
      <c r="G638" s="129">
        <v>0.53229172376038858</v>
      </c>
      <c r="H638" s="129">
        <v>0.77530212956608335</v>
      </c>
      <c r="I638" s="129">
        <v>0.63044259810197611</v>
      </c>
      <c r="J638" s="129">
        <v>1.6162899257227581E-2</v>
      </c>
      <c r="K638" s="104">
        <v>0.10979486997248156</v>
      </c>
      <c r="L638" s="105"/>
      <c r="M638" s="106">
        <v>637</v>
      </c>
      <c r="N638" s="140">
        <v>-3.1293482967089981</v>
      </c>
      <c r="O638" s="140">
        <v>-0.1516856031951733</v>
      </c>
      <c r="P638" s="140">
        <v>-6.1926426286287486E-2</v>
      </c>
      <c r="Q638" s="140">
        <v>0.65970653930990009</v>
      </c>
      <c r="R638" s="140">
        <v>-0.58473417483430778</v>
      </c>
      <c r="S638" s="140">
        <v>8.1031938857732397E-2</v>
      </c>
      <c r="T638" s="140">
        <v>0.75642280236481063</v>
      </c>
      <c r="U638" s="129">
        <v>0.33302580570365231</v>
      </c>
      <c r="V638" s="129">
        <v>-2.140358588233005</v>
      </c>
      <c r="W638" s="98">
        <v>-1.2276197615247237</v>
      </c>
      <c r="X638" s="60"/>
      <c r="Y638" s="99">
        <v>637</v>
      </c>
      <c r="Z638" s="129">
        <f>(幕後結果!$AB$2+幕後結果!$AB$4*幕後結果_最佳化!$N1639)*12/3</f>
        <v>-1.1814558405935403</v>
      </c>
      <c r="AA638" s="129">
        <f>(幕後結果!$AC$2+幕後結果!$AC$4*幕後結果_最佳化!$O1639)*12/3</f>
        <v>-0.45543739147160878</v>
      </c>
      <c r="AB638" s="129">
        <f>(幕後結果!$AD$2+幕後結果!$AD$4*幕後結果_最佳化!$P1639)*12/3</f>
        <v>-2.2783370751633263</v>
      </c>
      <c r="AC638" s="129">
        <f>(幕後結果!$AE$2+幕後結果!$AE$4*幕後結果_最佳化!$Q1639)*12/3</f>
        <v>0.30245711345605047</v>
      </c>
      <c r="AD638" s="129">
        <f>(幕後結果!$AF$2+幕後結果!$AF$4*幕後結果_最佳化!$R1639)*12/3</f>
        <v>-1.1946880334821888</v>
      </c>
      <c r="AE638" s="129">
        <f>(幕後結果!$AG$2+幕後結果!$AG$4*幕後結果_最佳化!$S1639)*12/3</f>
        <v>1.4405181241195273</v>
      </c>
      <c r="AF638" s="129">
        <f>(幕後結果!$AH$2+幕後結果!$AH$4*幕後結果_最佳化!$T1639)*12/3</f>
        <v>-0.83747098166269185</v>
      </c>
      <c r="AG638" s="129">
        <f>(幕後結果!$AI$2+幕後結果!$AI$4*幕後結果_最佳化!$U1639)*12/3</f>
        <v>-0.2685805941113622</v>
      </c>
      <c r="AH638" s="129">
        <f>(幕後結果!$AJ$2+幕後結果!$AJ$4*幕後結果_最佳化!$V1639)*12/3</f>
        <v>-1.3469481064909055</v>
      </c>
      <c r="AI638" s="100">
        <f>(幕後結果!$AK$2+幕後結果!$AK$4*幕後結果_最佳化!$W1639)*12/3</f>
        <v>-1.0899314611544144</v>
      </c>
      <c r="AJ638" s="60"/>
      <c r="AK638" s="60"/>
      <c r="AL638" s="60"/>
      <c r="AM638" s="108">
        <v>637</v>
      </c>
      <c r="AN638" s="129">
        <f t="shared" si="118"/>
        <v>0.18984658022416559</v>
      </c>
      <c r="AO638" s="129">
        <f t="shared" si="119"/>
        <v>0.12049237391763309</v>
      </c>
      <c r="AP638" s="129">
        <f t="shared" si="120"/>
        <v>3.5402557438537846E-2</v>
      </c>
      <c r="AQ638" s="129">
        <f t="shared" si="121"/>
        <v>5.0793464646601089E-2</v>
      </c>
      <c r="AR638" s="129">
        <f t="shared" si="122"/>
        <v>7.4443404742338848E-2</v>
      </c>
      <c r="AS638" s="129">
        <f t="shared" si="123"/>
        <v>0.13587546451220744</v>
      </c>
      <c r="AT638" s="129">
        <f t="shared" si="124"/>
        <v>0.18446715443192624</v>
      </c>
      <c r="AU638" s="129">
        <f t="shared" si="125"/>
        <v>7.7714153672439557E-2</v>
      </c>
      <c r="AV638" s="129">
        <f t="shared" si="126"/>
        <v>5.4345193065210282E-2</v>
      </c>
      <c r="AW638" s="129">
        <f t="shared" si="127"/>
        <v>7.6619653348939901E-2</v>
      </c>
      <c r="AX638" s="129">
        <f t="shared" si="128"/>
        <v>0.99999999999999978</v>
      </c>
      <c r="AY638" s="129">
        <f>SUMPRODUCT(AN638:AW638,幕後結果_最佳化!$Z$1005:$AI$1005)</f>
        <v>0.32128373477104999</v>
      </c>
      <c r="AZ638" s="129">
        <f>(SUMPRODUCT(AN638:AW638,MMULT(AN638:AW638,幕後結果!$AB$9:$AK$18)))*252</f>
        <v>4.4944246540991085E-2</v>
      </c>
      <c r="BA638" s="129">
        <f t="shared" si="129"/>
        <v>0.21200058146380421</v>
      </c>
      <c r="BB638" s="102">
        <f t="shared" si="130"/>
        <v>1.3131272228070736</v>
      </c>
      <c r="BC638" s="60"/>
      <c r="BD638" s="60"/>
    </row>
    <row r="639" spans="1:56" ht="16.5">
      <c r="A639" s="95">
        <v>638</v>
      </c>
      <c r="B639" s="129">
        <v>0.90442776624432164</v>
      </c>
      <c r="C639" s="129">
        <v>0.43453041052535424</v>
      </c>
      <c r="D639" s="129">
        <v>0.64271741791657844</v>
      </c>
      <c r="E639" s="129">
        <v>0.87709180106835238</v>
      </c>
      <c r="F639" s="129">
        <v>0.73009560845847887</v>
      </c>
      <c r="G639" s="129">
        <v>0.42272459895409709</v>
      </c>
      <c r="H639" s="129">
        <v>0.10976729557728038</v>
      </c>
      <c r="I639" s="129">
        <v>0.9685033375671015</v>
      </c>
      <c r="J639" s="129">
        <v>0.2582858092325897</v>
      </c>
      <c r="K639" s="104">
        <v>0.47106902826576857</v>
      </c>
      <c r="L639" s="105"/>
      <c r="M639" s="106">
        <v>638</v>
      </c>
      <c r="N639" s="140">
        <v>1.3072009661148694</v>
      </c>
      <c r="O639" s="140">
        <v>-0.16485155886501188</v>
      </c>
      <c r="P639" s="140">
        <v>0.36573186769332711</v>
      </c>
      <c r="Q639" s="140">
        <v>1.1605710164715526</v>
      </c>
      <c r="R639" s="140">
        <v>0.61310217361827468</v>
      </c>
      <c r="S639" s="140">
        <v>-0.19492814803296124</v>
      </c>
      <c r="T639" s="140">
        <v>-1.2277666158994416</v>
      </c>
      <c r="U639" s="129">
        <v>1.8592386061523476</v>
      </c>
      <c r="V639" s="129">
        <v>-0.64863918965382694</v>
      </c>
      <c r="W639" s="98">
        <v>-7.2582872499416015E-2</v>
      </c>
      <c r="X639" s="60"/>
      <c r="Y639" s="99">
        <v>638</v>
      </c>
      <c r="Z639" s="129">
        <f>(幕後結果!$AB$2+幕後結果!$AB$4*幕後結果_最佳化!$N1640)*12/3</f>
        <v>1.7522609626443633</v>
      </c>
      <c r="AA639" s="129">
        <f>(幕後結果!$AC$2+幕後結果!$AC$4*幕後結果_最佳化!$O1640)*12/3</f>
        <v>0.67826512152471574</v>
      </c>
      <c r="AB639" s="129">
        <f>(幕後結果!$AD$2+幕後結果!$AD$4*幕後結果_最佳化!$P1640)*12/3</f>
        <v>-0.63265591202409921</v>
      </c>
      <c r="AC639" s="129">
        <f>(幕後結果!$AE$2+幕後結果!$AE$4*幕後結果_最佳化!$Q1640)*12/3</f>
        <v>1.1583871996906281</v>
      </c>
      <c r="AD639" s="129">
        <f>(幕後結果!$AF$2+幕後結果!$AF$4*幕後結果_最佳化!$R1640)*12/3</f>
        <v>0.20955965300687529</v>
      </c>
      <c r="AE639" s="129">
        <f>(幕後結果!$AG$2+幕後結果!$AG$4*幕後結果_最佳化!$S1640)*12/3</f>
        <v>1.1439136127423468</v>
      </c>
      <c r="AF639" s="129">
        <f>(幕後結果!$AH$2+幕後結果!$AH$4*幕後結果_最佳化!$T1640)*12/3</f>
        <v>0.47439393817731079</v>
      </c>
      <c r="AG639" s="129">
        <f>(幕後結果!$AI$2+幕後結果!$AI$4*幕後結果_最佳化!$U1640)*12/3</f>
        <v>0.94840677441190468</v>
      </c>
      <c r="AH639" s="129">
        <f>(幕後結果!$AJ$2+幕後結果!$AJ$4*幕後結果_最佳化!$V1640)*12/3</f>
        <v>-0.19455491971644076</v>
      </c>
      <c r="AI639" s="100">
        <f>(幕後結果!$AK$2+幕後結果!$AK$4*幕後結果_最佳化!$W1640)*12/3</f>
        <v>0.46363558807729816</v>
      </c>
      <c r="AJ639" s="60"/>
      <c r="AK639" s="60"/>
      <c r="AL639" s="60"/>
      <c r="AM639" s="108">
        <v>638</v>
      </c>
      <c r="AN639" s="129">
        <f t="shared" si="118"/>
        <v>9.1152963349846711E-2</v>
      </c>
      <c r="AO639" s="129">
        <f t="shared" si="119"/>
        <v>2.690566373147146E-2</v>
      </c>
      <c r="AP639" s="129">
        <f t="shared" si="120"/>
        <v>0.11873974303443423</v>
      </c>
      <c r="AQ639" s="129">
        <f t="shared" si="121"/>
        <v>0.15188439259198699</v>
      </c>
      <c r="AR639" s="129">
        <f t="shared" si="122"/>
        <v>0.15414214112699912</v>
      </c>
      <c r="AS639" s="129">
        <f t="shared" si="123"/>
        <v>2.3573720288548563E-2</v>
      </c>
      <c r="AT639" s="129">
        <f t="shared" si="124"/>
        <v>0.14216934129557565</v>
      </c>
      <c r="AU639" s="129">
        <f t="shared" si="125"/>
        <v>1.2227582447705956E-2</v>
      </c>
      <c r="AV639" s="129">
        <f t="shared" si="126"/>
        <v>0.11080578542308524</v>
      </c>
      <c r="AW639" s="129">
        <f t="shared" si="127"/>
        <v>0.1683986667103459</v>
      </c>
      <c r="AX639" s="129">
        <f t="shared" si="128"/>
        <v>0.99999999999999978</v>
      </c>
      <c r="AY639" s="129">
        <f>SUMPRODUCT(AN639:AW639,幕後結果_最佳化!$Z$1005:$AI$1005)</f>
        <v>-0.14846279087651146</v>
      </c>
      <c r="AZ639" s="129">
        <f>(SUMPRODUCT(AN639:AW639,MMULT(AN639:AW639,幕後結果!$AB$9:$AK$18)))*252</f>
        <v>5.8689093607372671E-2</v>
      </c>
      <c r="BA639" s="129">
        <f t="shared" si="129"/>
        <v>0.24225831999618233</v>
      </c>
      <c r="BB639" s="102">
        <f t="shared" si="130"/>
        <v>-0.78991215195220987</v>
      </c>
      <c r="BC639" s="60"/>
      <c r="BD639" s="60"/>
    </row>
    <row r="640" spans="1:56" ht="16.5">
      <c r="A640" s="95">
        <v>639</v>
      </c>
      <c r="B640" s="129">
        <v>0.5096814096535176</v>
      </c>
      <c r="C640" s="129">
        <v>0.90348543758810762</v>
      </c>
      <c r="D640" s="129">
        <v>3.2067961165924919E-2</v>
      </c>
      <c r="E640" s="129">
        <v>0.85211264188861913</v>
      </c>
      <c r="F640" s="129">
        <v>0.78284859051616351</v>
      </c>
      <c r="G640" s="129">
        <v>0.98305120324834139</v>
      </c>
      <c r="H640" s="129">
        <v>0.91574407139945069</v>
      </c>
      <c r="I640" s="129">
        <v>0.59884611557231815</v>
      </c>
      <c r="J640" s="129">
        <v>0.70871006749405319</v>
      </c>
      <c r="K640" s="104">
        <v>0.41181092543346676</v>
      </c>
      <c r="L640" s="105"/>
      <c r="M640" s="106">
        <v>639</v>
      </c>
      <c r="N640" s="140">
        <v>2.4270077626229083E-2</v>
      </c>
      <c r="O640" s="140">
        <v>1.3016702759558187</v>
      </c>
      <c r="P640" s="140">
        <v>-1.8512338195703499</v>
      </c>
      <c r="Q640" s="140">
        <v>1.0455372879746183</v>
      </c>
      <c r="R640" s="140">
        <v>0.78184985282823238</v>
      </c>
      <c r="S640" s="140">
        <v>2.1212877632887968</v>
      </c>
      <c r="T640" s="140">
        <v>1.377001263498693</v>
      </c>
      <c r="U640" s="129">
        <v>0.25036154056650806</v>
      </c>
      <c r="V640" s="129">
        <v>0.54962025236008893</v>
      </c>
      <c r="W640" s="98">
        <v>-0.2228890602774467</v>
      </c>
      <c r="X640" s="60"/>
      <c r="Y640" s="99">
        <v>639</v>
      </c>
      <c r="Z640" s="129">
        <f>(幕後結果!$AB$2+幕後結果!$AB$4*幕後結果_最佳化!$N1641)*12/3</f>
        <v>0.9039088578924771</v>
      </c>
      <c r="AA640" s="129">
        <f>(幕後結果!$AC$2+幕後結果!$AC$4*幕後結果_最佳化!$O1641)*12/3</f>
        <v>1.4239636535306985</v>
      </c>
      <c r="AB640" s="129">
        <f>(幕後結果!$AD$2+幕後結果!$AD$4*幕後結果_最佳化!$P1641)*12/3</f>
        <v>-3.3782052562700309</v>
      </c>
      <c r="AC640" s="129">
        <f>(幕後結果!$AE$2+幕後結果!$AE$4*幕後結果_最佳化!$Q1641)*12/3</f>
        <v>1.3687850441700486</v>
      </c>
      <c r="AD640" s="129">
        <f>(幕後結果!$AF$2+幕後結果!$AF$4*幕後結果_最佳化!$R1641)*12/3</f>
        <v>0.57661805397796306</v>
      </c>
      <c r="AE640" s="129">
        <f>(幕後結果!$AG$2+幕後結果!$AG$4*幕後結果_最佳化!$S1641)*12/3</f>
        <v>3.2469180240805122</v>
      </c>
      <c r="AF640" s="129">
        <f>(幕後結果!$AH$2+幕後結果!$AH$4*幕後結果_最佳化!$T1641)*12/3</f>
        <v>1.2075143340893502</v>
      </c>
      <c r="AG640" s="129">
        <f>(幕後結果!$AI$2+幕後結果!$AI$4*幕後結果_最佳化!$U1641)*12/3</f>
        <v>0.37685930954831476</v>
      </c>
      <c r="AH640" s="129">
        <f>(幕後結果!$AJ$2+幕後結果!$AJ$4*幕後結果_最佳化!$V1641)*12/3</f>
        <v>0.19321835832909393</v>
      </c>
      <c r="AI640" s="100">
        <f>(幕後結果!$AK$2+幕後結果!$AK$4*幕後結果_最佳化!$W1641)*12/3</f>
        <v>0.31702475370560534</v>
      </c>
      <c r="AJ640" s="60"/>
      <c r="AK640" s="60"/>
      <c r="AL640" s="60"/>
      <c r="AM640" s="108">
        <v>639</v>
      </c>
      <c r="AN640" s="129">
        <f t="shared" si="118"/>
        <v>6.0745483694518258E-2</v>
      </c>
      <c r="AO640" s="129">
        <f t="shared" si="119"/>
        <v>0.14282898082400933</v>
      </c>
      <c r="AP640" s="129">
        <f t="shared" si="120"/>
        <v>4.1833723121159933E-2</v>
      </c>
      <c r="AQ640" s="129">
        <f t="shared" si="121"/>
        <v>8.7201732502543122E-2</v>
      </c>
      <c r="AR640" s="129">
        <f t="shared" si="122"/>
        <v>0.13242964238423033</v>
      </c>
      <c r="AS640" s="129">
        <f t="shared" si="123"/>
        <v>3.8584194335857372E-2</v>
      </c>
      <c r="AT640" s="129">
        <f t="shared" si="124"/>
        <v>0.1159026082692632</v>
      </c>
      <c r="AU640" s="129">
        <f t="shared" si="125"/>
        <v>0.12359023779315816</v>
      </c>
      <c r="AV640" s="129">
        <f t="shared" si="126"/>
        <v>0.12409692548058363</v>
      </c>
      <c r="AW640" s="129">
        <f t="shared" si="127"/>
        <v>0.13278647159467682</v>
      </c>
      <c r="AX640" s="129">
        <f t="shared" si="128"/>
        <v>1.0000000000000002</v>
      </c>
      <c r="AY640" s="129">
        <f>SUMPRODUCT(AN640:AW640,幕後結果_最佳化!$Z$1005:$AI$1005)</f>
        <v>2.239596492303042E-4</v>
      </c>
      <c r="AZ640" s="129">
        <f>(SUMPRODUCT(AN640:AW640,MMULT(AN640:AW640,幕後結果!$AB$9:$AK$18)))*252</f>
        <v>4.4797255582050582E-2</v>
      </c>
      <c r="BA640" s="129">
        <f t="shared" si="129"/>
        <v>0.21165362170785215</v>
      </c>
      <c r="BB640" s="102">
        <f t="shared" si="130"/>
        <v>-0.20163151476649857</v>
      </c>
      <c r="BC640" s="60"/>
      <c r="BD640" s="60"/>
    </row>
    <row r="641" spans="1:56" ht="16.5">
      <c r="A641" s="95">
        <v>640</v>
      </c>
      <c r="B641" s="129">
        <v>0.6772455784243574</v>
      </c>
      <c r="C641" s="129">
        <v>0.30897331932608574</v>
      </c>
      <c r="D641" s="129">
        <v>0.30491120924778281</v>
      </c>
      <c r="E641" s="129">
        <v>0.67807062721944567</v>
      </c>
      <c r="F641" s="129">
        <v>0.73664351937504113</v>
      </c>
      <c r="G641" s="129">
        <v>0.31238950871729987</v>
      </c>
      <c r="H641" s="129">
        <v>0.83095740497352488</v>
      </c>
      <c r="I641" s="129">
        <v>0.94618707984344574</v>
      </c>
      <c r="J641" s="129">
        <v>0.11108220905318777</v>
      </c>
      <c r="K641" s="104">
        <v>0.63316849522996321</v>
      </c>
      <c r="L641" s="105"/>
      <c r="M641" s="106">
        <v>640</v>
      </c>
      <c r="N641" s="140">
        <v>0.46001027802511585</v>
      </c>
      <c r="O641" s="140">
        <v>-0.49876259920174676</v>
      </c>
      <c r="P641" s="140">
        <v>-0.51032695933660766</v>
      </c>
      <c r="Q641" s="140">
        <v>0.46231039593348572</v>
      </c>
      <c r="R641" s="140">
        <v>0.63303167085434597</v>
      </c>
      <c r="S641" s="140">
        <v>-0.48908853577062728</v>
      </c>
      <c r="T641" s="140">
        <v>0.95795551651511746</v>
      </c>
      <c r="U641" s="129">
        <v>1.6089565613069843</v>
      </c>
      <c r="V641" s="129">
        <v>-1.220792964992234</v>
      </c>
      <c r="W641" s="98">
        <v>0.3402569823963994</v>
      </c>
      <c r="X641" s="60"/>
      <c r="Y641" s="99">
        <v>640</v>
      </c>
      <c r="Z641" s="129">
        <f>(幕後結果!$AB$2+幕後結果!$AB$4*幕後結果_最佳化!$N1642)*12/3</f>
        <v>1.1920468390185568</v>
      </c>
      <c r="AA641" s="129">
        <f>(幕後結果!$AC$2+幕後結果!$AC$4*幕後結果_最佳化!$O1642)*12/3</f>
        <v>0.21486293528376535</v>
      </c>
      <c r="AB641" s="129">
        <f>(幕後結果!$AD$2+幕後結果!$AD$4*幕後結果_最佳化!$P1642)*12/3</f>
        <v>-1.8697248894941751</v>
      </c>
      <c r="AC641" s="129">
        <f>(幕後結果!$AE$2+幕後結果!$AE$4*幕後結果_最佳化!$Q1642)*12/3</f>
        <v>0.2637337789624371</v>
      </c>
      <c r="AD641" s="129">
        <f>(幕後結果!$AF$2+幕後結果!$AF$4*幕後結果_最佳化!$R1642)*12/3</f>
        <v>-8.4368654654612185E-2</v>
      </c>
      <c r="AE641" s="129">
        <f>(幕後結果!$AG$2+幕後結果!$AG$4*幕後結果_最佳化!$S1642)*12/3</f>
        <v>0.78095327850489948</v>
      </c>
      <c r="AF641" s="129">
        <f>(幕後結果!$AH$2+幕後結果!$AH$4*幕後結果_最佳化!$T1642)*12/3</f>
        <v>1.1774961339412231</v>
      </c>
      <c r="AG641" s="129">
        <f>(幕後結果!$AI$2+幕後結果!$AI$4*幕後結果_最佳化!$U1642)*12/3</f>
        <v>0.81325346471680326</v>
      </c>
      <c r="AH641" s="129">
        <f>(幕後結果!$AJ$2+幕後結果!$AJ$4*幕後結果_最佳化!$V1642)*12/3</f>
        <v>-0.58919055177552726</v>
      </c>
      <c r="AI641" s="100">
        <f>(幕後結果!$AK$2+幕後結果!$AK$4*幕後結果_最佳化!$W1642)*12/3</f>
        <v>0.16985458304230119</v>
      </c>
      <c r="AJ641" s="60"/>
      <c r="AK641" s="60"/>
      <c r="AL641" s="60"/>
      <c r="AM641" s="108">
        <v>640</v>
      </c>
      <c r="AN641" s="129">
        <f t="shared" si="118"/>
        <v>0.10559758232992017</v>
      </c>
      <c r="AO641" s="129">
        <f t="shared" si="119"/>
        <v>0.14954435362707158</v>
      </c>
      <c r="AP641" s="129">
        <f t="shared" si="120"/>
        <v>0.1256040700006972</v>
      </c>
      <c r="AQ641" s="129">
        <f t="shared" si="121"/>
        <v>6.9857640403915858E-2</v>
      </c>
      <c r="AR641" s="129">
        <f t="shared" si="122"/>
        <v>8.984545806474957E-2</v>
      </c>
      <c r="AS641" s="129">
        <f t="shared" si="123"/>
        <v>2.0717432853136993E-2</v>
      </c>
      <c r="AT641" s="129">
        <f t="shared" si="124"/>
        <v>7.1574850872776527E-2</v>
      </c>
      <c r="AU641" s="129">
        <f t="shared" si="125"/>
        <v>0.12796015637215918</v>
      </c>
      <c r="AV641" s="129">
        <f t="shared" si="126"/>
        <v>0.13963035408184765</v>
      </c>
      <c r="AW641" s="129">
        <f t="shared" si="127"/>
        <v>9.9668101393725256E-2</v>
      </c>
      <c r="AX641" s="129">
        <f t="shared" si="128"/>
        <v>0.99999999999999989</v>
      </c>
      <c r="AY641" s="129">
        <f>SUMPRODUCT(AN641:AW641,幕後結果_最佳化!$Z$1005:$AI$1005)</f>
        <v>-9.1764531248630446E-2</v>
      </c>
      <c r="AZ641" s="129">
        <f>(SUMPRODUCT(AN641:AW641,MMULT(AN641:AW641,幕後結果!$AB$9:$AK$18)))*252</f>
        <v>4.419660320363334E-2</v>
      </c>
      <c r="BA641" s="129">
        <f t="shared" si="129"/>
        <v>0.21022988180473617</v>
      </c>
      <c r="BB641" s="102">
        <f t="shared" si="130"/>
        <v>-0.64055846910339964</v>
      </c>
      <c r="BC641" s="60"/>
      <c r="BD641" s="60"/>
    </row>
    <row r="642" spans="1:56" ht="16.5">
      <c r="A642" s="95">
        <v>641</v>
      </c>
      <c r="B642" s="129">
        <v>0.97808299262962417</v>
      </c>
      <c r="C642" s="129">
        <v>0.76403738102801344</v>
      </c>
      <c r="D642" s="129">
        <v>0.38709116151253431</v>
      </c>
      <c r="E642" s="129">
        <v>0.91201553993242013</v>
      </c>
      <c r="F642" s="129">
        <v>0.72632173692388124</v>
      </c>
      <c r="G642" s="129">
        <v>7.0370524327577844E-2</v>
      </c>
      <c r="H642" s="129">
        <v>0.27332057353299755</v>
      </c>
      <c r="I642" s="129">
        <v>0.4398165122775437</v>
      </c>
      <c r="J642" s="129">
        <v>4.0820726222766668E-2</v>
      </c>
      <c r="K642" s="104">
        <v>0.40092238234642652</v>
      </c>
      <c r="L642" s="105"/>
      <c r="M642" s="106">
        <v>641</v>
      </c>
      <c r="N642" s="140">
        <v>2.0156745864583958</v>
      </c>
      <c r="O642" s="140">
        <v>0.71935009397532135</v>
      </c>
      <c r="P642" s="140">
        <v>-0.28690857693042787</v>
      </c>
      <c r="Q642" s="140">
        <v>1.3532714699741604</v>
      </c>
      <c r="R642" s="140">
        <v>0.60172602103572881</v>
      </c>
      <c r="S642" s="140">
        <v>-1.4730370393095682</v>
      </c>
      <c r="T642" s="140">
        <v>-0.60280090136678122</v>
      </c>
      <c r="U642" s="129">
        <v>-0.15143443869934173</v>
      </c>
      <c r="V642" s="129">
        <v>-1.7412403768861735</v>
      </c>
      <c r="W642" s="98">
        <v>-0.25096034967621472</v>
      </c>
      <c r="X642" s="60"/>
      <c r="Y642" s="99">
        <v>641</v>
      </c>
      <c r="Z642" s="129">
        <f>(幕後結果!$AB$2+幕後結果!$AB$4*幕後結果_最佳化!$N1643)*12/3</f>
        <v>2.2207469055525353</v>
      </c>
      <c r="AA642" s="129">
        <f>(幕後結果!$AC$2+幕後結果!$AC$4*幕後結果_最佳化!$O1643)*12/3</f>
        <v>1.509794401629388</v>
      </c>
      <c r="AB642" s="129">
        <f>(幕後結果!$AD$2+幕後結果!$AD$4*幕後結果_最佳化!$P1643)*12/3</f>
        <v>-1.1251445803721141</v>
      </c>
      <c r="AC642" s="129">
        <f>(幕後結果!$AE$2+幕後結果!$AE$4*幕後結果_最佳化!$Q1643)*12/3</f>
        <v>1.6819665984179653</v>
      </c>
      <c r="AD642" s="129">
        <f>(幕後結果!$AF$2+幕後結果!$AF$4*幕後結果_最佳化!$R1643)*12/3</f>
        <v>0.41991362680526811</v>
      </c>
      <c r="AE642" s="129">
        <f>(幕後結果!$AG$2+幕後結果!$AG$4*幕後結果_最佳化!$S1643)*12/3</f>
        <v>0.2420124589907745</v>
      </c>
      <c r="AF642" s="129">
        <f>(幕後結果!$AH$2+幕後結果!$AH$4*幕後結果_最佳化!$T1643)*12/3</f>
        <v>1.2578144235860163</v>
      </c>
      <c r="AG642" s="129">
        <f>(幕後結果!$AI$2+幕後結果!$AI$4*幕後結果_最佳化!$U1643)*12/3</f>
        <v>-0.20278307388958694</v>
      </c>
      <c r="AH642" s="129">
        <f>(幕後結果!$AJ$2+幕後結果!$AJ$4*幕後結果_最佳化!$V1643)*12/3</f>
        <v>-0.81809754968999382</v>
      </c>
      <c r="AI642" s="100">
        <f>(幕後結果!$AK$2+幕後結果!$AK$4*幕後結果_最佳化!$W1643)*12/3</f>
        <v>0.11148087585541737</v>
      </c>
      <c r="AJ642" s="60"/>
      <c r="AK642" s="60"/>
      <c r="AL642" s="60"/>
      <c r="AM642" s="108">
        <v>641</v>
      </c>
      <c r="AN642" s="129">
        <f t="shared" si="118"/>
        <v>6.6218120694113494E-2</v>
      </c>
      <c r="AO642" s="129">
        <f t="shared" si="119"/>
        <v>1.9684557601300178E-2</v>
      </c>
      <c r="AP642" s="129">
        <f t="shared" si="120"/>
        <v>0.183693666903819</v>
      </c>
      <c r="AQ642" s="129">
        <f t="shared" si="121"/>
        <v>0.16283162357445391</v>
      </c>
      <c r="AR642" s="129">
        <f t="shared" si="122"/>
        <v>6.9663958764228706E-2</v>
      </c>
      <c r="AS642" s="129">
        <f t="shared" si="123"/>
        <v>0.18028925772674406</v>
      </c>
      <c r="AT642" s="129">
        <f t="shared" si="124"/>
        <v>1.0454049701296262E-2</v>
      </c>
      <c r="AU642" s="129">
        <f t="shared" si="125"/>
        <v>0.11366266611970781</v>
      </c>
      <c r="AV642" s="129">
        <f t="shared" si="126"/>
        <v>6.5699434376594298E-2</v>
      </c>
      <c r="AW642" s="129">
        <f t="shared" si="127"/>
        <v>0.12780266453774242</v>
      </c>
      <c r="AX642" s="129">
        <f t="shared" si="128"/>
        <v>1.0000000000000002</v>
      </c>
      <c r="AY642" s="129">
        <f>SUMPRODUCT(AN642:AW642,幕後結果_最佳化!$Z$1005:$AI$1005)</f>
        <v>-5.5669314556596336E-2</v>
      </c>
      <c r="AZ642" s="129">
        <f>(SUMPRODUCT(AN642:AW642,MMULT(AN642:AW642,幕後結果!$AB$9:$AK$18)))*252</f>
        <v>5.3806079891838228E-2</v>
      </c>
      <c r="BA642" s="129">
        <f t="shared" si="129"/>
        <v>0.23196137586209956</v>
      </c>
      <c r="BB642" s="102">
        <f t="shared" si="130"/>
        <v>-0.42493848034077686</v>
      </c>
      <c r="BC642" s="60"/>
      <c r="BD642" s="60"/>
    </row>
    <row r="643" spans="1:56" ht="16.5">
      <c r="A643" s="95">
        <v>642</v>
      </c>
      <c r="B643" s="129">
        <v>1.6247436026888273E-3</v>
      </c>
      <c r="C643" s="129">
        <v>0.45820070342574493</v>
      </c>
      <c r="D643" s="129">
        <v>0.87945394205551652</v>
      </c>
      <c r="E643" s="129">
        <v>0.95002432831389139</v>
      </c>
      <c r="F643" s="129">
        <v>0.40561938563542577</v>
      </c>
      <c r="G643" s="129">
        <v>0.68556297594930804</v>
      </c>
      <c r="H643" s="129">
        <v>0.70179481609107741</v>
      </c>
      <c r="I643" s="129">
        <v>0.52847395695297616</v>
      </c>
      <c r="J643" s="129">
        <v>0.38458272412199568</v>
      </c>
      <c r="K643" s="104">
        <v>0.80663723791159492</v>
      </c>
      <c r="L643" s="105"/>
      <c r="M643" s="106">
        <v>642</v>
      </c>
      <c r="N643" s="140">
        <v>-2.9430949668861968</v>
      </c>
      <c r="O643" s="140">
        <v>-0.10496774021215562</v>
      </c>
      <c r="P643" s="140">
        <v>1.1722614198713281</v>
      </c>
      <c r="Q643" s="140">
        <v>1.6450895593113173</v>
      </c>
      <c r="R643" s="140">
        <v>-0.23882824020235902</v>
      </c>
      <c r="S643" s="140">
        <v>0.48331224333496592</v>
      </c>
      <c r="T643" s="140">
        <v>0.52956961236556199</v>
      </c>
      <c r="U643" s="129">
        <v>7.1434332393506286E-2</v>
      </c>
      <c r="V643" s="129">
        <v>-0.29346670110433293</v>
      </c>
      <c r="W643" s="98">
        <v>0.8655708914237773</v>
      </c>
      <c r="X643" s="60"/>
      <c r="Y643" s="99">
        <v>642</v>
      </c>
      <c r="Z643" s="129">
        <f>(幕後結果!$AB$2+幕後結果!$AB$4*幕後結果_最佳化!$N1644)*12/3</f>
        <v>-1.0582937858094645</v>
      </c>
      <c r="AA643" s="129">
        <f>(幕後結果!$AC$2+幕後結果!$AC$4*幕後結果_最佳化!$O1644)*12/3</f>
        <v>-0.37314931602203288</v>
      </c>
      <c r="AB643" s="129">
        <f>(幕後結果!$AD$2+幕後結果!$AD$4*幕後結果_最佳化!$P1644)*12/3</f>
        <v>-0.82866698766912483</v>
      </c>
      <c r="AC643" s="129">
        <f>(幕後結果!$AE$2+幕後結果!$AE$4*幕後結果_最佳化!$Q1644)*12/3</f>
        <v>1.34271855652462</v>
      </c>
      <c r="AD643" s="129">
        <f>(幕後結果!$AF$2+幕後結果!$AF$4*幕後結果_最佳化!$R1644)*12/3</f>
        <v>-0.47738729505868033</v>
      </c>
      <c r="AE643" s="129">
        <f>(幕後結果!$AG$2+幕後結果!$AG$4*幕後結果_最佳化!$S1644)*12/3</f>
        <v>1.936564507319791</v>
      </c>
      <c r="AF643" s="129">
        <f>(幕後結果!$AH$2+幕後結果!$AH$4*幕後結果_最佳化!$T1644)*12/3</f>
        <v>-0.61157775687438631</v>
      </c>
      <c r="AG643" s="129">
        <f>(幕後結果!$AI$2+幕後結果!$AI$4*幕後結果_最佳化!$U1644)*12/3</f>
        <v>-0.30031180442161004</v>
      </c>
      <c r="AH643" s="129">
        <f>(幕後結果!$AJ$2+幕後結果!$AJ$4*幕後結果_最佳化!$V1644)*12/3</f>
        <v>-0.33050197483693089</v>
      </c>
      <c r="AI643" s="100">
        <f>(幕後結果!$AK$2+幕後結果!$AK$4*幕後結果_最佳化!$W1644)*12/3</f>
        <v>0.77422609288674471</v>
      </c>
      <c r="AJ643" s="60"/>
      <c r="AK643" s="60"/>
      <c r="AL643" s="60"/>
      <c r="AM643" s="108">
        <v>642</v>
      </c>
      <c r="AN643" s="129">
        <f t="shared" si="118"/>
        <v>0.14440441912631607</v>
      </c>
      <c r="AO643" s="129">
        <f t="shared" si="119"/>
        <v>0.25194208557839776</v>
      </c>
      <c r="AP643" s="129">
        <f t="shared" si="120"/>
        <v>0.10409329808220183</v>
      </c>
      <c r="AQ643" s="129">
        <f t="shared" si="121"/>
        <v>4.7917377633882333E-2</v>
      </c>
      <c r="AR643" s="129">
        <f t="shared" si="122"/>
        <v>1.3907409570697589E-2</v>
      </c>
      <c r="AS643" s="129">
        <f t="shared" si="123"/>
        <v>0.17746163691520089</v>
      </c>
      <c r="AT643" s="129">
        <f t="shared" si="124"/>
        <v>6.387298520664865E-2</v>
      </c>
      <c r="AU643" s="129">
        <f t="shared" si="125"/>
        <v>5.571412895415058E-2</v>
      </c>
      <c r="AV643" s="129">
        <f t="shared" si="126"/>
        <v>1.3390260213004301E-2</v>
      </c>
      <c r="AW643" s="129">
        <f t="shared" si="127"/>
        <v>0.12729639871949974</v>
      </c>
      <c r="AX643" s="129">
        <f t="shared" si="128"/>
        <v>0.99999999999999978</v>
      </c>
      <c r="AY643" s="129">
        <f>SUMPRODUCT(AN643:AW643,幕後結果_最佳化!$Z$1005:$AI$1005)</f>
        <v>0.32058186254596965</v>
      </c>
      <c r="AZ643" s="129">
        <f>(SUMPRODUCT(AN643:AW643,MMULT(AN643:AW643,幕後結果!$AB$9:$AK$18)))*252</f>
        <v>4.9161515786900721E-2</v>
      </c>
      <c r="BA643" s="129">
        <f t="shared" si="129"/>
        <v>0.22172396304166295</v>
      </c>
      <c r="BB643" s="102">
        <f t="shared" si="130"/>
        <v>1.252376417671156</v>
      </c>
      <c r="BC643" s="60"/>
      <c r="BD643" s="60"/>
    </row>
    <row r="644" spans="1:56" ht="16.5">
      <c r="A644" s="95">
        <v>643</v>
      </c>
      <c r="B644" s="129">
        <v>0.1840718921662079</v>
      </c>
      <c r="C644" s="129">
        <v>0.77167876251229295</v>
      </c>
      <c r="D644" s="129">
        <v>0.11819168615361964</v>
      </c>
      <c r="E644" s="129">
        <v>0.16251214121977098</v>
      </c>
      <c r="F644" s="129">
        <v>3.2306338220387865E-2</v>
      </c>
      <c r="G644" s="129">
        <v>0.85098668463387916</v>
      </c>
      <c r="H644" s="129">
        <v>0.99751548206624729</v>
      </c>
      <c r="I644" s="129">
        <v>7.5647720991862011E-2</v>
      </c>
      <c r="J644" s="129">
        <v>0.11908586160827572</v>
      </c>
      <c r="K644" s="104">
        <v>0.88175605254802814</v>
      </c>
      <c r="L644" s="105"/>
      <c r="M644" s="106">
        <v>643</v>
      </c>
      <c r="N644" s="140">
        <v>-0.89995577888926681</v>
      </c>
      <c r="O644" s="140">
        <v>0.74438684533022226</v>
      </c>
      <c r="P644" s="140">
        <v>-1.1840750077362041</v>
      </c>
      <c r="Q644" s="140">
        <v>-0.98418556393952061</v>
      </c>
      <c r="R644" s="140">
        <v>-1.8479285728030226</v>
      </c>
      <c r="S644" s="140">
        <v>1.0406745240793991</v>
      </c>
      <c r="T644" s="140">
        <v>2.8090342579494187</v>
      </c>
      <c r="U644" s="129">
        <v>-1.4349707180344595</v>
      </c>
      <c r="V644" s="129">
        <v>-1.1795688876563089</v>
      </c>
      <c r="W644" s="98">
        <v>1.1838109797404299</v>
      </c>
      <c r="X644" s="60"/>
      <c r="Y644" s="99">
        <v>643</v>
      </c>
      <c r="Z644" s="129">
        <f>(幕後結果!$AB$2+幕後結果!$AB$4*幕後結果_最佳化!$N1645)*12/3</f>
        <v>0.29275438521101416</v>
      </c>
      <c r="AA644" s="129">
        <f>(幕後結果!$AC$2+幕後結果!$AC$4*幕後結果_最佳化!$O1645)*12/3</f>
        <v>0.77676792588928956</v>
      </c>
      <c r="AB644" s="129">
        <f>(幕後結果!$AD$2+幕後結果!$AD$4*幕後結果_最佳化!$P1645)*12/3</f>
        <v>-2.9032495136314704</v>
      </c>
      <c r="AC644" s="129">
        <f>(幕後結果!$AE$2+幕後結果!$AE$4*幕後結果_最佳化!$Q1645)*12/3</f>
        <v>-0.87814693967000146</v>
      </c>
      <c r="AD644" s="129">
        <f>(幕後結果!$AF$2+幕後結果!$AF$4*幕後結果_最佳化!$R1645)*12/3</f>
        <v>-2.9395065768666044</v>
      </c>
      <c r="AE644" s="129">
        <f>(幕後結果!$AG$2+幕後結果!$AG$4*幕後結果_最佳化!$S1645)*12/3</f>
        <v>1.9373595385976765</v>
      </c>
      <c r="AF644" s="129">
        <f>(幕後結果!$AH$2+幕後結果!$AH$4*幕後結果_最佳化!$T1645)*12/3</f>
        <v>1.2994633956649029</v>
      </c>
      <c r="AG644" s="129">
        <f>(幕後結果!$AI$2+幕後結果!$AI$4*幕後結果_最佳化!$U1645)*12/3</f>
        <v>-0.74892652102018997</v>
      </c>
      <c r="AH644" s="129">
        <f>(幕後結果!$AJ$2+幕後結果!$AJ$4*幕後結果_最佳化!$V1645)*12/3</f>
        <v>-1.1647529829507914</v>
      </c>
      <c r="AI644" s="100">
        <f>(幕後結果!$AK$2+幕後結果!$AK$4*幕後結果_最佳化!$W1645)*12/3</f>
        <v>0.28821287197655099</v>
      </c>
      <c r="AJ644" s="60"/>
      <c r="AK644" s="60"/>
      <c r="AL644" s="60"/>
      <c r="AM644" s="108">
        <v>643</v>
      </c>
      <c r="AN644" s="129">
        <f t="shared" ref="AN644:AN707" si="131">B1645/SUM($B1645:$K1645)</f>
        <v>0.14637545307350891</v>
      </c>
      <c r="AO644" s="129">
        <f t="shared" ref="AO644:AO707" si="132">C1645/SUM($B1645:$K1645)</f>
        <v>0.18411268025397232</v>
      </c>
      <c r="AP644" s="129">
        <f t="shared" ref="AP644:AP707" si="133">D1645/SUM($B1645:$K1645)</f>
        <v>6.0000814776112413E-3</v>
      </c>
      <c r="AQ644" s="129">
        <f t="shared" ref="AQ644:AQ707" si="134">E1645/SUM($B1645:$K1645)</f>
        <v>3.7581961832240843E-2</v>
      </c>
      <c r="AR644" s="129">
        <f t="shared" ref="AR644:AR707" si="135">F1645/SUM($B1645:$K1645)</f>
        <v>0.12137901210143123</v>
      </c>
      <c r="AS644" s="129">
        <f t="shared" ref="AS644:AS707" si="136">G1645/SUM($B1645:$K1645)</f>
        <v>0.17714635116732166</v>
      </c>
      <c r="AT644" s="129">
        <f t="shared" ref="AT644:AT707" si="137">H1645/SUM($B1645:$K1645)</f>
        <v>5.9590652268260408E-2</v>
      </c>
      <c r="AU644" s="129">
        <f t="shared" ref="AU644:AU707" si="138">I1645/SUM($B1645:$K1645)</f>
        <v>7.9321505828373384E-2</v>
      </c>
      <c r="AV644" s="129">
        <f t="shared" ref="AV644:AV707" si="139">J1645/SUM($B1645:$K1645)</f>
        <v>0.1814126912443394</v>
      </c>
      <c r="AW644" s="129">
        <f t="shared" ref="AW644:AW707" si="140">K1645/SUM($B1645:$K1645)</f>
        <v>7.0796107529404739E-3</v>
      </c>
      <c r="AX644" s="129">
        <f t="shared" ref="AX644:AX707" si="141">SUM(AN644:AW644)</f>
        <v>1</v>
      </c>
      <c r="AY644" s="129">
        <f>SUMPRODUCT(AN644:AW644,幕後結果_最佳化!$Z$1005:$AI$1005)</f>
        <v>0.25614436032183124</v>
      </c>
      <c r="AZ644" s="129">
        <f>(SUMPRODUCT(AN644:AW644,MMULT(AN644:AW644,幕後結果!$AB$9:$AK$18)))*252</f>
        <v>4.0808490967434927E-2</v>
      </c>
      <c r="BA644" s="129">
        <f t="shared" ref="BA644:BA707" si="142">AZ644^0.5</f>
        <v>0.20201111595017471</v>
      </c>
      <c r="BB644" s="102">
        <f t="shared" ref="BB644:BB707" si="143">(AY644-$BC$2)/$BA644</f>
        <v>1.0556070606254517</v>
      </c>
      <c r="BC644" s="60"/>
      <c r="BD644" s="60"/>
    </row>
    <row r="645" spans="1:56" ht="16.5">
      <c r="A645" s="95">
        <v>644</v>
      </c>
      <c r="B645" s="129">
        <v>0.31675104382305008</v>
      </c>
      <c r="C645" s="129">
        <v>0.11042043711908578</v>
      </c>
      <c r="D645" s="129">
        <v>0.94291503163048462</v>
      </c>
      <c r="E645" s="129">
        <v>0.68462959204285645</v>
      </c>
      <c r="F645" s="129">
        <v>0.68417071830847132</v>
      </c>
      <c r="G645" s="129">
        <v>1.6387888562761965E-2</v>
      </c>
      <c r="H645" s="129">
        <v>7.3760141942056379E-2</v>
      </c>
      <c r="I645" s="129">
        <v>5.6697560381512968E-2</v>
      </c>
      <c r="J645" s="129">
        <v>2.0770371566874779E-2</v>
      </c>
      <c r="K645" s="104">
        <v>0.12942306438490547</v>
      </c>
      <c r="L645" s="105"/>
      <c r="M645" s="106">
        <v>644</v>
      </c>
      <c r="N645" s="140">
        <v>-0.47680345162701887</v>
      </c>
      <c r="O645" s="140">
        <v>-1.2242952339256694</v>
      </c>
      <c r="P645" s="140">
        <v>1.5797246554468072</v>
      </c>
      <c r="Q645" s="140">
        <v>0.48068440584953354</v>
      </c>
      <c r="R645" s="140">
        <v>0.47939371561438332</v>
      </c>
      <c r="S645" s="140">
        <v>-2.1348192515779654</v>
      </c>
      <c r="T645" s="140">
        <v>-1.4483460893364792</v>
      </c>
      <c r="U645" s="129">
        <v>-1.583115590492651</v>
      </c>
      <c r="V645" s="129">
        <v>-2.0380918993936934</v>
      </c>
      <c r="W645" s="98">
        <v>-1.1291225763074213</v>
      </c>
      <c r="X645" s="60"/>
      <c r="Y645" s="99">
        <v>644</v>
      </c>
      <c r="Z645" s="129">
        <f>(幕後結果!$AB$2+幕後結果!$AB$4*幕後結果_最佳化!$N1646)*12/3</f>
        <v>0.57256849732307558</v>
      </c>
      <c r="AA645" s="129">
        <f>(幕後結果!$AC$2+幕後結果!$AC$4*幕後結果_最佳化!$O1646)*12/3</f>
        <v>-0.55906055864786597</v>
      </c>
      <c r="AB645" s="129">
        <f>(幕後結果!$AD$2+幕後結果!$AD$4*幕後結果_最佳化!$P1646)*12/3</f>
        <v>0.20167995010265782</v>
      </c>
      <c r="AC645" s="129">
        <f>(幕後結果!$AE$2+幕後結果!$AE$4*幕後結果_最佳化!$Q1646)*12/3</f>
        <v>2.5348591327630995E-2</v>
      </c>
      <c r="AD645" s="129">
        <f>(幕後結果!$AF$2+幕後結果!$AF$4*幕後結果_最佳化!$R1646)*12/3</f>
        <v>-0.38976103439394266</v>
      </c>
      <c r="AE645" s="129">
        <f>(幕後結果!$AG$2+幕後結果!$AG$4*幕後結果_最佳化!$S1646)*12/3</f>
        <v>-0.59405962332295403</v>
      </c>
      <c r="AF645" s="129">
        <f>(幕後結果!$AH$2+幕後結果!$AH$4*幕後結果_最佳化!$T1646)*12/3</f>
        <v>-0.61939837705598255</v>
      </c>
      <c r="AG645" s="129">
        <f>(幕後結果!$AI$2+幕後結果!$AI$4*幕後結果_最佳化!$U1646)*12/3</f>
        <v>-1.3137259580872052</v>
      </c>
      <c r="AH645" s="129">
        <f>(幕後結果!$AJ$2+幕後結果!$AJ$4*幕後結果_最佳化!$V1646)*12/3</f>
        <v>-1.5268802200306653</v>
      </c>
      <c r="AI645" s="100">
        <f>(幕後結果!$AK$2+幕後結果!$AK$4*幕後結果_最佳化!$W1646)*12/3</f>
        <v>-0.76116166920448736</v>
      </c>
      <c r="AJ645" s="60"/>
      <c r="AK645" s="60"/>
      <c r="AL645" s="60"/>
      <c r="AM645" s="108">
        <v>644</v>
      </c>
      <c r="AN645" s="129">
        <f t="shared" si="131"/>
        <v>8.9330356063827596E-2</v>
      </c>
      <c r="AO645" s="129">
        <f t="shared" si="132"/>
        <v>3.1238334727047342E-2</v>
      </c>
      <c r="AP645" s="129">
        <f t="shared" si="133"/>
        <v>5.3118331475331355E-2</v>
      </c>
      <c r="AQ645" s="129">
        <f t="shared" si="134"/>
        <v>0.20471239532577018</v>
      </c>
      <c r="AR645" s="129">
        <f t="shared" si="135"/>
        <v>9.9659095888611146E-2</v>
      </c>
      <c r="AS645" s="129">
        <f t="shared" si="136"/>
        <v>0.1005165242089862</v>
      </c>
      <c r="AT645" s="129">
        <f t="shared" si="137"/>
        <v>2.0676106070411818E-2</v>
      </c>
      <c r="AU645" s="129">
        <f t="shared" si="138"/>
        <v>0.21637676997515806</v>
      </c>
      <c r="AV645" s="129">
        <f t="shared" si="139"/>
        <v>0.16172371786695022</v>
      </c>
      <c r="AW645" s="129">
        <f t="shared" si="140"/>
        <v>2.2648368397906186E-2</v>
      </c>
      <c r="AX645" s="129">
        <f t="shared" si="141"/>
        <v>1.0000000000000002</v>
      </c>
      <c r="AY645" s="129">
        <f>SUMPRODUCT(AN645:AW645,幕後結果_最佳化!$Z$1005:$AI$1005)</f>
        <v>-1.8545418612954757E-2</v>
      </c>
      <c r="AZ645" s="129">
        <f>(SUMPRODUCT(AN645:AW645,MMULT(AN645:AW645,幕後結果!$AB$9:$AK$18)))*252</f>
        <v>4.5686448598795018E-2</v>
      </c>
      <c r="BA645" s="129">
        <f t="shared" si="142"/>
        <v>0.21374388552376186</v>
      </c>
      <c r="BB645" s="102">
        <f t="shared" si="143"/>
        <v>-0.28747217008050452</v>
      </c>
      <c r="BC645" s="60"/>
      <c r="BD645" s="60"/>
    </row>
    <row r="646" spans="1:56" ht="16.5">
      <c r="A646" s="95">
        <v>645</v>
      </c>
      <c r="B646" s="129">
        <v>0.5454602545194982</v>
      </c>
      <c r="C646" s="129">
        <v>0.75000880500828848</v>
      </c>
      <c r="D646" s="129">
        <v>0.44789459196296066</v>
      </c>
      <c r="E646" s="129">
        <v>0.27361558373487438</v>
      </c>
      <c r="F646" s="129">
        <v>0.44337312639886606</v>
      </c>
      <c r="G646" s="129">
        <v>0.1822197198371045</v>
      </c>
      <c r="H646" s="129">
        <v>0.21265192790939613</v>
      </c>
      <c r="I646" s="129">
        <v>0.89698241406333779</v>
      </c>
      <c r="J646" s="129">
        <v>0.93865485069172694</v>
      </c>
      <c r="K646" s="104">
        <v>0.35297924268434455</v>
      </c>
      <c r="L646" s="105"/>
      <c r="M646" s="106">
        <v>645</v>
      </c>
      <c r="N646" s="140">
        <v>0.11419969843384788</v>
      </c>
      <c r="O646" s="140">
        <v>0.67451745862812307</v>
      </c>
      <c r="P646" s="140">
        <v>-0.13098245850918436</v>
      </c>
      <c r="Q646" s="140">
        <v>-0.60191432626428976</v>
      </c>
      <c r="R646" s="140">
        <v>-0.14242254850635033</v>
      </c>
      <c r="S646" s="140">
        <v>-0.90693827424445761</v>
      </c>
      <c r="T646" s="140">
        <v>-0.79725343886219291</v>
      </c>
      <c r="U646" s="129">
        <v>1.2645430702559113</v>
      </c>
      <c r="V646" s="129">
        <v>1.5435792352396409</v>
      </c>
      <c r="W646" s="98">
        <v>-0.37728948524524258</v>
      </c>
      <c r="X646" s="60"/>
      <c r="Y646" s="99">
        <v>645</v>
      </c>
      <c r="Z646" s="129">
        <f>(幕後結果!$AB$2+幕後結果!$AB$4*幕後結果_最佳化!$N1647)*12/3</f>
        <v>0.96337580484669572</v>
      </c>
      <c r="AA646" s="129">
        <f>(幕後結果!$AC$2+幕後結果!$AC$4*幕後結果_最佳化!$O1647)*12/3</f>
        <v>0.98685157470667317</v>
      </c>
      <c r="AB646" s="129">
        <f>(幕後結果!$AD$2+幕後結果!$AD$4*幕後結果_最佳化!$P1647)*12/3</f>
        <v>-1.4498076927650327</v>
      </c>
      <c r="AC646" s="129">
        <f>(幕後結果!$AE$2+幕後結果!$AE$4*幕後結果_最佳化!$Q1647)*12/3</f>
        <v>-0.41246239669797252</v>
      </c>
      <c r="AD646" s="129">
        <f>(幕後結果!$AF$2+幕後結果!$AF$4*幕後結果_最佳化!$R1647)*12/3</f>
        <v>-1.1358022502880354</v>
      </c>
      <c r="AE646" s="129">
        <f>(幕後結果!$AG$2+幕後結果!$AG$4*幕後結果_最佳化!$S1647)*12/3</f>
        <v>0.44177567337398732</v>
      </c>
      <c r="AF646" s="129">
        <f>(幕後結果!$AH$2+幕後結果!$AH$4*幕後結果_最佳化!$T1647)*12/3</f>
        <v>-0.15020463708047299</v>
      </c>
      <c r="AG646" s="129">
        <f>(幕後結果!$AI$2+幕後結果!$AI$4*幕後結果_最佳化!$U1647)*12/3</f>
        <v>0.48230652183804334</v>
      </c>
      <c r="AH646" s="129">
        <f>(幕後結果!$AJ$2+幕後結果!$AJ$4*幕後結果_最佳化!$V1647)*12/3</f>
        <v>7.7893033934659128E-2</v>
      </c>
      <c r="AI646" s="100">
        <f>(幕後結果!$AK$2+幕後結果!$AK$4*幕後結果_最佳化!$W1647)*12/3</f>
        <v>-0.15058247189961688</v>
      </c>
      <c r="AJ646" s="60"/>
      <c r="AK646" s="60"/>
      <c r="AL646" s="60"/>
      <c r="AM646" s="108">
        <v>645</v>
      </c>
      <c r="AN646" s="129">
        <f t="shared" si="131"/>
        <v>0.10515922431450211</v>
      </c>
      <c r="AO646" s="129">
        <f t="shared" si="132"/>
        <v>0.11204791496856614</v>
      </c>
      <c r="AP646" s="129">
        <f t="shared" si="133"/>
        <v>8.1460029731518308E-2</v>
      </c>
      <c r="AQ646" s="129">
        <f t="shared" si="134"/>
        <v>1.4227991069559685E-2</v>
      </c>
      <c r="AR646" s="129">
        <f t="shared" si="135"/>
        <v>0.15409781106905326</v>
      </c>
      <c r="AS646" s="129">
        <f t="shared" si="136"/>
        <v>9.8922385292549E-2</v>
      </c>
      <c r="AT646" s="129">
        <f t="shared" si="137"/>
        <v>0.12642873277160616</v>
      </c>
      <c r="AU646" s="129">
        <f t="shared" si="138"/>
        <v>4.6661620514866456E-2</v>
      </c>
      <c r="AV646" s="129">
        <f t="shared" si="139"/>
        <v>5.5380437079739102E-2</v>
      </c>
      <c r="AW646" s="129">
        <f t="shared" si="140"/>
        <v>0.20561385318803985</v>
      </c>
      <c r="AX646" s="129">
        <f t="shared" si="141"/>
        <v>1</v>
      </c>
      <c r="AY646" s="129">
        <f>SUMPRODUCT(AN646:AW646,幕後結果_最佳化!$Z$1005:$AI$1005)</f>
        <v>7.3189719145574983E-2</v>
      </c>
      <c r="AZ646" s="129">
        <f>(SUMPRODUCT(AN646:AW646,MMULT(AN646:AW646,幕後結果!$AB$9:$AK$18)))*252</f>
        <v>4.7818582645634981E-2</v>
      </c>
      <c r="BA646" s="129">
        <f t="shared" si="142"/>
        <v>0.21867460448263074</v>
      </c>
      <c r="BB646" s="102">
        <f t="shared" si="143"/>
        <v>0.13851502883582847</v>
      </c>
      <c r="BC646" s="60"/>
      <c r="BD646" s="60"/>
    </row>
    <row r="647" spans="1:56" ht="16.5">
      <c r="A647" s="95">
        <v>646</v>
      </c>
      <c r="B647" s="129">
        <v>0.33512442652850671</v>
      </c>
      <c r="C647" s="129">
        <v>0.68080022618621316</v>
      </c>
      <c r="D647" s="129">
        <v>0.3631178767794474</v>
      </c>
      <c r="E647" s="129">
        <v>0.97614319262930294</v>
      </c>
      <c r="F647" s="129">
        <v>0.87395968908313248</v>
      </c>
      <c r="G647" s="129">
        <v>3.3865320736104598E-2</v>
      </c>
      <c r="H647" s="129">
        <v>7.0664563627901078E-2</v>
      </c>
      <c r="I647" s="129">
        <v>6.9532266582464919E-2</v>
      </c>
      <c r="J647" s="129">
        <v>0.35545025820150844</v>
      </c>
      <c r="K647" s="104">
        <v>0.412571375521251</v>
      </c>
      <c r="L647" s="105"/>
      <c r="M647" s="106">
        <v>646</v>
      </c>
      <c r="N647" s="140">
        <v>-0.42580649603303289</v>
      </c>
      <c r="O647" s="140">
        <v>0.46993767321753682</v>
      </c>
      <c r="P647" s="140">
        <v>-0.35013717416354306</v>
      </c>
      <c r="Q647" s="140">
        <v>1.9799102474347434</v>
      </c>
      <c r="R647" s="140">
        <v>1.1453103457486411</v>
      </c>
      <c r="S647" s="140">
        <v>-1.8267947106492135</v>
      </c>
      <c r="T647" s="140">
        <v>-1.4708594634130168</v>
      </c>
      <c r="U647" s="129">
        <v>-1.4792836036658106</v>
      </c>
      <c r="V647" s="129">
        <v>-0.37064693851934716</v>
      </c>
      <c r="W647" s="98">
        <v>-0.2209353770987918</v>
      </c>
      <c r="X647" s="60"/>
      <c r="Y647" s="99">
        <v>646</v>
      </c>
      <c r="Z647" s="129">
        <f>(幕後結果!$AB$2+幕後結果!$AB$4*幕後結果_最佳化!$N1648)*12/3</f>
        <v>0.60629079289042531</v>
      </c>
      <c r="AA647" s="129">
        <f>(幕後結果!$AC$2+幕後結果!$AC$4*幕後結果_最佳化!$O1648)*12/3</f>
        <v>0.69753595668996893</v>
      </c>
      <c r="AB647" s="129">
        <f>(幕後結果!$AD$2+幕後結果!$AD$4*幕後結果_最佳化!$P1648)*12/3</f>
        <v>-1.8535704725403397</v>
      </c>
      <c r="AC647" s="129">
        <f>(幕後結果!$AE$2+幕後結果!$AE$4*幕後結果_最佳化!$Q1648)*12/3</f>
        <v>2.0220149518600365</v>
      </c>
      <c r="AD647" s="129">
        <f>(幕後結果!$AF$2+幕後結果!$AF$4*幕後結果_最佳化!$R1648)*12/3</f>
        <v>1.1592359813491693</v>
      </c>
      <c r="AE647" s="129">
        <f>(幕後結果!$AG$2+幕後結果!$AG$4*幕後結果_最佳化!$S1648)*12/3</f>
        <v>0.144133363726062</v>
      </c>
      <c r="AF647" s="129">
        <f>(幕後結果!$AH$2+幕後結果!$AH$4*幕後結果_最佳化!$T1648)*12/3</f>
        <v>-0.5114043238608792</v>
      </c>
      <c r="AG647" s="129">
        <f>(幕後結果!$AI$2+幕後結果!$AI$4*幕後結果_最佳化!$U1648)*12/3</f>
        <v>-1.3000434152353804</v>
      </c>
      <c r="AH647" s="129">
        <f>(幕後結果!$AJ$2+幕後結果!$AJ$4*幕後結果_最佳化!$V1648)*12/3</f>
        <v>-0.66679102245536293</v>
      </c>
      <c r="AI647" s="100">
        <f>(幕後結果!$AK$2+幕後結果!$AK$4*幕後結果_最佳化!$W1648)*12/3</f>
        <v>-9.2537847421151065E-2</v>
      </c>
      <c r="AJ647" s="60"/>
      <c r="AK647" s="60"/>
      <c r="AL647" s="60"/>
      <c r="AM647" s="108">
        <v>646</v>
      </c>
      <c r="AN647" s="129">
        <f t="shared" si="131"/>
        <v>9.2515129339810362E-2</v>
      </c>
      <c r="AO647" s="129">
        <f t="shared" si="132"/>
        <v>9.0810785024648663E-2</v>
      </c>
      <c r="AP647" s="129">
        <f t="shared" si="133"/>
        <v>1.914739462358094E-3</v>
      </c>
      <c r="AQ647" s="129">
        <f t="shared" si="134"/>
        <v>2.0457013491894958E-2</v>
      </c>
      <c r="AR647" s="129">
        <f t="shared" si="135"/>
        <v>6.0156304548172057E-2</v>
      </c>
      <c r="AS647" s="129">
        <f t="shared" si="136"/>
        <v>3.0965826562998722E-2</v>
      </c>
      <c r="AT647" s="129">
        <f t="shared" si="137"/>
        <v>0.14642742737388559</v>
      </c>
      <c r="AU647" s="129">
        <f t="shared" si="138"/>
        <v>0.20621014079837829</v>
      </c>
      <c r="AV647" s="129">
        <f t="shared" si="139"/>
        <v>0.21158383387382529</v>
      </c>
      <c r="AW647" s="129">
        <f t="shared" si="140"/>
        <v>0.13895879952402804</v>
      </c>
      <c r="AX647" s="129">
        <f t="shared" si="141"/>
        <v>1.0000000000000002</v>
      </c>
      <c r="AY647" s="129">
        <f>SUMPRODUCT(AN647:AW647,幕後結果_最佳化!$Z$1005:$AI$1005)</f>
        <v>8.6508943699867141E-2</v>
      </c>
      <c r="AZ647" s="129">
        <f>(SUMPRODUCT(AN647:AW647,MMULT(AN647:AW647,幕後結果!$AB$9:$AK$18)))*252</f>
        <v>3.7735813154909023E-2</v>
      </c>
      <c r="BA647" s="129">
        <f t="shared" si="142"/>
        <v>0.19425708006378822</v>
      </c>
      <c r="BB647" s="102">
        <f t="shared" si="143"/>
        <v>0.22449088437624651</v>
      </c>
      <c r="BC647" s="60"/>
      <c r="BD647" s="60"/>
    </row>
    <row r="648" spans="1:56" ht="16.5">
      <c r="A648" s="95">
        <v>647</v>
      </c>
      <c r="B648" s="129">
        <v>7.2309909681426143E-2</v>
      </c>
      <c r="C648" s="129">
        <v>0.72737998962434047</v>
      </c>
      <c r="D648" s="129">
        <v>0.70602358757657568</v>
      </c>
      <c r="E648" s="129">
        <v>0.5115461303398916</v>
      </c>
      <c r="F648" s="129">
        <v>3.7835514545589977E-2</v>
      </c>
      <c r="G648" s="129">
        <v>0.59355769909965606</v>
      </c>
      <c r="H648" s="129">
        <v>0.76475582261576447</v>
      </c>
      <c r="I648" s="129">
        <v>3.7040243918573967E-2</v>
      </c>
      <c r="J648" s="129">
        <v>0.49163143686429844</v>
      </c>
      <c r="K648" s="104">
        <v>0.10203673823091797</v>
      </c>
      <c r="L648" s="105"/>
      <c r="M648" s="106">
        <v>647</v>
      </c>
      <c r="N648" s="140">
        <v>-1.4588012467821667</v>
      </c>
      <c r="O648" s="140">
        <v>0.60490816034617623</v>
      </c>
      <c r="P648" s="140">
        <v>0.54180503153666215</v>
      </c>
      <c r="Q648" s="140">
        <v>2.8945898390605854E-2</v>
      </c>
      <c r="R648" s="140">
        <v>-1.7763756057584146</v>
      </c>
      <c r="S648" s="140">
        <v>0.23670635845403148</v>
      </c>
      <c r="T648" s="140">
        <v>0.72168469363749765</v>
      </c>
      <c r="U648" s="129">
        <v>-1.78611593952044</v>
      </c>
      <c r="V648" s="129">
        <v>-2.0978415617944505E-2</v>
      </c>
      <c r="W648" s="98">
        <v>-1.2700313129398011</v>
      </c>
      <c r="X648" s="60"/>
      <c r="Y648" s="99">
        <v>647</v>
      </c>
      <c r="Z648" s="129">
        <f>(幕後結果!$AB$2+幕後結果!$AB$4*幕後結果_最佳化!$N1649)*12/3</f>
        <v>-7.6788302685842247E-2</v>
      </c>
      <c r="AA648" s="129">
        <f>(幕後結果!$AC$2+幕後結果!$AC$4*幕後結果_最佳化!$O1649)*12/3</f>
        <v>0.53037700491374018</v>
      </c>
      <c r="AB648" s="129">
        <f>(幕後結果!$AD$2+幕後結果!$AD$4*幕後結果_最佳化!$P1649)*12/3</f>
        <v>-1.1048075888271243</v>
      </c>
      <c r="AC648" s="129">
        <f>(幕後結果!$AE$2+幕後結果!$AE$4*幕後結果_最佳化!$Q1649)*12/3</f>
        <v>8.2274502316318554E-2</v>
      </c>
      <c r="AD648" s="129">
        <f>(幕後結果!$AF$2+幕後結果!$AF$4*幕後結果_最佳化!$R1649)*12/3</f>
        <v>-2.5249844081463602</v>
      </c>
      <c r="AE648" s="129">
        <f>(幕後結果!$AG$2+幕後結果!$AG$4*幕後結果_最佳化!$S1649)*12/3</f>
        <v>1.4689693224021603</v>
      </c>
      <c r="AF648" s="129">
        <f>(幕後結果!$AH$2+幕後結果!$AH$4*幕後結果_最佳化!$T1649)*12/3</f>
        <v>2.0487161383496488E-2</v>
      </c>
      <c r="AG648" s="129">
        <f>(幕後結果!$AI$2+幕後結果!$AI$4*幕後結果_最佳化!$U1649)*12/3</f>
        <v>-1.2043868779703419</v>
      </c>
      <c r="AH648" s="129">
        <f>(幕後結果!$AJ$2+幕後結果!$AJ$4*幕後結果_最佳化!$V1649)*12/3</f>
        <v>-0.70770647876160042</v>
      </c>
      <c r="AI648" s="100">
        <f>(幕後結果!$AK$2+幕後結果!$AK$4*幕後結果_最佳化!$W1649)*12/3</f>
        <v>-0.74034077933376485</v>
      </c>
      <c r="AJ648" s="60"/>
      <c r="AK648" s="60"/>
      <c r="AL648" s="60"/>
      <c r="AM648" s="108">
        <v>647</v>
      </c>
      <c r="AN648" s="129">
        <f t="shared" si="131"/>
        <v>0.10972787071079537</v>
      </c>
      <c r="AO648" s="129">
        <f t="shared" si="132"/>
        <v>6.8522624163340304E-2</v>
      </c>
      <c r="AP648" s="129">
        <f t="shared" si="133"/>
        <v>0.13251268905222607</v>
      </c>
      <c r="AQ648" s="129">
        <f t="shared" si="134"/>
        <v>7.0242251105576969E-2</v>
      </c>
      <c r="AR648" s="129">
        <f t="shared" si="135"/>
        <v>0.17087563178721232</v>
      </c>
      <c r="AS648" s="129">
        <f t="shared" si="136"/>
        <v>0.13215449218696104</v>
      </c>
      <c r="AT648" s="129">
        <f t="shared" si="137"/>
        <v>1.6186179245910155E-2</v>
      </c>
      <c r="AU648" s="129">
        <f t="shared" si="138"/>
        <v>6.0717466239867721E-2</v>
      </c>
      <c r="AV648" s="129">
        <f t="shared" si="139"/>
        <v>0.11962639325962982</v>
      </c>
      <c r="AW648" s="129">
        <f t="shared" si="140"/>
        <v>0.11943440224848023</v>
      </c>
      <c r="AX648" s="129">
        <f t="shared" si="141"/>
        <v>1</v>
      </c>
      <c r="AY648" s="129">
        <f>SUMPRODUCT(AN648:AW648,幕後結果_最佳化!$Z$1005:$AI$1005)</f>
        <v>-7.3361550098491046E-2</v>
      </c>
      <c r="AZ648" s="129">
        <f>(SUMPRODUCT(AN648:AW648,MMULT(AN648:AW648,幕後結果!$AB$9:$AK$18)))*252</f>
        <v>4.7641696441332031E-2</v>
      </c>
      <c r="BA648" s="129">
        <f t="shared" si="142"/>
        <v>0.21826977903807945</v>
      </c>
      <c r="BB648" s="102">
        <f t="shared" si="143"/>
        <v>-0.5326506977322224</v>
      </c>
      <c r="BC648" s="60"/>
      <c r="BD648" s="60"/>
    </row>
    <row r="649" spans="1:56" ht="16.5">
      <c r="A649" s="95">
        <v>648</v>
      </c>
      <c r="B649" s="129">
        <v>4.8981859038550457E-2</v>
      </c>
      <c r="C649" s="129">
        <v>4.3299816312982742E-2</v>
      </c>
      <c r="D649" s="129">
        <v>8.8207216109463804E-3</v>
      </c>
      <c r="E649" s="129">
        <v>0.6357082115575341</v>
      </c>
      <c r="F649" s="129">
        <v>0.46155602514953209</v>
      </c>
      <c r="G649" s="129">
        <v>0.57274471167146102</v>
      </c>
      <c r="H649" s="129">
        <v>0.59847053785977278</v>
      </c>
      <c r="I649" s="129">
        <v>0.75054969219957246</v>
      </c>
      <c r="J649" s="129">
        <v>0.94216433235114949</v>
      </c>
      <c r="K649" s="104">
        <v>7.5509944167611254E-2</v>
      </c>
      <c r="L649" s="105"/>
      <c r="M649" s="106">
        <v>648</v>
      </c>
      <c r="N649" s="140">
        <v>-1.6548066822858032</v>
      </c>
      <c r="O649" s="140">
        <v>-1.7136140436230258</v>
      </c>
      <c r="P649" s="140">
        <v>-2.3730590515692866</v>
      </c>
      <c r="Q649" s="140">
        <v>0.34701030514228443</v>
      </c>
      <c r="R649" s="140">
        <v>-9.6514384223763183E-2</v>
      </c>
      <c r="S649" s="140">
        <v>0.18336635043886274</v>
      </c>
      <c r="T649" s="140">
        <v>0.24939025263114145</v>
      </c>
      <c r="U649" s="129">
        <v>0.67622056814921794</v>
      </c>
      <c r="V649" s="129">
        <v>1.573205097839073</v>
      </c>
      <c r="W649" s="98">
        <v>-1.4359383371195342</v>
      </c>
      <c r="X649" s="60"/>
      <c r="Y649" s="99">
        <v>648</v>
      </c>
      <c r="Z649" s="129">
        <f>(幕後結果!$AB$2+幕後結果!$AB$4*幕後結果_最佳化!$N1650)*12/3</f>
        <v>-0.20639904418744304</v>
      </c>
      <c r="AA649" s="129">
        <f>(幕後結果!$AC$2+幕後結果!$AC$4*幕後結果_最佳化!$O1650)*12/3</f>
        <v>-1.2217770370737071</v>
      </c>
      <c r="AB649" s="129">
        <f>(幕後結果!$AD$2+幕後結果!$AD$4*幕後結果_最佳化!$P1650)*12/3</f>
        <v>-4.6170041716495076</v>
      </c>
      <c r="AC649" s="129">
        <f>(幕後結果!$AE$2+幕後結果!$AE$4*幕後結果_最佳化!$Q1650)*12/3</f>
        <v>-0.4786190447329674</v>
      </c>
      <c r="AD649" s="129">
        <f>(幕後結果!$AF$2+幕後結果!$AF$4*幕後結果_最佳化!$R1650)*12/3</f>
        <v>-0.97998372293759017</v>
      </c>
      <c r="AE649" s="129">
        <f>(幕後結果!$AG$2+幕後結果!$AG$4*幕後結果_最佳化!$S1650)*12/3</f>
        <v>1.1816248330329688</v>
      </c>
      <c r="AF649" s="129">
        <f>(幕後結果!$AH$2+幕後結果!$AH$4*幕後結果_最佳化!$T1650)*12/3</f>
        <v>-0.71091656944357462</v>
      </c>
      <c r="AG649" s="129">
        <f>(幕後結果!$AI$2+幕後結果!$AI$4*幕後結果_最佳化!$U1650)*12/3</f>
        <v>-0.10841534958154686</v>
      </c>
      <c r="AH649" s="129">
        <f>(幕後結果!$AJ$2+幕後結果!$AJ$4*幕後結果_最佳化!$V1650)*12/3</f>
        <v>-0.16688298668062118</v>
      </c>
      <c r="AI649" s="100">
        <f>(幕後結果!$AK$2+幕後結果!$AK$4*幕後結果_最佳化!$W1650)*12/3</f>
        <v>-1.579649552632941</v>
      </c>
      <c r="AJ649" s="60"/>
      <c r="AK649" s="60"/>
      <c r="AL649" s="60"/>
      <c r="AM649" s="108">
        <v>648</v>
      </c>
      <c r="AN649" s="129">
        <f t="shared" si="131"/>
        <v>5.5756306647460244E-2</v>
      </c>
      <c r="AO649" s="129">
        <f t="shared" si="132"/>
        <v>0.20527271889297843</v>
      </c>
      <c r="AP649" s="129">
        <f t="shared" si="133"/>
        <v>0.15556703219825263</v>
      </c>
      <c r="AQ649" s="129">
        <f t="shared" si="134"/>
        <v>2.0584637674462575E-2</v>
      </c>
      <c r="AR649" s="129">
        <f t="shared" si="135"/>
        <v>0.19615225634806868</v>
      </c>
      <c r="AS649" s="129">
        <f t="shared" si="136"/>
        <v>0.11427779028650981</v>
      </c>
      <c r="AT649" s="129">
        <f t="shared" si="137"/>
        <v>0.10151752201362331</v>
      </c>
      <c r="AU649" s="129">
        <f t="shared" si="138"/>
        <v>5.42414498730656E-3</v>
      </c>
      <c r="AV649" s="129">
        <f t="shared" si="139"/>
        <v>0.10037310157100146</v>
      </c>
      <c r="AW649" s="129">
        <f t="shared" si="140"/>
        <v>4.5074489380336327E-2</v>
      </c>
      <c r="AX649" s="129">
        <f t="shared" si="141"/>
        <v>0.99999999999999989</v>
      </c>
      <c r="AY649" s="129">
        <f>SUMPRODUCT(AN649:AW649,幕後結果_最佳化!$Z$1005:$AI$1005)</f>
        <v>-0.10413620651485445</v>
      </c>
      <c r="AZ649" s="129">
        <f>(SUMPRODUCT(AN649:AW649,MMULT(AN649:AW649,幕後結果!$AB$9:$AK$18)))*252</f>
        <v>5.3562073449003482E-2</v>
      </c>
      <c r="BA649" s="129">
        <f t="shared" si="142"/>
        <v>0.23143481468656241</v>
      </c>
      <c r="BB649" s="102">
        <f t="shared" si="143"/>
        <v>-0.63532449391414603</v>
      </c>
      <c r="BC649" s="60"/>
      <c r="BD649" s="60"/>
    </row>
    <row r="650" spans="1:56" ht="16.5">
      <c r="A650" s="95">
        <v>649</v>
      </c>
      <c r="B650" s="129">
        <v>0.24795312510935097</v>
      </c>
      <c r="C650" s="129">
        <v>0.33347234593948594</v>
      </c>
      <c r="D650" s="129">
        <v>0.76863574036039073</v>
      </c>
      <c r="E650" s="129">
        <v>0.892402774781893</v>
      </c>
      <c r="F650" s="129">
        <v>0.78315146824475845</v>
      </c>
      <c r="G650" s="129">
        <v>0.93269175429249951</v>
      </c>
      <c r="H650" s="129">
        <v>0.81593613591365743</v>
      </c>
      <c r="I650" s="129">
        <v>0.5533782672617229</v>
      </c>
      <c r="J650" s="129">
        <v>0.34855028493376206</v>
      </c>
      <c r="K650" s="104">
        <v>0.88024663638006895</v>
      </c>
      <c r="L650" s="105"/>
      <c r="M650" s="106">
        <v>649</v>
      </c>
      <c r="N650" s="140">
        <v>-0.68094506699650614</v>
      </c>
      <c r="O650" s="140">
        <v>-0.43034500762646938</v>
      </c>
      <c r="P650" s="140">
        <v>0.73436137767911946</v>
      </c>
      <c r="Q650" s="140">
        <v>1.239407972523495</v>
      </c>
      <c r="R650" s="140">
        <v>0.78288088483057516</v>
      </c>
      <c r="S650" s="140">
        <v>1.496142628045374</v>
      </c>
      <c r="T650" s="140">
        <v>0.89998594918002583</v>
      </c>
      <c r="U650" s="129">
        <v>0.13420121461647824</v>
      </c>
      <c r="V650" s="129">
        <v>-0.3892373588131714</v>
      </c>
      <c r="W650" s="98">
        <v>1.1762206186358897</v>
      </c>
      <c r="X650" s="60"/>
      <c r="Y650" s="99">
        <v>649</v>
      </c>
      <c r="Z650" s="129">
        <f>(幕後結果!$AB$2+幕後結果!$AB$4*幕後結果_最佳化!$N1651)*12/3</f>
        <v>0.43757761775186638</v>
      </c>
      <c r="AA650" s="129">
        <f>(幕後結果!$AC$2+幕後結果!$AC$4*幕後結果_最佳化!$O1651)*12/3</f>
        <v>-2.8964466474877271E-2</v>
      </c>
      <c r="AB650" s="129">
        <f>(幕後結果!$AD$2+幕後結果!$AD$4*幕後結果_最佳化!$P1651)*12/3</f>
        <v>-0.75436941207760777</v>
      </c>
      <c r="AC650" s="129">
        <f>(幕後結果!$AE$2+幕後結果!$AE$4*幕後結果_最佳化!$Q1651)*12/3</f>
        <v>1.0001117733017881</v>
      </c>
      <c r="AD650" s="129">
        <f>(幕後結果!$AF$2+幕後結果!$AF$4*幕後結果_最佳化!$R1651)*12/3</f>
        <v>0.3472558024097181</v>
      </c>
      <c r="AE650" s="129">
        <f>(幕後結果!$AG$2+幕後結果!$AG$4*幕後結果_最佳化!$S1651)*12/3</f>
        <v>2.5697844530770002</v>
      </c>
      <c r="AF650" s="129">
        <f>(幕後結果!$AH$2+幕後結果!$AH$4*幕後結果_最佳化!$T1651)*12/3</f>
        <v>0.74630506100660587</v>
      </c>
      <c r="AG650" s="129">
        <f>(幕後結果!$AI$2+幕後結果!$AI$4*幕後結果_最佳化!$U1651)*12/3</f>
        <v>0.20341820185180157</v>
      </c>
      <c r="AH650" s="129">
        <f>(幕後結果!$AJ$2+幕後結果!$AJ$4*幕後結果_最佳化!$V1651)*12/3</f>
        <v>-0.12335303553646126</v>
      </c>
      <c r="AI650" s="100">
        <f>(幕後結果!$AK$2+幕後結果!$AK$4*幕後結果_最佳化!$W1651)*12/3</f>
        <v>1.307240643492513</v>
      </c>
      <c r="AJ650" s="60"/>
      <c r="AK650" s="60"/>
      <c r="AL650" s="60"/>
      <c r="AM650" s="108">
        <v>649</v>
      </c>
      <c r="AN650" s="129">
        <f t="shared" si="131"/>
        <v>2.0843121758479868E-2</v>
      </c>
      <c r="AO650" s="129">
        <f t="shared" si="132"/>
        <v>0.14140790085023297</v>
      </c>
      <c r="AP650" s="129">
        <f t="shared" si="133"/>
        <v>0.12283194702927196</v>
      </c>
      <c r="AQ650" s="129">
        <f t="shared" si="134"/>
        <v>0.12711156803095844</v>
      </c>
      <c r="AR650" s="129">
        <f t="shared" si="135"/>
        <v>7.3087636056451938E-2</v>
      </c>
      <c r="AS650" s="129">
        <f t="shared" si="136"/>
        <v>0.13521069709440936</v>
      </c>
      <c r="AT650" s="129">
        <f t="shared" si="137"/>
        <v>0.11283062439437651</v>
      </c>
      <c r="AU650" s="129">
        <f t="shared" si="138"/>
        <v>4.0040070535586003E-2</v>
      </c>
      <c r="AV650" s="129">
        <f t="shared" si="139"/>
        <v>0.1144125168250542</v>
      </c>
      <c r="AW650" s="129">
        <f t="shared" si="140"/>
        <v>0.11222391742517876</v>
      </c>
      <c r="AX650" s="129">
        <f t="shared" si="141"/>
        <v>1</v>
      </c>
      <c r="AY650" s="129">
        <f>SUMPRODUCT(AN650:AW650,幕後結果_最佳化!$Z$1005:$AI$1005)</f>
        <v>7.7222696783778924E-3</v>
      </c>
      <c r="AZ650" s="129">
        <f>(SUMPRODUCT(AN650:AW650,MMULT(AN650:AW650,幕後結果!$AB$9:$AK$18)))*252</f>
        <v>5.0736479956411042E-2</v>
      </c>
      <c r="BA650" s="129">
        <f t="shared" si="142"/>
        <v>0.22524759700474287</v>
      </c>
      <c r="BB650" s="102">
        <f t="shared" si="143"/>
        <v>-0.15617360979385453</v>
      </c>
      <c r="BC650" s="60"/>
      <c r="BD650" s="60"/>
    </row>
    <row r="651" spans="1:56" ht="16.5">
      <c r="A651" s="95">
        <v>650</v>
      </c>
      <c r="B651" s="129">
        <v>0.96079362175296001</v>
      </c>
      <c r="C651" s="129">
        <v>0.93999879551783461</v>
      </c>
      <c r="D651" s="129">
        <v>0.46668885997793064</v>
      </c>
      <c r="E651" s="129">
        <v>0.459514271878952</v>
      </c>
      <c r="F651" s="129">
        <v>0.29954256025494952</v>
      </c>
      <c r="G651" s="129">
        <v>0.78026763986607439</v>
      </c>
      <c r="H651" s="129">
        <v>0.68482815341124748</v>
      </c>
      <c r="I651" s="129">
        <v>0.79649909673825836</v>
      </c>
      <c r="J651" s="129">
        <v>5.109179672015518E-2</v>
      </c>
      <c r="K651" s="104">
        <v>0.70265786690266951</v>
      </c>
      <c r="L651" s="105"/>
      <c r="M651" s="106">
        <v>650</v>
      </c>
      <c r="N651" s="140">
        <v>1.759970806768087</v>
      </c>
      <c r="O651" s="140">
        <v>1.5547634834256285</v>
      </c>
      <c r="P651" s="140">
        <v>-8.3595908675096739E-2</v>
      </c>
      <c r="Q651" s="140">
        <v>-0.10165749199342562</v>
      </c>
      <c r="R651" s="140">
        <v>-0.52571661126906</v>
      </c>
      <c r="S651" s="140">
        <v>0.77309743287288746</v>
      </c>
      <c r="T651" s="140">
        <v>0.48124315455838507</v>
      </c>
      <c r="U651" s="129">
        <v>0.82918133240016778</v>
      </c>
      <c r="V651" s="129">
        <v>-1.6343585159909506</v>
      </c>
      <c r="W651" s="98">
        <v>0.53206025123835543</v>
      </c>
      <c r="X651" s="60"/>
      <c r="Y651" s="99">
        <v>650</v>
      </c>
      <c r="Z651" s="129">
        <f>(幕後結果!$AB$2+幕後結果!$AB$4*幕後結果_最佳化!$N1652)*12/3</f>
        <v>2.0516599799513928</v>
      </c>
      <c r="AA651" s="129">
        <f>(幕後結果!$AC$2+幕後結果!$AC$4*幕後結果_最佳化!$O1652)*12/3</f>
        <v>2.0570333421938805</v>
      </c>
      <c r="AB651" s="129">
        <f>(幕後結果!$AD$2+幕後結果!$AD$4*幕後結果_最佳化!$P1652)*12/3</f>
        <v>-0.90427178133344521</v>
      </c>
      <c r="AC651" s="129">
        <f>(幕後結果!$AE$2+幕後結果!$AE$4*幕後結果_最佳化!$Q1652)*12/3</f>
        <v>0.50864273457334463</v>
      </c>
      <c r="AD651" s="129">
        <f>(幕後結果!$AF$2+幕後結果!$AF$4*幕後結果_最佳化!$R1652)*12/3</f>
        <v>-1.1775938388451976</v>
      </c>
      <c r="AE651" s="129">
        <f>(幕後結果!$AG$2+幕後結果!$AG$4*幕後結果_最佳化!$S1652)*12/3</f>
        <v>1.9139846299393612</v>
      </c>
      <c r="AF651" s="129">
        <f>(幕後結果!$AH$2+幕後結果!$AH$4*幕後結果_最佳化!$T1652)*12/3</f>
        <v>1.6108392726415035</v>
      </c>
      <c r="AG651" s="129">
        <f>(幕後結果!$AI$2+幕後結果!$AI$4*幕後結果_最佳化!$U1652)*12/3</f>
        <v>0.71951230550216128</v>
      </c>
      <c r="AH651" s="129">
        <f>(幕後結果!$AJ$2+幕後結果!$AJ$4*幕後結果_最佳化!$V1652)*12/3</f>
        <v>-0.65615106302870507</v>
      </c>
      <c r="AI651" s="100">
        <f>(幕後結果!$AK$2+幕後結果!$AK$4*幕後結果_最佳化!$W1652)*12/3</f>
        <v>0.82647885396730769</v>
      </c>
      <c r="AJ651" s="60"/>
      <c r="AK651" s="60"/>
      <c r="AL651" s="60"/>
      <c r="AM651" s="108">
        <v>650</v>
      </c>
      <c r="AN651" s="129">
        <f t="shared" si="131"/>
        <v>4.9933924605784719E-2</v>
      </c>
      <c r="AO651" s="129">
        <f t="shared" si="132"/>
        <v>0.10248535783477584</v>
      </c>
      <c r="AP651" s="129">
        <f t="shared" si="133"/>
        <v>0.17865704833997598</v>
      </c>
      <c r="AQ651" s="129">
        <f t="shared" si="134"/>
        <v>1.3810097986877261E-2</v>
      </c>
      <c r="AR651" s="129">
        <f t="shared" si="135"/>
        <v>0.13579597476229738</v>
      </c>
      <c r="AS651" s="129">
        <f t="shared" si="136"/>
        <v>6.0215104745187209E-2</v>
      </c>
      <c r="AT651" s="129">
        <f t="shared" si="137"/>
        <v>0.12607752862436553</v>
      </c>
      <c r="AU651" s="129">
        <f t="shared" si="138"/>
        <v>5.6440391497265076E-2</v>
      </c>
      <c r="AV651" s="129">
        <f t="shared" si="139"/>
        <v>0.19076879304297401</v>
      </c>
      <c r="AW651" s="129">
        <f t="shared" si="140"/>
        <v>8.5815778560496894E-2</v>
      </c>
      <c r="AX651" s="129">
        <f t="shared" si="141"/>
        <v>0.99999999999999989</v>
      </c>
      <c r="AY651" s="129">
        <f>SUMPRODUCT(AN651:AW651,幕後結果_最佳化!$Z$1005:$AI$1005)</f>
        <v>-0.22776004415062925</v>
      </c>
      <c r="AZ651" s="129">
        <f>(SUMPRODUCT(AN651:AW651,MMULT(AN651:AW651,幕後結果!$AB$9:$AK$18)))*252</f>
        <v>4.973906585069144E-2</v>
      </c>
      <c r="BA651" s="129">
        <f t="shared" si="142"/>
        <v>0.22302256802998982</v>
      </c>
      <c r="BB651" s="102">
        <f t="shared" si="143"/>
        <v>-1.2135993524845148</v>
      </c>
      <c r="BC651" s="60"/>
      <c r="BD651" s="60"/>
    </row>
    <row r="652" spans="1:56" ht="16.5">
      <c r="A652" s="95">
        <v>651</v>
      </c>
      <c r="B652" s="129">
        <v>0.8139101593257454</v>
      </c>
      <c r="C652" s="129">
        <v>0.48207103245886262</v>
      </c>
      <c r="D652" s="129">
        <v>0.74366742829602916</v>
      </c>
      <c r="E652" s="129">
        <v>0.60899980356602534</v>
      </c>
      <c r="F652" s="129">
        <v>0.67341557244870276</v>
      </c>
      <c r="G652" s="129">
        <v>0.98485193143229455</v>
      </c>
      <c r="H652" s="129">
        <v>0.75680855981014661</v>
      </c>
      <c r="I652" s="129">
        <v>0.33740038127922278</v>
      </c>
      <c r="J652" s="129">
        <v>0.52648728911490839</v>
      </c>
      <c r="K652" s="104">
        <v>0.42775070184984365</v>
      </c>
      <c r="L652" s="105"/>
      <c r="M652" s="106">
        <v>651</v>
      </c>
      <c r="N652" s="140">
        <v>0.89239792794358896</v>
      </c>
      <c r="O652" s="140">
        <v>-4.4956395777255485E-2</v>
      </c>
      <c r="P652" s="140">
        <v>0.65469344976552102</v>
      </c>
      <c r="Q652" s="140">
        <v>0.27671312513317631</v>
      </c>
      <c r="R652" s="140">
        <v>0.44936433464917802</v>
      </c>
      <c r="S652" s="140">
        <v>2.1661969889442818</v>
      </c>
      <c r="T652" s="140">
        <v>0.69607337365818067</v>
      </c>
      <c r="U652" s="129">
        <v>-0.41956841977129844</v>
      </c>
      <c r="V652" s="129">
        <v>6.644264201290595E-2</v>
      </c>
      <c r="W652" s="98">
        <v>-0.18210362533453198</v>
      </c>
      <c r="X652" s="60"/>
      <c r="Y652" s="99">
        <v>651</v>
      </c>
      <c r="Z652" s="129">
        <f>(幕後結果!$AB$2+幕後結果!$AB$4*幕後結果_最佳化!$N1653)*12/3</f>
        <v>1.4779679094116684</v>
      </c>
      <c r="AA652" s="129">
        <f>(幕後結果!$AC$2+幕後結果!$AC$4*幕後結果_最佳化!$O1653)*12/3</f>
        <v>0.65935918685684092</v>
      </c>
      <c r="AB652" s="129">
        <f>(幕後結果!$AD$2+幕後結果!$AD$4*幕後結果_最佳化!$P1653)*12/3</f>
        <v>-0.40582272809262765</v>
      </c>
      <c r="AC652" s="129">
        <f>(幕後結果!$AE$2+幕後結果!$AE$4*幕後結果_最佳化!$Q1653)*12/3</f>
        <v>0.30015229666362564</v>
      </c>
      <c r="AD652" s="129">
        <f>(幕後結果!$AF$2+幕後結果!$AF$4*幕後結果_最佳化!$R1653)*12/3</f>
        <v>-0.30730551463541955</v>
      </c>
      <c r="AE652" s="129">
        <f>(幕後結果!$AG$2+幕後結果!$AG$4*幕後結果_最佳化!$S1653)*12/3</f>
        <v>2.9323498234051448</v>
      </c>
      <c r="AF652" s="129">
        <f>(幕後結果!$AH$2+幕後結果!$AH$4*幕後結果_最佳化!$T1653)*12/3</f>
        <v>1.3384447734773097</v>
      </c>
      <c r="AG652" s="129">
        <f>(幕後結果!$AI$2+幕後結果!$AI$4*幕後結果_最佳化!$U1653)*12/3</f>
        <v>0.18857496839598539</v>
      </c>
      <c r="AH652" s="129">
        <f>(幕後結果!$AJ$2+幕後結果!$AJ$4*幕後結果_最佳化!$V1653)*12/3</f>
        <v>-1.0703072407689362E-2</v>
      </c>
      <c r="AI652" s="100">
        <f>(幕後結果!$AK$2+幕後結果!$AK$4*幕後結果_最佳化!$W1653)*12/3</f>
        <v>0.73688551070402519</v>
      </c>
      <c r="AJ652" s="60"/>
      <c r="AK652" s="60"/>
      <c r="AL652" s="60"/>
      <c r="AM652" s="108">
        <v>651</v>
      </c>
      <c r="AN652" s="129">
        <f t="shared" si="131"/>
        <v>9.1387404850094028E-2</v>
      </c>
      <c r="AO652" s="129">
        <f t="shared" si="132"/>
        <v>0.13455294576868826</v>
      </c>
      <c r="AP652" s="129">
        <f t="shared" si="133"/>
        <v>8.5176257738198521E-2</v>
      </c>
      <c r="AQ652" s="129">
        <f t="shared" si="134"/>
        <v>5.4042973384821551E-2</v>
      </c>
      <c r="AR652" s="129">
        <f t="shared" si="135"/>
        <v>7.9354104342588605E-2</v>
      </c>
      <c r="AS652" s="129">
        <f t="shared" si="136"/>
        <v>6.1357608707484343E-2</v>
      </c>
      <c r="AT652" s="129">
        <f t="shared" si="137"/>
        <v>0.13372849294087483</v>
      </c>
      <c r="AU652" s="129">
        <f t="shared" si="138"/>
        <v>0.10335793546644767</v>
      </c>
      <c r="AV652" s="129">
        <f t="shared" si="139"/>
        <v>0.16366518144659775</v>
      </c>
      <c r="AW652" s="129">
        <f t="shared" si="140"/>
        <v>9.3377095354204312E-2</v>
      </c>
      <c r="AX652" s="129">
        <f t="shared" si="141"/>
        <v>1</v>
      </c>
      <c r="AY652" s="129">
        <f>SUMPRODUCT(AN652:AW652,幕後結果_最佳化!$Z$1005:$AI$1005)</f>
        <v>1.538454156008807E-2</v>
      </c>
      <c r="AZ652" s="129">
        <f>(SUMPRODUCT(AN652:AW652,MMULT(AN652:AW652,幕後結果!$AB$9:$AK$18)))*252</f>
        <v>4.2221628198446486E-2</v>
      </c>
      <c r="BA652" s="129">
        <f t="shared" si="142"/>
        <v>0.20547902130983223</v>
      </c>
      <c r="BB652" s="102">
        <f t="shared" si="143"/>
        <v>-0.13390884511963222</v>
      </c>
      <c r="BC652" s="60"/>
      <c r="BD652" s="60"/>
    </row>
    <row r="653" spans="1:56" ht="16.5">
      <c r="A653" s="95">
        <v>652</v>
      </c>
      <c r="B653" s="129">
        <v>0.84886728749683726</v>
      </c>
      <c r="C653" s="129">
        <v>0.67443761071444785</v>
      </c>
      <c r="D653" s="129">
        <v>0.53047984095653922</v>
      </c>
      <c r="E653" s="129">
        <v>0.42465448818578411</v>
      </c>
      <c r="F653" s="129">
        <v>0.93520618486807017</v>
      </c>
      <c r="G653" s="129">
        <v>0.90679106669053589</v>
      </c>
      <c r="H653" s="129">
        <v>0.96351870984803001</v>
      </c>
      <c r="I653" s="129">
        <v>0.87515403208785747</v>
      </c>
      <c r="J653" s="129">
        <v>0.9721529288730606</v>
      </c>
      <c r="K653" s="104">
        <v>0.62278715746265978</v>
      </c>
      <c r="L653" s="105"/>
      <c r="M653" s="106">
        <v>652</v>
      </c>
      <c r="N653" s="140">
        <v>1.0315874436937202</v>
      </c>
      <c r="O653" s="140">
        <v>0.45220017993931771</v>
      </c>
      <c r="P653" s="140">
        <v>7.6476112105099039E-2</v>
      </c>
      <c r="Q653" s="140">
        <v>-0.19000019672855331</v>
      </c>
      <c r="R653" s="140">
        <v>1.5157300328613885</v>
      </c>
      <c r="S653" s="140">
        <v>1.3212504589855392</v>
      </c>
      <c r="T653" s="140">
        <v>1.7930646933300451</v>
      </c>
      <c r="U653" s="129">
        <v>1.1510979632767093</v>
      </c>
      <c r="V653" s="129">
        <v>1.9134212803267927</v>
      </c>
      <c r="W653" s="98">
        <v>0.31280912136289263</v>
      </c>
      <c r="X653" s="60"/>
      <c r="Y653" s="99">
        <v>652</v>
      </c>
      <c r="Z653" s="129">
        <f>(幕後結果!$AB$2+幕後結果!$AB$4*幕後結果_最佳化!$N1654)*12/3</f>
        <v>1.5700085015476379</v>
      </c>
      <c r="AA653" s="129">
        <f>(幕後結果!$AC$2+幕後結果!$AC$4*幕後結果_最佳化!$O1654)*12/3</f>
        <v>1.060110150070924</v>
      </c>
      <c r="AB653" s="129">
        <f>(幕後結果!$AD$2+幕後結果!$AD$4*幕後結果_最佳化!$P1654)*12/3</f>
        <v>-0.98986813704371635</v>
      </c>
      <c r="AC653" s="129">
        <f>(幕後結果!$AE$2+幕後結果!$AE$4*幕後結果_最佳化!$Q1654)*12/3</f>
        <v>-6.4750101162071999E-4</v>
      </c>
      <c r="AD653" s="129">
        <f>(幕後結果!$AF$2+幕後結果!$AF$4*幕後結果_最佳化!$R1654)*12/3</f>
        <v>0.63477733337989339</v>
      </c>
      <c r="AE653" s="129">
        <f>(幕後結果!$AG$2+幕後結果!$AG$4*幕後結果_最佳化!$S1654)*12/3</f>
        <v>2.2780911709146645</v>
      </c>
      <c r="AF653" s="129">
        <f>(幕後結果!$AH$2+幕後結果!$AH$4*幕後結果_最佳化!$T1654)*12/3</f>
        <v>2.0468704627952121</v>
      </c>
      <c r="AG653" s="129">
        <f>(幕後結果!$AI$2+幕後結果!$AI$4*幕後結果_最佳化!$U1654)*12/3</f>
        <v>1.1193752967439579</v>
      </c>
      <c r="AH653" s="129">
        <f>(幕後結果!$AJ$2+幕後結果!$AJ$4*幕後結果_最佳化!$V1654)*12/3</f>
        <v>0.85057693861300088</v>
      </c>
      <c r="AI653" s="100">
        <f>(幕後結果!$AK$2+幕後結果!$AK$4*幕後結果_最佳化!$W1654)*12/3</f>
        <v>1.0078068413479095</v>
      </c>
      <c r="AJ653" s="60"/>
      <c r="AK653" s="60"/>
      <c r="AL653" s="60"/>
      <c r="AM653" s="108">
        <v>652</v>
      </c>
      <c r="AN653" s="129">
        <f t="shared" si="131"/>
        <v>0.18893672325875988</v>
      </c>
      <c r="AO653" s="129">
        <f t="shared" si="132"/>
        <v>0.17633533407752858</v>
      </c>
      <c r="AP653" s="129">
        <f t="shared" si="133"/>
        <v>4.3888802821741207E-2</v>
      </c>
      <c r="AQ653" s="129">
        <f t="shared" si="134"/>
        <v>0.12129880390922484</v>
      </c>
      <c r="AR653" s="129">
        <f t="shared" si="135"/>
        <v>0.11933586713161619</v>
      </c>
      <c r="AS653" s="129">
        <f t="shared" si="136"/>
        <v>6.6206106878845247E-2</v>
      </c>
      <c r="AT653" s="129">
        <f t="shared" si="137"/>
        <v>1.760259358359504E-2</v>
      </c>
      <c r="AU653" s="129">
        <f t="shared" si="138"/>
        <v>0.11513392390477581</v>
      </c>
      <c r="AV653" s="129">
        <f t="shared" si="139"/>
        <v>0.14730715325001162</v>
      </c>
      <c r="AW653" s="129">
        <f t="shared" si="140"/>
        <v>3.9546911839016853E-3</v>
      </c>
      <c r="AX653" s="129">
        <f t="shared" si="141"/>
        <v>1.0000000000000002</v>
      </c>
      <c r="AY653" s="129">
        <f>SUMPRODUCT(AN653:AW653,幕後結果_最佳化!$Z$1005:$AI$1005)</f>
        <v>0.10141898492033187</v>
      </c>
      <c r="AZ653" s="129">
        <f>(SUMPRODUCT(AN653:AW653,MMULT(AN653:AW653,幕後結果!$AB$9:$AK$18)))*252</f>
        <v>4.3214209220979891E-2</v>
      </c>
      <c r="BA653" s="129">
        <f t="shared" si="142"/>
        <v>0.20788027617111704</v>
      </c>
      <c r="BB653" s="102">
        <f t="shared" si="143"/>
        <v>0.28150330564387865</v>
      </c>
      <c r="BC653" s="60"/>
      <c r="BD653" s="60"/>
    </row>
    <row r="654" spans="1:56" ht="16.5">
      <c r="A654" s="95">
        <v>653</v>
      </c>
      <c r="B654" s="129">
        <v>0.32748505978708775</v>
      </c>
      <c r="C654" s="129">
        <v>0.13556358217373043</v>
      </c>
      <c r="D654" s="129">
        <v>0.10955910080622</v>
      </c>
      <c r="E654" s="129">
        <v>0.34781656183311682</v>
      </c>
      <c r="F654" s="129">
        <v>0.18781189253194808</v>
      </c>
      <c r="G654" s="129">
        <v>0.46150450782539765</v>
      </c>
      <c r="H654" s="129">
        <v>2.3053503163091627E-2</v>
      </c>
      <c r="I654" s="129">
        <v>0.66960721845730786</v>
      </c>
      <c r="J654" s="129">
        <v>0.65921433247909023</v>
      </c>
      <c r="K654" s="104">
        <v>0.73714498117222371</v>
      </c>
      <c r="L654" s="105"/>
      <c r="M654" s="106">
        <v>653</v>
      </c>
      <c r="N654" s="140">
        <v>-0.44686834678098614</v>
      </c>
      <c r="O654" s="140">
        <v>-1.1004705268525474</v>
      </c>
      <c r="P654" s="140">
        <v>-1.2288762652329766</v>
      </c>
      <c r="Q654" s="140">
        <v>-0.3912220328976469</v>
      </c>
      <c r="R654" s="140">
        <v>-0.88598838703298921</v>
      </c>
      <c r="S654" s="140">
        <v>-9.6644122667447221E-2</v>
      </c>
      <c r="T654" s="140">
        <v>-1.9944123833344245</v>
      </c>
      <c r="U654" s="129">
        <v>0.43882883780512166</v>
      </c>
      <c r="V654" s="129">
        <v>0.41031984681133682</v>
      </c>
      <c r="W654" s="98">
        <v>0.63456825510975579</v>
      </c>
      <c r="X654" s="60"/>
      <c r="Y654" s="99">
        <v>653</v>
      </c>
      <c r="Z654" s="129">
        <f>(幕後結果!$AB$2+幕後結果!$AB$4*幕後結果_最佳化!$N1655)*12/3</f>
        <v>0.59236341334697573</v>
      </c>
      <c r="AA654" s="129">
        <f>(幕後結果!$AC$2+幕後結果!$AC$4*幕後結果_最佳化!$O1655)*12/3</f>
        <v>-0.46046676462132385</v>
      </c>
      <c r="AB654" s="129">
        <f>(幕後結果!$AD$2+幕後結果!$AD$4*幕後結果_最佳化!$P1655)*12/3</f>
        <v>-2.9625304823836061</v>
      </c>
      <c r="AC654" s="129">
        <f>(幕後結果!$AE$2+幕後結果!$AE$4*幕後結果_最佳化!$Q1655)*12/3</f>
        <v>-0.87413723840854229</v>
      </c>
      <c r="AD654" s="129">
        <f>(幕後結果!$AF$2+幕後結果!$AF$4*幕後結果_最佳化!$R1655)*12/3</f>
        <v>-1.996238438792675</v>
      </c>
      <c r="AE654" s="129">
        <f>(幕後結果!$AG$2+幕後結果!$AG$4*幕後結果_最佳化!$S1655)*12/3</f>
        <v>0.85916017361092945</v>
      </c>
      <c r="AF654" s="129">
        <f>(幕後結果!$AH$2+幕後結果!$AH$4*幕後結果_最佳化!$T1655)*12/3</f>
        <v>-1.4148548070009717</v>
      </c>
      <c r="AG654" s="129">
        <f>(幕後結果!$AI$2+幕後結果!$AI$4*幕後結果_最佳化!$U1655)*12/3</f>
        <v>-0.22663411524953356</v>
      </c>
      <c r="AH654" s="129">
        <f>(幕後結果!$AJ$2+幕後結果!$AJ$4*幕後結果_最佳化!$V1655)*12/3</f>
        <v>-0.75028008309172867</v>
      </c>
      <c r="AI654" s="100">
        <f>(幕後結果!$AK$2+幕後結果!$AK$4*幕後結果_最佳化!$W1655)*12/3</f>
        <v>-0.14906702733292687</v>
      </c>
      <c r="AJ654" s="60"/>
      <c r="AK654" s="60"/>
      <c r="AL654" s="60"/>
      <c r="AM654" s="108">
        <v>653</v>
      </c>
      <c r="AN654" s="129">
        <f t="shared" si="131"/>
        <v>1.5846948116828578E-2</v>
      </c>
      <c r="AO654" s="129">
        <f t="shared" si="132"/>
        <v>5.8763370427296471E-2</v>
      </c>
      <c r="AP654" s="129">
        <f t="shared" si="133"/>
        <v>0.23152631246178712</v>
      </c>
      <c r="AQ654" s="129">
        <f t="shared" si="134"/>
        <v>9.2139008172831688E-3</v>
      </c>
      <c r="AR654" s="129">
        <f t="shared" si="135"/>
        <v>3.0977149559151054E-2</v>
      </c>
      <c r="AS654" s="129">
        <f t="shared" si="136"/>
        <v>0.23064077458583804</v>
      </c>
      <c r="AT654" s="129">
        <f t="shared" si="137"/>
        <v>0.19150917464210529</v>
      </c>
      <c r="AU654" s="129">
        <f t="shared" si="138"/>
        <v>0.11029162501223111</v>
      </c>
      <c r="AV654" s="129">
        <f t="shared" si="139"/>
        <v>3.4818642031712629E-2</v>
      </c>
      <c r="AW654" s="129">
        <f t="shared" si="140"/>
        <v>8.6412102345766587E-2</v>
      </c>
      <c r="AX654" s="129">
        <f t="shared" si="141"/>
        <v>1</v>
      </c>
      <c r="AY654" s="129">
        <f>SUMPRODUCT(AN654:AW654,幕後結果_最佳化!$Z$1005:$AI$1005)</f>
        <v>1.5582621859027288E-2</v>
      </c>
      <c r="AZ654" s="129">
        <f>(SUMPRODUCT(AN654:AW654,MMULT(AN654:AW654,幕後結果!$AB$9:$AK$18)))*252</f>
        <v>5.8532188575478594E-2</v>
      </c>
      <c r="BA654" s="129">
        <f t="shared" si="142"/>
        <v>0.24193426498840256</v>
      </c>
      <c r="BB654" s="102">
        <f t="shared" si="143"/>
        <v>-0.11291239850743014</v>
      </c>
      <c r="BC654" s="60"/>
      <c r="BD654" s="60"/>
    </row>
    <row r="655" spans="1:56" ht="16.5">
      <c r="A655" s="95">
        <v>654</v>
      </c>
      <c r="B655" s="129">
        <v>0.99140849316238677</v>
      </c>
      <c r="C655" s="129">
        <v>0.59569004213182608</v>
      </c>
      <c r="D655" s="129">
        <v>0.48802480354117739</v>
      </c>
      <c r="E655" s="129">
        <v>0.27896978355737767</v>
      </c>
      <c r="F655" s="129">
        <v>0.33772356995847486</v>
      </c>
      <c r="G655" s="129">
        <v>0.24588881826432485</v>
      </c>
      <c r="H655" s="129">
        <v>0.10427001409881842</v>
      </c>
      <c r="I655" s="129">
        <v>0.98363951433986041</v>
      </c>
      <c r="J655" s="129">
        <v>0.40269791358240203</v>
      </c>
      <c r="K655" s="104">
        <v>0.22850718336524345</v>
      </c>
      <c r="L655" s="105"/>
      <c r="M655" s="106">
        <v>654</v>
      </c>
      <c r="N655" s="140">
        <v>2.3827681257342523</v>
      </c>
      <c r="O655" s="140">
        <v>0.24220681358605284</v>
      </c>
      <c r="P655" s="140">
        <v>-3.0021875279348475E-2</v>
      </c>
      <c r="Q655" s="140">
        <v>-0.58590468750317526</v>
      </c>
      <c r="R655" s="140">
        <v>-0.41868393240082236</v>
      </c>
      <c r="S655" s="140">
        <v>-0.68748422769988515</v>
      </c>
      <c r="T655" s="140">
        <v>-1.2575901203262707</v>
      </c>
      <c r="U655" s="129">
        <v>2.1354904269775967</v>
      </c>
      <c r="V655" s="129">
        <v>-0.24636999998097864</v>
      </c>
      <c r="W655" s="98">
        <v>-0.74377209186467363</v>
      </c>
      <c r="X655" s="60"/>
      <c r="Y655" s="99">
        <v>654</v>
      </c>
      <c r="Z655" s="129">
        <f>(幕後結果!$AB$2+幕後結果!$AB$4*幕後結果_最佳化!$N1656)*12/3</f>
        <v>2.4634915299744842</v>
      </c>
      <c r="AA655" s="129">
        <f>(幕後結果!$AC$2+幕後結果!$AC$4*幕後結果_最佳化!$O1656)*12/3</f>
        <v>1.2542086158222525</v>
      </c>
      <c r="AB655" s="129">
        <f>(幕後結果!$AD$2+幕後結果!$AD$4*幕後結果_最佳化!$P1656)*12/3</f>
        <v>-0.77097270151129516</v>
      </c>
      <c r="AC655" s="129">
        <f>(幕後結果!$AE$2+幕後結果!$AE$4*幕後結果_最佳化!$Q1656)*12/3</f>
        <v>-0.35785282335685226</v>
      </c>
      <c r="AD655" s="129">
        <f>(幕後結果!$AF$2+幕後結果!$AF$4*幕後結果_最佳化!$R1656)*12/3</f>
        <v>-1.4443805917592669</v>
      </c>
      <c r="AE655" s="129">
        <f>(幕後結果!$AG$2+幕後結果!$AG$4*幕後結果_最佳化!$S1656)*12/3</f>
        <v>0.44986129855683582</v>
      </c>
      <c r="AF655" s="129">
        <f>(幕後結果!$AH$2+幕後結果!$AH$4*幕後結果_最佳化!$T1656)*12/3</f>
        <v>0.76240321879031303</v>
      </c>
      <c r="AG655" s="129">
        <f>(幕後結果!$AI$2+幕後結果!$AI$4*幕後結果_最佳化!$U1656)*12/3</f>
        <v>1.1563962738810223</v>
      </c>
      <c r="AH655" s="129">
        <f>(幕後結果!$AJ$2+幕後結果!$AJ$4*幕後結果_最佳化!$V1656)*12/3</f>
        <v>-0.33218665333977904</v>
      </c>
      <c r="AI655" s="100">
        <f>(幕後結果!$AK$2+幕後結果!$AK$4*幕後結果_最佳化!$W1656)*12/3</f>
        <v>-0.20023151695324656</v>
      </c>
      <c r="AJ655" s="60"/>
      <c r="AK655" s="60"/>
      <c r="AL655" s="60"/>
      <c r="AM655" s="108">
        <v>654</v>
      </c>
      <c r="AN655" s="129">
        <f t="shared" si="131"/>
        <v>0.10334854983447396</v>
      </c>
      <c r="AO655" s="129">
        <f t="shared" si="132"/>
        <v>4.234270189748373E-2</v>
      </c>
      <c r="AP655" s="129">
        <f t="shared" si="133"/>
        <v>3.460539946619421E-2</v>
      </c>
      <c r="AQ655" s="129">
        <f t="shared" si="134"/>
        <v>0.1297251592926931</v>
      </c>
      <c r="AR655" s="129">
        <f t="shared" si="135"/>
        <v>0.12769225758973754</v>
      </c>
      <c r="AS655" s="129">
        <f t="shared" si="136"/>
        <v>0.10375641596979415</v>
      </c>
      <c r="AT655" s="129">
        <f t="shared" si="137"/>
        <v>0.14424862446741282</v>
      </c>
      <c r="AU655" s="129">
        <f t="shared" si="138"/>
        <v>6.4662340533381976E-2</v>
      </c>
      <c r="AV655" s="129">
        <f t="shared" si="139"/>
        <v>0.12388301070345639</v>
      </c>
      <c r="AW655" s="129">
        <f t="shared" si="140"/>
        <v>0.12573554024537228</v>
      </c>
      <c r="AX655" s="129">
        <f t="shared" si="141"/>
        <v>1.0000000000000002</v>
      </c>
      <c r="AY655" s="129">
        <f>SUMPRODUCT(AN655:AW655,幕後結果_最佳化!$Z$1005:$AI$1005)</f>
        <v>9.2495320785164398E-2</v>
      </c>
      <c r="AZ655" s="129">
        <f>(SUMPRODUCT(AN655:AW655,MMULT(AN655:AW655,幕後結果!$AB$9:$AK$18)))*252</f>
        <v>4.7728343906740148E-2</v>
      </c>
      <c r="BA655" s="129">
        <f t="shared" si="142"/>
        <v>0.21846817595874266</v>
      </c>
      <c r="BB655" s="102">
        <f t="shared" si="143"/>
        <v>0.22701393723601368</v>
      </c>
      <c r="BC655" s="60"/>
      <c r="BD655" s="60"/>
    </row>
    <row r="656" spans="1:56" ht="16.5">
      <c r="A656" s="95">
        <v>655</v>
      </c>
      <c r="B656" s="129">
        <v>0.52632145937019814</v>
      </c>
      <c r="C656" s="129">
        <v>0.57400292620302062</v>
      </c>
      <c r="D656" s="129">
        <v>0.91630832932662232</v>
      </c>
      <c r="E656" s="129">
        <v>0.71322845952821967</v>
      </c>
      <c r="F656" s="129">
        <v>7.6599857357346535E-2</v>
      </c>
      <c r="G656" s="129">
        <v>0.73617728720142028</v>
      </c>
      <c r="H656" s="129">
        <v>0.87430172570683173</v>
      </c>
      <c r="I656" s="129">
        <v>0.62465593490931415</v>
      </c>
      <c r="J656" s="129">
        <v>0.38573067178633091</v>
      </c>
      <c r="K656" s="104">
        <v>0.28510041232625549</v>
      </c>
      <c r="L656" s="105"/>
      <c r="M656" s="106">
        <v>655</v>
      </c>
      <c r="N656" s="140">
        <v>6.602605570473169E-2</v>
      </c>
      <c r="O656" s="140">
        <v>0.18657464551637898</v>
      </c>
      <c r="P656" s="140">
        <v>1.3806605990390013</v>
      </c>
      <c r="Q656" s="140">
        <v>0.56284111434401385</v>
      </c>
      <c r="R656" s="140">
        <v>-1.4283202053341455</v>
      </c>
      <c r="S656" s="140">
        <v>0.63160437722582463</v>
      </c>
      <c r="T656" s="140">
        <v>1.1469638820022297</v>
      </c>
      <c r="U656" s="129">
        <v>0.31773213894903141</v>
      </c>
      <c r="V656" s="129">
        <v>-0.29046392731623893</v>
      </c>
      <c r="W656" s="98">
        <v>-0.56775575831459835</v>
      </c>
      <c r="X656" s="60"/>
      <c r="Y656" s="99">
        <v>655</v>
      </c>
      <c r="Z656" s="129">
        <f>(幕後結果!$AB$2+幕後結果!$AB$4*幕後結果_最佳化!$N1657)*12/3</f>
        <v>0.93152045584114174</v>
      </c>
      <c r="AA656" s="129">
        <f>(幕後結果!$AC$2+幕後結果!$AC$4*幕後結果_最佳化!$O1657)*12/3</f>
        <v>0.61631905689580324</v>
      </c>
      <c r="AB656" s="129">
        <f>(幕後結果!$AD$2+幕後結果!$AD$4*幕後結果_最佳化!$P1657)*12/3</f>
        <v>0.21577332674102956</v>
      </c>
      <c r="AC656" s="129">
        <f>(幕後結果!$AE$2+幕後結果!$AE$4*幕後結果_最佳化!$Q1657)*12/3</f>
        <v>0.61572847453907209</v>
      </c>
      <c r="AD656" s="129">
        <f>(幕後結果!$AF$2+幕後結果!$AF$4*幕後結果_最佳化!$R1657)*12/3</f>
        <v>-2.0318014055195706</v>
      </c>
      <c r="AE656" s="129">
        <f>(幕後結果!$AG$2+幕後結果!$AG$4*幕後結果_最佳化!$S1657)*12/3</f>
        <v>1.7590405702833083</v>
      </c>
      <c r="AF656" s="129">
        <f>(幕後結果!$AH$2+幕後結果!$AH$4*幕後結果_最佳化!$T1657)*12/3</f>
        <v>1.2469184932478901</v>
      </c>
      <c r="AG656" s="129">
        <f>(幕後結果!$AI$2+幕後結果!$AI$4*幕後結果_最佳化!$U1657)*12/3</f>
        <v>0.21323690890523914</v>
      </c>
      <c r="AH656" s="129">
        <f>(幕後結果!$AJ$2+幕後結果!$AJ$4*幕後結果_最佳化!$V1657)*12/3</f>
        <v>-0.17589191362985548</v>
      </c>
      <c r="AI656" s="100">
        <f>(幕後結果!$AK$2+幕後結果!$AK$4*幕後結果_最佳化!$W1657)*12/3</f>
        <v>0.18393275746452539</v>
      </c>
      <c r="AJ656" s="60"/>
      <c r="AK656" s="60"/>
      <c r="AL656" s="60"/>
      <c r="AM656" s="108">
        <v>655</v>
      </c>
      <c r="AN656" s="129">
        <f t="shared" si="131"/>
        <v>5.0769586242078148E-2</v>
      </c>
      <c r="AO656" s="129">
        <f t="shared" si="132"/>
        <v>1.4848989411014467E-3</v>
      </c>
      <c r="AP656" s="129">
        <f t="shared" si="133"/>
        <v>0.15499048735843063</v>
      </c>
      <c r="AQ656" s="129">
        <f t="shared" si="134"/>
        <v>0.14611131309741951</v>
      </c>
      <c r="AR656" s="129">
        <f t="shared" si="135"/>
        <v>0.13148414195557756</v>
      </c>
      <c r="AS656" s="129">
        <f t="shared" si="136"/>
        <v>0.11770974639296441</v>
      </c>
      <c r="AT656" s="129">
        <f t="shared" si="137"/>
        <v>6.1072330938188202E-2</v>
      </c>
      <c r="AU656" s="129">
        <f t="shared" si="138"/>
        <v>0.1450555033268722</v>
      </c>
      <c r="AV656" s="129">
        <f t="shared" si="139"/>
        <v>0.10852824399604137</v>
      </c>
      <c r="AW656" s="129">
        <f t="shared" si="140"/>
        <v>8.2793747751326502E-2</v>
      </c>
      <c r="AX656" s="129">
        <f t="shared" si="141"/>
        <v>1</v>
      </c>
      <c r="AY656" s="129">
        <f>SUMPRODUCT(AN656:AW656,幕後結果_最佳化!$Z$1005:$AI$1005)</f>
        <v>-0.16573735956261232</v>
      </c>
      <c r="AZ656" s="129">
        <f>(SUMPRODUCT(AN656:AW656,MMULT(AN656:AW656,幕後結果!$AB$9:$AK$18)))*252</f>
        <v>5.0572896779152228E-2</v>
      </c>
      <c r="BA656" s="129">
        <f t="shared" si="142"/>
        <v>0.22488418525799503</v>
      </c>
      <c r="BB656" s="102">
        <f t="shared" si="143"/>
        <v>-0.92775469881644279</v>
      </c>
      <c r="BC656" s="60"/>
      <c r="BD656" s="60"/>
    </row>
    <row r="657" spans="1:56" ht="16.5">
      <c r="A657" s="95">
        <v>656</v>
      </c>
      <c r="B657" s="129">
        <v>0.18950326518011873</v>
      </c>
      <c r="C657" s="129">
        <v>0.97108390454521198</v>
      </c>
      <c r="D657" s="129">
        <v>0.27240977848630132</v>
      </c>
      <c r="E657" s="129">
        <v>0.66640007651077315</v>
      </c>
      <c r="F657" s="129">
        <v>0.21119451319712224</v>
      </c>
      <c r="G657" s="129">
        <v>0.94146931227064612</v>
      </c>
      <c r="H657" s="129">
        <v>0.42890906804339246</v>
      </c>
      <c r="I657" s="129">
        <v>0.34768597512651689</v>
      </c>
      <c r="J657" s="129">
        <v>0.23456842713029191</v>
      </c>
      <c r="K657" s="104">
        <v>0.39603592582379732</v>
      </c>
      <c r="L657" s="105"/>
      <c r="M657" s="106">
        <v>656</v>
      </c>
      <c r="N657" s="140">
        <v>-0.8797282709721117</v>
      </c>
      <c r="O657" s="140">
        <v>1.8969677780854177</v>
      </c>
      <c r="P657" s="140">
        <v>-0.60554105128328972</v>
      </c>
      <c r="Q657" s="140">
        <v>0.42999421827736728</v>
      </c>
      <c r="R657" s="140">
        <v>-0.80228342791490304</v>
      </c>
      <c r="S657" s="140">
        <v>1.5672281387514304</v>
      </c>
      <c r="T657" s="140">
        <v>-0.17915227539883349</v>
      </c>
      <c r="U657" s="129">
        <v>-0.39157542296172049</v>
      </c>
      <c r="V657" s="129">
        <v>-0.72388416177599424</v>
      </c>
      <c r="W657" s="98">
        <v>-0.26362116023260107</v>
      </c>
      <c r="X657" s="60"/>
      <c r="Y657" s="99">
        <v>656</v>
      </c>
      <c r="Z657" s="129">
        <f>(幕後結果!$AB$2+幕後結果!$AB$4*幕後結果_最佳化!$N1658)*12/3</f>
        <v>0.30613004641722252</v>
      </c>
      <c r="AA657" s="129">
        <f>(幕後結果!$AC$2+幕後結果!$AC$4*幕後結果_最佳化!$O1658)*12/3</f>
        <v>1.627898307821293</v>
      </c>
      <c r="AB657" s="129">
        <f>(幕後結果!$AD$2+幕後結果!$AD$4*幕後結果_最佳化!$P1658)*12/3</f>
        <v>-2.1632935987298616</v>
      </c>
      <c r="AC657" s="129">
        <f>(幕後結果!$AE$2+幕後結果!$AE$4*幕後結果_最佳化!$Q1658)*12/3</f>
        <v>0.92356389809081518</v>
      </c>
      <c r="AD657" s="129">
        <f>(幕後結果!$AF$2+幕後結果!$AF$4*幕後結果_最佳化!$R1658)*12/3</f>
        <v>-1.1928133222656998</v>
      </c>
      <c r="AE657" s="129">
        <f>(幕後結果!$AG$2+幕後結果!$AG$4*幕後結果_最佳化!$S1658)*12/3</f>
        <v>2.788207610976869</v>
      </c>
      <c r="AF657" s="129">
        <f>(幕後結果!$AH$2+幕後結果!$AH$4*幕後結果_最佳化!$T1658)*12/3</f>
        <v>-0.20732732978410229</v>
      </c>
      <c r="AG657" s="129">
        <f>(幕後結果!$AI$2+幕後結果!$AI$4*幕後結果_最佳化!$U1658)*12/3</f>
        <v>-0.24018493555091611</v>
      </c>
      <c r="AH657" s="129">
        <f>(幕後結果!$AJ$2+幕後結果!$AJ$4*幕後結果_最佳化!$V1658)*12/3</f>
        <v>-0.64651823497832872</v>
      </c>
      <c r="AI657" s="100">
        <f>(幕後結果!$AK$2+幕後結果!$AK$4*幕後結果_最佳化!$W1658)*12/3</f>
        <v>0.164277855332288</v>
      </c>
      <c r="AJ657" s="60"/>
      <c r="AK657" s="60"/>
      <c r="AL657" s="60"/>
      <c r="AM657" s="108">
        <v>656</v>
      </c>
      <c r="AN657" s="129">
        <f t="shared" si="131"/>
        <v>7.0182007003317434E-2</v>
      </c>
      <c r="AO657" s="129">
        <f t="shared" si="132"/>
        <v>6.5979514101997566E-2</v>
      </c>
      <c r="AP657" s="129">
        <f t="shared" si="133"/>
        <v>1.0975448056904547E-3</v>
      </c>
      <c r="AQ657" s="129">
        <f t="shared" si="134"/>
        <v>0.11351940659709099</v>
      </c>
      <c r="AR657" s="129">
        <f t="shared" si="135"/>
        <v>0.19413868236721024</v>
      </c>
      <c r="AS657" s="129">
        <f t="shared" si="136"/>
        <v>3.4749166483824541E-2</v>
      </c>
      <c r="AT657" s="129">
        <f t="shared" si="137"/>
        <v>0.13002620181501132</v>
      </c>
      <c r="AU657" s="129">
        <f t="shared" si="138"/>
        <v>0.16347812212315438</v>
      </c>
      <c r="AV657" s="129">
        <f t="shared" si="139"/>
        <v>0.12148070503978758</v>
      </c>
      <c r="AW657" s="129">
        <f t="shared" si="140"/>
        <v>0.10534864966291543</v>
      </c>
      <c r="AX657" s="129">
        <f t="shared" si="141"/>
        <v>1</v>
      </c>
      <c r="AY657" s="129">
        <f>SUMPRODUCT(AN657:AW657,幕後結果_最佳化!$Z$1005:$AI$1005)</f>
        <v>-2.1103045468107449E-2</v>
      </c>
      <c r="AZ657" s="129">
        <f>(SUMPRODUCT(AN657:AW657,MMULT(AN657:AW657,幕後結果!$AB$9:$AK$18)))*252</f>
        <v>4.9136236634319451E-2</v>
      </c>
      <c r="BA657" s="129">
        <f t="shared" si="142"/>
        <v>0.22166694980154225</v>
      </c>
      <c r="BB657" s="102">
        <f t="shared" si="143"/>
        <v>-0.28873517466365278</v>
      </c>
      <c r="BC657" s="60"/>
      <c r="BD657" s="60"/>
    </row>
    <row r="658" spans="1:56" ht="16.5">
      <c r="A658" s="95">
        <v>657</v>
      </c>
      <c r="B658" s="129">
        <v>0.57670272885478391</v>
      </c>
      <c r="C658" s="129">
        <v>0.89164491670460899</v>
      </c>
      <c r="D658" s="129">
        <v>1.6294916320407582E-2</v>
      </c>
      <c r="E658" s="129">
        <v>0.57647541563038018</v>
      </c>
      <c r="F658" s="129">
        <v>9.9739014666925474E-2</v>
      </c>
      <c r="G658" s="129">
        <v>0.79309057628317681</v>
      </c>
      <c r="H658" s="129">
        <v>0.68824882836335854</v>
      </c>
      <c r="I658" s="129">
        <v>0.49256255211949029</v>
      </c>
      <c r="J658" s="129">
        <v>0.64499162912517427</v>
      </c>
      <c r="K658" s="104">
        <v>0.46479870000969425</v>
      </c>
      <c r="L658" s="105"/>
      <c r="M658" s="106">
        <v>657</v>
      </c>
      <c r="N658" s="140">
        <v>0.19346534718185268</v>
      </c>
      <c r="O658" s="140">
        <v>1.2353234046309574</v>
      </c>
      <c r="P658" s="140">
        <v>-2.137100323715988</v>
      </c>
      <c r="Q658" s="140">
        <v>0.19288482630541171</v>
      </c>
      <c r="R658" s="140">
        <v>-1.2830400950202796</v>
      </c>
      <c r="S658" s="140">
        <v>0.81719176576738983</v>
      </c>
      <c r="T658" s="140">
        <v>0.49089269601062474</v>
      </c>
      <c r="U658" s="129">
        <v>-1.8643997196717724E-2</v>
      </c>
      <c r="V658" s="129">
        <v>0.37183360477166971</v>
      </c>
      <c r="W658" s="98">
        <v>-8.8351384062001659E-2</v>
      </c>
      <c r="X658" s="60"/>
      <c r="Y658" s="99">
        <v>657</v>
      </c>
      <c r="Z658" s="129">
        <f>(幕後結果!$AB$2+幕後結果!$AB$4*幕後結果_最佳化!$N1659)*12/3</f>
        <v>1.0157910834507613</v>
      </c>
      <c r="AA658" s="129">
        <f>(幕後結果!$AC$2+幕後結果!$AC$4*幕後結果_最佳化!$O1659)*12/3</f>
        <v>1.4188736445259618</v>
      </c>
      <c r="AB658" s="129">
        <f>(幕後結果!$AD$2+幕後結果!$AD$4*幕後結果_最佳化!$P1659)*12/3</f>
        <v>-3.662184429062707</v>
      </c>
      <c r="AC658" s="129">
        <f>(幕後結果!$AE$2+幕後結果!$AE$4*幕後結果_最佳化!$Q1659)*12/3</f>
        <v>0.50891103027094076</v>
      </c>
      <c r="AD658" s="129">
        <f>(幕後結果!$AF$2+幕後結果!$AF$4*幕後結果_最佳化!$R1659)*12/3</f>
        <v>-1.8024501482198108</v>
      </c>
      <c r="AE658" s="129">
        <f>(幕後結果!$AG$2+幕後結果!$AG$4*幕後結果_最佳化!$S1659)*12/3</f>
        <v>1.979639625896773</v>
      </c>
      <c r="AF658" s="129">
        <f>(幕後結果!$AH$2+幕後結果!$AH$4*幕後結果_最佳化!$T1659)*12/3</f>
        <v>0.54714233665207235</v>
      </c>
      <c r="AG658" s="129">
        <f>(幕後結果!$AI$2+幕後結果!$AI$4*幕後結果_最佳化!$U1659)*12/3</f>
        <v>-0.12876664332463011</v>
      </c>
      <c r="AH658" s="129">
        <f>(幕後結果!$AJ$2+幕後結果!$AJ$4*幕後結果_最佳化!$V1659)*12/3</f>
        <v>-0.35979552972934176</v>
      </c>
      <c r="AI658" s="100">
        <f>(幕後結果!$AK$2+幕後結果!$AK$4*幕後結果_最佳化!$W1659)*12/3</f>
        <v>-0.22238181368235996</v>
      </c>
      <c r="AJ658" s="60"/>
      <c r="AK658" s="60"/>
      <c r="AL658" s="60"/>
      <c r="AM658" s="108">
        <v>657</v>
      </c>
      <c r="AN658" s="129">
        <f t="shared" si="131"/>
        <v>1.9936828804997711E-2</v>
      </c>
      <c r="AO658" s="129">
        <f t="shared" si="132"/>
        <v>0.11940377872104889</v>
      </c>
      <c r="AP658" s="129">
        <f t="shared" si="133"/>
        <v>0.23899946591469984</v>
      </c>
      <c r="AQ658" s="129">
        <f t="shared" si="134"/>
        <v>2.7945210649375427E-3</v>
      </c>
      <c r="AR658" s="129">
        <f t="shared" si="135"/>
        <v>0.22661597136029757</v>
      </c>
      <c r="AS658" s="129">
        <f t="shared" si="136"/>
        <v>0.25446691297464147</v>
      </c>
      <c r="AT658" s="129">
        <f t="shared" si="137"/>
        <v>2.3916643852880471E-3</v>
      </c>
      <c r="AU658" s="129">
        <f t="shared" si="138"/>
        <v>9.2014910814143466E-3</v>
      </c>
      <c r="AV658" s="129">
        <f t="shared" si="139"/>
        <v>0.11740707837425604</v>
      </c>
      <c r="AW658" s="129">
        <f t="shared" si="140"/>
        <v>8.7822873184185812E-3</v>
      </c>
      <c r="AX658" s="129">
        <f t="shared" si="141"/>
        <v>0.99999999999999989</v>
      </c>
      <c r="AY658" s="129">
        <f>SUMPRODUCT(AN658:AW658,幕後結果_最佳化!$Z$1005:$AI$1005)</f>
        <v>-0.20166024919657199</v>
      </c>
      <c r="AZ658" s="129">
        <f>(SUMPRODUCT(AN658:AW658,MMULT(AN658:AW658,幕後結果!$AB$9:$AK$18)))*252</f>
        <v>6.1907071892442836E-2</v>
      </c>
      <c r="BA658" s="129">
        <f t="shared" si="142"/>
        <v>0.24881131785439914</v>
      </c>
      <c r="BB658" s="102">
        <f t="shared" si="143"/>
        <v>-0.98291448839833395</v>
      </c>
      <c r="BC658" s="60"/>
      <c r="BD658" s="60"/>
    </row>
    <row r="659" spans="1:56" ht="16.5">
      <c r="A659" s="95">
        <v>658</v>
      </c>
      <c r="B659" s="129">
        <v>0.75748712101152726</v>
      </c>
      <c r="C659" s="129">
        <v>0.18980728405856762</v>
      </c>
      <c r="D659" s="129">
        <v>0.249215140534778</v>
      </c>
      <c r="E659" s="129">
        <v>0.88513436794812628</v>
      </c>
      <c r="F659" s="129">
        <v>0.3158681167192694</v>
      </c>
      <c r="G659" s="129">
        <v>0.82146862592655356</v>
      </c>
      <c r="H659" s="129">
        <v>0.74959032789280089</v>
      </c>
      <c r="I659" s="129">
        <v>0.45438991106789461</v>
      </c>
      <c r="J659" s="129">
        <v>0.83479586049172561</v>
      </c>
      <c r="K659" s="104">
        <v>0.70158015269971807</v>
      </c>
      <c r="L659" s="105"/>
      <c r="M659" s="106">
        <v>658</v>
      </c>
      <c r="N659" s="140">
        <v>0.69824217038656511</v>
      </c>
      <c r="O659" s="140">
        <v>-0.87860668829275046</v>
      </c>
      <c r="P659" s="140">
        <v>-0.67696165908847172</v>
      </c>
      <c r="Q659" s="140">
        <v>1.2010513986176405</v>
      </c>
      <c r="R659" s="140">
        <v>-0.47928451964582924</v>
      </c>
      <c r="S659" s="140">
        <v>0.92097640072087139</v>
      </c>
      <c r="T659" s="140">
        <v>0.67320112716461711</v>
      </c>
      <c r="U659" s="129">
        <v>-0.11457774285204232</v>
      </c>
      <c r="V659" s="129">
        <v>0.97329183563764687</v>
      </c>
      <c r="W659" s="98">
        <v>0.52895063552124566</v>
      </c>
      <c r="X659" s="60"/>
      <c r="Y659" s="99">
        <v>658</v>
      </c>
      <c r="Z659" s="129">
        <f>(幕後結果!$AB$2+幕後結果!$AB$4*幕後結果_最佳化!$N1660)*12/3</f>
        <v>1.3495802877158205</v>
      </c>
      <c r="AA659" s="129">
        <f>(幕後結果!$AC$2+幕後結果!$AC$4*幕後結果_最佳化!$O1660)*12/3</f>
        <v>-2.5213243429133003E-3</v>
      </c>
      <c r="AB659" s="129">
        <f>(幕後結果!$AD$2+幕後結果!$AD$4*幕後結果_最佳化!$P1660)*12/3</f>
        <v>-2.0222169866270998</v>
      </c>
      <c r="AC659" s="129">
        <f>(幕後結果!$AE$2+幕後結果!$AE$4*幕後結果_最佳化!$Q1660)*12/3</f>
        <v>0.88109877530755065</v>
      </c>
      <c r="AD659" s="129">
        <f>(幕後結果!$AF$2+幕後結果!$AF$4*幕後結果_最佳化!$R1660)*12/3</f>
        <v>-0.92164945537780152</v>
      </c>
      <c r="AE659" s="129">
        <f>(幕後結果!$AG$2+幕後結果!$AG$4*幕後結果_最佳化!$S1660)*12/3</f>
        <v>1.9261192041344994</v>
      </c>
      <c r="AF659" s="129">
        <f>(幕後結果!$AH$2+幕後結果!$AH$4*幕後結果_最佳化!$T1660)*12/3</f>
        <v>1.128828969694101</v>
      </c>
      <c r="AG659" s="129">
        <f>(幕後結果!$AI$2+幕後結果!$AI$4*幕後結果_最佳化!$U1660)*12/3</f>
        <v>-8.9331265563024453E-2</v>
      </c>
      <c r="AH659" s="129">
        <f>(幕後結果!$AJ$2+幕後結果!$AJ$4*幕後結果_最佳化!$V1660)*12/3</f>
        <v>0.17522138351420705</v>
      </c>
      <c r="AI659" s="100">
        <f>(幕後結果!$AK$2+幕後結果!$AK$4*幕後結果_最佳化!$W1660)*12/3</f>
        <v>0.51653008525255972</v>
      </c>
      <c r="AJ659" s="60"/>
      <c r="AK659" s="60"/>
      <c r="AL659" s="60"/>
      <c r="AM659" s="108">
        <v>658</v>
      </c>
      <c r="AN659" s="129">
        <f t="shared" si="131"/>
        <v>4.108718812723117E-3</v>
      </c>
      <c r="AO659" s="129">
        <f t="shared" si="132"/>
        <v>5.2754414731084311E-2</v>
      </c>
      <c r="AP659" s="129">
        <f t="shared" si="133"/>
        <v>0.15827481456041192</v>
      </c>
      <c r="AQ659" s="129">
        <f t="shared" si="134"/>
        <v>4.3106415432158915E-2</v>
      </c>
      <c r="AR659" s="129">
        <f t="shared" si="135"/>
        <v>0.11626179882924788</v>
      </c>
      <c r="AS659" s="129">
        <f t="shared" si="136"/>
        <v>0.16264601283248106</v>
      </c>
      <c r="AT659" s="129">
        <f t="shared" si="137"/>
        <v>0.1377247304945334</v>
      </c>
      <c r="AU659" s="129">
        <f t="shared" si="138"/>
        <v>4.0716591903526271E-2</v>
      </c>
      <c r="AV659" s="129">
        <f t="shared" si="139"/>
        <v>0.14289504898213012</v>
      </c>
      <c r="AW659" s="129">
        <f t="shared" si="140"/>
        <v>0.14151145342170288</v>
      </c>
      <c r="AX659" s="129">
        <f t="shared" si="141"/>
        <v>0.99999999999999989</v>
      </c>
      <c r="AY659" s="129">
        <f>SUMPRODUCT(AN659:AW659,幕後結果_最佳化!$Z$1005:$AI$1005)</f>
        <v>-9.3613468305217273E-2</v>
      </c>
      <c r="AZ659" s="129">
        <f>(SUMPRODUCT(AN659:AW659,MMULT(AN659:AW659,幕後結果!$AB$9:$AK$18)))*252</f>
        <v>5.0962614546682952E-2</v>
      </c>
      <c r="BA659" s="129">
        <f t="shared" si="142"/>
        <v>0.22574900785315305</v>
      </c>
      <c r="BB659" s="102">
        <f t="shared" si="143"/>
        <v>-0.60471348070782038</v>
      </c>
      <c r="BC659" s="60"/>
      <c r="BD659" s="60"/>
    </row>
    <row r="660" spans="1:56" ht="16.5">
      <c r="A660" s="95">
        <v>659</v>
      </c>
      <c r="B660" s="129">
        <v>0.90493895593000562</v>
      </c>
      <c r="C660" s="129">
        <v>0.73965844210554299</v>
      </c>
      <c r="D660" s="129">
        <v>0.58330908134121873</v>
      </c>
      <c r="E660" s="129">
        <v>0.41334024141672487</v>
      </c>
      <c r="F660" s="129">
        <v>0.87532179263521592</v>
      </c>
      <c r="G660" s="129">
        <v>0.17165989604227017</v>
      </c>
      <c r="H660" s="129">
        <v>0.39236441453107496</v>
      </c>
      <c r="I660" s="129">
        <v>7.8350052559233774E-2</v>
      </c>
      <c r="J660" s="129">
        <v>0.76297966226596814</v>
      </c>
      <c r="K660" s="104">
        <v>0.15354569846092381</v>
      </c>
      <c r="L660" s="105"/>
      <c r="M660" s="106">
        <v>659</v>
      </c>
      <c r="N660" s="140">
        <v>1.3102180295472641</v>
      </c>
      <c r="O660" s="140">
        <v>0.64229275763780613</v>
      </c>
      <c r="P660" s="140">
        <v>0.21036624300526602</v>
      </c>
      <c r="Q660" s="140">
        <v>-0.21896092968249636</v>
      </c>
      <c r="R660" s="140">
        <v>1.1519139998598906</v>
      </c>
      <c r="S660" s="140">
        <v>-0.94762618276143173</v>
      </c>
      <c r="T660" s="140">
        <v>-0.27316181791041305</v>
      </c>
      <c r="U660" s="129">
        <v>-1.416257572257597</v>
      </c>
      <c r="V660" s="129">
        <v>0.71592011777912068</v>
      </c>
      <c r="W660" s="98">
        <v>-1.0213441901032219</v>
      </c>
      <c r="X660" s="60"/>
      <c r="Y660" s="99">
        <v>659</v>
      </c>
      <c r="Z660" s="129">
        <f>(幕後結果!$AB$2+幕後結果!$AB$4*幕後結果_最佳化!$N1661)*12/3</f>
        <v>1.754256028891507</v>
      </c>
      <c r="AA660" s="129">
        <f>(幕後結果!$AC$2+幕後結果!$AC$4*幕後結果_最佳化!$O1661)*12/3</f>
        <v>1.2714327009738398</v>
      </c>
      <c r="AB660" s="129">
        <f>(幕後結果!$AD$2+幕後結果!$AD$4*幕後結果_最佳化!$P1661)*12/3</f>
        <v>-0.75213753249436432</v>
      </c>
      <c r="AC660" s="129">
        <f>(幕後結果!$AE$2+幕後結果!$AE$4*幕後結果_最佳化!$Q1661)*12/3</f>
        <v>6.0325252329682971E-2</v>
      </c>
      <c r="AD660" s="129">
        <f>(幕後結果!$AF$2+幕後結果!$AF$4*幕後結果_最佳化!$R1661)*12/3</f>
        <v>0.28946098142209009</v>
      </c>
      <c r="AE660" s="129">
        <f>(幕後結果!$AG$2+幕後結果!$AG$4*幕後結果_最佳化!$S1661)*12/3</f>
        <v>0.45677030727690782</v>
      </c>
      <c r="AF660" s="129">
        <f>(幕後結果!$AH$2+幕後結果!$AH$4*幕後結果_最佳化!$T1661)*12/3</f>
        <v>0.94814942148888048</v>
      </c>
      <c r="AG660" s="129">
        <f>(幕後結果!$AI$2+幕後結果!$AI$4*幕後結果_最佳化!$U1661)*12/3</f>
        <v>-0.70023646351104352</v>
      </c>
      <c r="AH660" s="129">
        <f>(幕後結果!$AJ$2+幕後結果!$AJ$4*幕後結果_最佳化!$V1661)*12/3</f>
        <v>-0.238050989982139</v>
      </c>
      <c r="AI660" s="100">
        <f>(幕後結果!$AK$2+幕後結果!$AK$4*幕後結果_最佳化!$W1661)*12/3</f>
        <v>-0.21000873569908141</v>
      </c>
      <c r="AJ660" s="60"/>
      <c r="AK660" s="60"/>
      <c r="AL660" s="60"/>
      <c r="AM660" s="108">
        <v>659</v>
      </c>
      <c r="AN660" s="129">
        <f t="shared" si="131"/>
        <v>0.16587480583575231</v>
      </c>
      <c r="AO660" s="129">
        <f t="shared" si="132"/>
        <v>0.10823407104186378</v>
      </c>
      <c r="AP660" s="129">
        <f t="shared" si="133"/>
        <v>0.18336371566391391</v>
      </c>
      <c r="AQ660" s="129">
        <f t="shared" si="134"/>
        <v>0.18529233829591923</v>
      </c>
      <c r="AR660" s="129">
        <f t="shared" si="135"/>
        <v>4.4020738465224876E-2</v>
      </c>
      <c r="AS660" s="129">
        <f t="shared" si="136"/>
        <v>2.635408717435804E-2</v>
      </c>
      <c r="AT660" s="129">
        <f t="shared" si="137"/>
        <v>4.3398201590655376E-2</v>
      </c>
      <c r="AU660" s="129">
        <f t="shared" si="138"/>
        <v>5.9945717250951623E-2</v>
      </c>
      <c r="AV660" s="129">
        <f t="shared" si="139"/>
        <v>1.1859435139112608E-2</v>
      </c>
      <c r="AW660" s="129">
        <f t="shared" si="140"/>
        <v>0.1716568895422485</v>
      </c>
      <c r="AX660" s="129">
        <f t="shared" si="141"/>
        <v>1.0000000000000002</v>
      </c>
      <c r="AY660" s="129">
        <f>SUMPRODUCT(AN660:AW660,幕後結果_最佳化!$Z$1005:$AI$1005)</f>
        <v>-4.5035541951829294E-2</v>
      </c>
      <c r="AZ660" s="129">
        <f>(SUMPRODUCT(AN660:AW660,MMULT(AN660:AW660,幕後結果!$AB$9:$AK$18)))*252</f>
        <v>5.8966357768042141E-2</v>
      </c>
      <c r="BA660" s="129">
        <f t="shared" si="142"/>
        <v>0.24282989471653227</v>
      </c>
      <c r="BB660" s="102">
        <f t="shared" si="143"/>
        <v>-0.36212815582068647</v>
      </c>
      <c r="BC660" s="60"/>
      <c r="BD660" s="60"/>
    </row>
    <row r="661" spans="1:56" ht="16.5">
      <c r="A661" s="95">
        <v>660</v>
      </c>
      <c r="B661" s="129">
        <v>0.50126553268542917</v>
      </c>
      <c r="C661" s="129">
        <v>4.393248417232587E-2</v>
      </c>
      <c r="D661" s="129">
        <v>0.80207153206383763</v>
      </c>
      <c r="E661" s="129">
        <v>0.91687451830967848</v>
      </c>
      <c r="F661" s="129">
        <v>0.56194319247126412</v>
      </c>
      <c r="G661" s="129">
        <v>1.7505086637466416E-2</v>
      </c>
      <c r="H661" s="129">
        <v>0.68689046997212677</v>
      </c>
      <c r="I661" s="129">
        <v>0.36752002679792461</v>
      </c>
      <c r="J661" s="129">
        <v>0.46182538420198194</v>
      </c>
      <c r="K661" s="104">
        <v>0.70237197350785019</v>
      </c>
      <c r="L661" s="105"/>
      <c r="M661" s="106">
        <v>660</v>
      </c>
      <c r="N661" s="140">
        <v>3.1722253321161843E-3</v>
      </c>
      <c r="O661" s="140">
        <v>-1.7067691513370684</v>
      </c>
      <c r="P661" s="140">
        <v>0.84904377248216012</v>
      </c>
      <c r="Q661" s="140">
        <v>1.3843511357164169</v>
      </c>
      <c r="R661" s="140">
        <v>0.15589775483050627</v>
      </c>
      <c r="S661" s="140">
        <v>-2.108240713289558</v>
      </c>
      <c r="T661" s="140">
        <v>0.48705541625262472</v>
      </c>
      <c r="U661" s="129">
        <v>-0.33842882697400878</v>
      </c>
      <c r="V661" s="129">
        <v>-9.583607135050437E-2</v>
      </c>
      <c r="W661" s="98">
        <v>0.53123483969217022</v>
      </c>
      <c r="X661" s="60"/>
      <c r="Y661" s="99">
        <v>660</v>
      </c>
      <c r="Z661" s="129">
        <f>(幕後結果!$AB$2+幕後結果!$AB$4*幕後結果_最佳化!$N1662)*12/3</f>
        <v>0.88995767193222608</v>
      </c>
      <c r="AA661" s="129">
        <f>(幕後結果!$AC$2+幕後結果!$AC$4*幕後結果_最佳化!$O1662)*12/3</f>
        <v>-0.78946725212925173</v>
      </c>
      <c r="AB661" s="129">
        <f>(幕後結果!$AD$2+幕後結果!$AD$4*幕後結果_最佳化!$P1662)*12/3</f>
        <v>-0.5333115073957656</v>
      </c>
      <c r="AC661" s="129">
        <f>(幕後結果!$AE$2+幕後結果!$AE$4*幕後結果_最佳化!$Q1662)*12/3</f>
        <v>0.77431118085871864</v>
      </c>
      <c r="AD661" s="129">
        <f>(幕後結果!$AF$2+幕後結果!$AF$4*幕後結果_最佳化!$R1662)*12/3</f>
        <v>-0.38069769439564188</v>
      </c>
      <c r="AE661" s="129">
        <f>(幕後結果!$AG$2+幕後結果!$AG$4*幕後結果_最佳化!$S1662)*12/3</f>
        <v>-0.53710748298876498</v>
      </c>
      <c r="AF661" s="129">
        <f>(幕後結果!$AH$2+幕後結果!$AH$4*幕後結果_最佳化!$T1662)*12/3</f>
        <v>0.8357386085700802</v>
      </c>
      <c r="AG661" s="129">
        <f>(幕後結果!$AI$2+幕後結果!$AI$4*幕後結果_最佳化!$U1662)*12/3</f>
        <v>-0.59473024662071328</v>
      </c>
      <c r="AH661" s="129">
        <f>(幕後結果!$AJ$2+幕後結果!$AJ$4*幕後結果_最佳化!$V1662)*12/3</f>
        <v>-0.40033203087707303</v>
      </c>
      <c r="AI661" s="100">
        <f>(幕後結果!$AK$2+幕後結果!$AK$4*幕後結果_最佳化!$W1662)*12/3</f>
        <v>0.20277519716801792</v>
      </c>
      <c r="AJ661" s="60"/>
      <c r="AK661" s="60"/>
      <c r="AL661" s="60"/>
      <c r="AM661" s="108">
        <v>660</v>
      </c>
      <c r="AN661" s="129">
        <f t="shared" si="131"/>
        <v>4.6653266388278526E-2</v>
      </c>
      <c r="AO661" s="129">
        <f t="shared" si="132"/>
        <v>0.11502698855796219</v>
      </c>
      <c r="AP661" s="129">
        <f t="shared" si="133"/>
        <v>0.17195661397107173</v>
      </c>
      <c r="AQ661" s="129">
        <f t="shared" si="134"/>
        <v>0.10349423143080606</v>
      </c>
      <c r="AR661" s="129">
        <f t="shared" si="135"/>
        <v>4.9842446815061628E-2</v>
      </c>
      <c r="AS661" s="129">
        <f t="shared" si="136"/>
        <v>9.9564118116086411E-2</v>
      </c>
      <c r="AT661" s="129">
        <f t="shared" si="137"/>
        <v>5.9242739867931729E-2</v>
      </c>
      <c r="AU661" s="129">
        <f t="shared" si="138"/>
        <v>2.3860635198263203E-2</v>
      </c>
      <c r="AV661" s="129">
        <f t="shared" si="139"/>
        <v>0.16579260692922448</v>
      </c>
      <c r="AW661" s="129">
        <f t="shared" si="140"/>
        <v>0.16456635272531406</v>
      </c>
      <c r="AX661" s="129">
        <f t="shared" si="141"/>
        <v>1</v>
      </c>
      <c r="AY661" s="129">
        <f>SUMPRODUCT(AN661:AW661,幕後結果_最佳化!$Z$1005:$AI$1005)</f>
        <v>-0.10534848890914239</v>
      </c>
      <c r="AZ661" s="129">
        <f>(SUMPRODUCT(AN661:AW661,MMULT(AN661:AW661,幕後結果!$AB$9:$AK$18)))*252</f>
        <v>5.1900709558108167E-2</v>
      </c>
      <c r="BA661" s="129">
        <f t="shared" si="142"/>
        <v>0.22781727229977136</v>
      </c>
      <c r="BB661" s="102">
        <f t="shared" si="143"/>
        <v>-0.65073419329712157</v>
      </c>
      <c r="BC661" s="60"/>
      <c r="BD661" s="60"/>
    </row>
    <row r="662" spans="1:56" ht="16.5">
      <c r="A662" s="95">
        <v>661</v>
      </c>
      <c r="B662" s="129">
        <v>0.70916845593635336</v>
      </c>
      <c r="C662" s="129">
        <v>0.53410567697557654</v>
      </c>
      <c r="D662" s="129">
        <v>0.46122814697107395</v>
      </c>
      <c r="E662" s="129">
        <v>0.81397259289182533</v>
      </c>
      <c r="F662" s="129">
        <v>0.8153385948897578</v>
      </c>
      <c r="G662" s="129">
        <v>0.74639363468642705</v>
      </c>
      <c r="H662" s="129">
        <v>0.74942629135025074</v>
      </c>
      <c r="I662" s="129">
        <v>0.69505671937752522</v>
      </c>
      <c r="J662" s="129">
        <v>0.48884455252826742</v>
      </c>
      <c r="K662" s="104">
        <v>0.4571839769070476</v>
      </c>
      <c r="L662" s="105"/>
      <c r="M662" s="106">
        <v>661</v>
      </c>
      <c r="N662" s="140">
        <v>0.55095709296121775</v>
      </c>
      <c r="O662" s="140">
        <v>8.5594656899817809E-2</v>
      </c>
      <c r="P662" s="140">
        <v>-9.7340122725741621E-2</v>
      </c>
      <c r="Q662" s="140">
        <v>0.89263099649328559</v>
      </c>
      <c r="R662" s="140">
        <v>0.89774256681283104</v>
      </c>
      <c r="S662" s="140">
        <v>0.66318397946814611</v>
      </c>
      <c r="T662" s="140">
        <v>0.67268546382900685</v>
      </c>
      <c r="U662" s="129">
        <v>0.51023539005606033</v>
      </c>
      <c r="V662" s="129">
        <v>-2.7966205056208338E-2</v>
      </c>
      <c r="W662" s="98">
        <v>-0.10753072221245161</v>
      </c>
      <c r="X662" s="60"/>
      <c r="Y662" s="99">
        <v>661</v>
      </c>
      <c r="Z662" s="129">
        <f>(幕後結果!$AB$2+幕後結果!$AB$4*幕後結果_最佳化!$N1663)*12/3</f>
        <v>1.2521864167337795</v>
      </c>
      <c r="AA662" s="129">
        <f>(幕後結果!$AC$2+幕後結果!$AC$4*幕後結果_最佳化!$O1663)*12/3</f>
        <v>0.66718050638465087</v>
      </c>
      <c r="AB662" s="129">
        <f>(幕後結果!$AD$2+幕後結果!$AD$4*幕後結果_最佳化!$P1663)*12/3</f>
        <v>-1.3379076072964189</v>
      </c>
      <c r="AC662" s="129">
        <f>(幕後結果!$AE$2+幕後結果!$AE$4*幕後結果_最佳化!$Q1663)*12/3</f>
        <v>0.90370828061136832</v>
      </c>
      <c r="AD662" s="129">
        <f>(幕後結果!$AF$2+幕後結果!$AF$4*幕後結果_最佳化!$R1663)*12/3</f>
        <v>0.42047343358421352</v>
      </c>
      <c r="AE662" s="129">
        <f>(幕後結果!$AG$2+幕後結果!$AG$4*幕後結果_最佳化!$S1663)*12/3</f>
        <v>1.8665092247299822</v>
      </c>
      <c r="AF662" s="129">
        <f>(幕後結果!$AH$2+幕後結果!$AH$4*幕後結果_最佳化!$T1663)*12/3</f>
        <v>1.176603884765377</v>
      </c>
      <c r="AG662" s="129">
        <f>(幕後結果!$AI$2+幕後結果!$AI$4*幕後結果_最佳化!$U1663)*12/3</f>
        <v>0.41004693988235658</v>
      </c>
      <c r="AH662" s="129">
        <f>(幕後結果!$AJ$2+幕後結果!$AJ$4*幕後結果_最佳化!$V1663)*12/3</f>
        <v>-2.897639588902079E-2</v>
      </c>
      <c r="AI662" s="100">
        <f>(幕後結果!$AK$2+幕後結果!$AK$4*幕後結果_最佳化!$W1663)*12/3</f>
        <v>0.43346817265951471</v>
      </c>
      <c r="AJ662" s="60"/>
      <c r="AK662" s="60"/>
      <c r="AL662" s="60"/>
      <c r="AM662" s="108">
        <v>661</v>
      </c>
      <c r="AN662" s="129">
        <f t="shared" si="131"/>
        <v>0.12483155166410072</v>
      </c>
      <c r="AO662" s="129">
        <f t="shared" si="132"/>
        <v>0.10793710789526735</v>
      </c>
      <c r="AP662" s="129">
        <f t="shared" si="133"/>
        <v>4.3728435463054036E-2</v>
      </c>
      <c r="AQ662" s="129">
        <f t="shared" si="134"/>
        <v>0.12438493045492564</v>
      </c>
      <c r="AR662" s="129">
        <f t="shared" si="135"/>
        <v>5.3711261969814877E-2</v>
      </c>
      <c r="AS662" s="129">
        <f t="shared" si="136"/>
        <v>0.13264229702421043</v>
      </c>
      <c r="AT662" s="129">
        <f t="shared" si="137"/>
        <v>0.1331433171175016</v>
      </c>
      <c r="AU662" s="129">
        <f t="shared" si="138"/>
        <v>5.8227104597184783E-2</v>
      </c>
      <c r="AV662" s="129">
        <f t="shared" si="139"/>
        <v>9.3195799094634713E-2</v>
      </c>
      <c r="AW662" s="129">
        <f t="shared" si="140"/>
        <v>0.1281981947193058</v>
      </c>
      <c r="AX662" s="129">
        <f t="shared" si="141"/>
        <v>1</v>
      </c>
      <c r="AY662" s="129">
        <f>SUMPRODUCT(AN662:AW662,幕後結果_最佳化!$Z$1005:$AI$1005)</f>
        <v>0.22951463289547849</v>
      </c>
      <c r="AZ662" s="129">
        <f>(SUMPRODUCT(AN662:AW662,MMULT(AN662:AW662,幕後結果!$AB$9:$AK$18)))*252</f>
        <v>4.5527546582763222E-2</v>
      </c>
      <c r="BA662" s="129">
        <f t="shared" si="142"/>
        <v>0.21337185049289709</v>
      </c>
      <c r="BB662" s="102">
        <f t="shared" si="143"/>
        <v>0.87459818370788656</v>
      </c>
      <c r="BC662" s="60"/>
      <c r="BD662" s="60"/>
    </row>
    <row r="663" spans="1:56" ht="16.5">
      <c r="A663" s="95">
        <v>662</v>
      </c>
      <c r="B663" s="129">
        <v>0.27492595713036527</v>
      </c>
      <c r="C663" s="129">
        <v>0.40796373864388391</v>
      </c>
      <c r="D663" s="129">
        <v>0.76740489594935157</v>
      </c>
      <c r="E663" s="129">
        <v>0.12404982064428771</v>
      </c>
      <c r="F663" s="129">
        <v>0.69429928159762277</v>
      </c>
      <c r="G663" s="129">
        <v>0.51644306934586104</v>
      </c>
      <c r="H663" s="129">
        <v>0.33581179547776707</v>
      </c>
      <c r="I663" s="129">
        <v>6.2570374588957201E-2</v>
      </c>
      <c r="J663" s="129">
        <v>0.70756092621894617</v>
      </c>
      <c r="K663" s="104">
        <v>0.42231688991959682</v>
      </c>
      <c r="L663" s="105"/>
      <c r="M663" s="106">
        <v>662</v>
      </c>
      <c r="N663" s="140">
        <v>-0.59798204398749932</v>
      </c>
      <c r="O663" s="140">
        <v>-0.23278613831351086</v>
      </c>
      <c r="P663" s="140">
        <v>0.730327196417902</v>
      </c>
      <c r="Q663" s="140">
        <v>-1.1549774980021834</v>
      </c>
      <c r="R663" s="140">
        <v>0.50807401623119752</v>
      </c>
      <c r="S663" s="140">
        <v>4.1228339390115512E-2</v>
      </c>
      <c r="T663" s="140">
        <v>-0.42392077714227661</v>
      </c>
      <c r="U663" s="129">
        <v>-1.5335485695239346</v>
      </c>
      <c r="V663" s="129">
        <v>0.54627321154558739</v>
      </c>
      <c r="W663" s="98">
        <v>-0.19596983056032458</v>
      </c>
      <c r="X663" s="60"/>
      <c r="Y663" s="99">
        <v>662</v>
      </c>
      <c r="Z663" s="129">
        <f>(幕後結果!$AB$2+幕後結果!$AB$4*幕後結果_最佳化!$N1664)*12/3</f>
        <v>0.49243782559142008</v>
      </c>
      <c r="AA663" s="129">
        <f>(幕後結果!$AC$2+幕後結果!$AC$4*幕後結果_最佳化!$O1664)*12/3</f>
        <v>0.1374113712954817</v>
      </c>
      <c r="AB663" s="129">
        <f>(幕後結果!$AD$2+幕後結果!$AD$4*幕後結果_最佳化!$P1664)*12/3</f>
        <v>-0.72357694523526883</v>
      </c>
      <c r="AC663" s="129">
        <f>(幕後結果!$AE$2+幕後結果!$AE$4*幕後結果_最佳化!$Q1664)*12/3</f>
        <v>-1.29424050557433</v>
      </c>
      <c r="AD663" s="129">
        <f>(幕後結果!$AF$2+幕後結果!$AF$4*幕後結果_最佳化!$R1664)*12/3</f>
        <v>-0.87354790485898215</v>
      </c>
      <c r="AE663" s="129">
        <f>(幕後結果!$AG$2+幕後結果!$AG$4*幕後結果_最佳化!$S1664)*12/3</f>
        <v>1.0409431390770307</v>
      </c>
      <c r="AF663" s="129">
        <f>(幕後結果!$AH$2+幕後結果!$AH$4*幕後結果_最佳化!$T1664)*12/3</f>
        <v>-0.31478664556685654</v>
      </c>
      <c r="AG663" s="129">
        <f>(幕後結果!$AI$2+幕後結果!$AI$4*幕後結果_最佳化!$U1664)*12/3</f>
        <v>-0.84979899484223209</v>
      </c>
      <c r="AH663" s="129">
        <f>(幕後結果!$AJ$2+幕後結果!$AJ$4*幕後結果_最佳化!$V1664)*12/3</f>
        <v>-0.61480930856504279</v>
      </c>
      <c r="AI663" s="100">
        <f>(幕後結果!$AK$2+幕後結果!$AK$4*幕後結果_最佳化!$W1664)*12/3</f>
        <v>3.1634716016820261E-2</v>
      </c>
      <c r="AJ663" s="60"/>
      <c r="AK663" s="60"/>
      <c r="AL663" s="60"/>
      <c r="AM663" s="108">
        <v>662</v>
      </c>
      <c r="AN663" s="129">
        <f t="shared" si="131"/>
        <v>4.8651880329477183E-2</v>
      </c>
      <c r="AO663" s="129">
        <f t="shared" si="132"/>
        <v>6.5088046364344815E-2</v>
      </c>
      <c r="AP663" s="129">
        <f t="shared" si="133"/>
        <v>0.14437924712737638</v>
      </c>
      <c r="AQ663" s="129">
        <f t="shared" si="134"/>
        <v>0.12251584224418635</v>
      </c>
      <c r="AR663" s="129">
        <f t="shared" si="135"/>
        <v>0.13185881038025304</v>
      </c>
      <c r="AS663" s="129">
        <f t="shared" si="136"/>
        <v>0.11228033844721613</v>
      </c>
      <c r="AT663" s="129">
        <f t="shared" si="137"/>
        <v>3.3747595358268517E-2</v>
      </c>
      <c r="AU663" s="129">
        <f t="shared" si="138"/>
        <v>0.14547549262261078</v>
      </c>
      <c r="AV663" s="129">
        <f t="shared" si="139"/>
        <v>0.17268800663959311</v>
      </c>
      <c r="AW663" s="129">
        <f t="shared" si="140"/>
        <v>2.3314740486673771E-2</v>
      </c>
      <c r="AX663" s="129">
        <f t="shared" si="141"/>
        <v>1.0000000000000002</v>
      </c>
      <c r="AY663" s="129">
        <f>SUMPRODUCT(AN663:AW663,幕後結果_最佳化!$Z$1005:$AI$1005)</f>
        <v>-0.17595898561150092</v>
      </c>
      <c r="AZ663" s="129">
        <f>(SUMPRODUCT(AN663:AW663,MMULT(AN663:AW663,幕後結果!$AB$9:$AK$18)))*252</f>
        <v>4.6453743711355723E-2</v>
      </c>
      <c r="BA663" s="129">
        <f t="shared" si="142"/>
        <v>0.21553130564109643</v>
      </c>
      <c r="BB663" s="102">
        <f t="shared" si="143"/>
        <v>-1.015439427513819</v>
      </c>
      <c r="BC663" s="60"/>
      <c r="BD663" s="60"/>
    </row>
    <row r="664" spans="1:56" ht="16.5">
      <c r="A664" s="95">
        <v>663</v>
      </c>
      <c r="B664" s="129">
        <v>0.52071308930101634</v>
      </c>
      <c r="C664" s="129">
        <v>0.90675044946952776</v>
      </c>
      <c r="D664" s="129">
        <v>0.27060435821092943</v>
      </c>
      <c r="E664" s="129">
        <v>0.45824570497152628</v>
      </c>
      <c r="F664" s="129">
        <v>0.75581372282357795</v>
      </c>
      <c r="G664" s="129">
        <v>0.94928635787915683</v>
      </c>
      <c r="H664" s="129">
        <v>0.4124651209823853</v>
      </c>
      <c r="I664" s="129">
        <v>0.67032530951452252</v>
      </c>
      <c r="J664" s="129">
        <v>0.45071930738341681</v>
      </c>
      <c r="K664" s="104">
        <v>0.32112340277827722</v>
      </c>
      <c r="L664" s="105"/>
      <c r="M664" s="106">
        <v>663</v>
      </c>
      <c r="N664" s="140">
        <v>5.1943364024665456E-2</v>
      </c>
      <c r="O664" s="140">
        <v>1.3210067874651616</v>
      </c>
      <c r="P664" s="140">
        <v>-0.61098619981646729</v>
      </c>
      <c r="Q664" s="140">
        <v>-0.10485431558532901</v>
      </c>
      <c r="R664" s="140">
        <v>0.69289961016233792</v>
      </c>
      <c r="S664" s="140">
        <v>1.6379732013153299</v>
      </c>
      <c r="T664" s="140">
        <v>-0.22120830630438429</v>
      </c>
      <c r="U664" s="129">
        <v>0.44081161936032076</v>
      </c>
      <c r="V664" s="129">
        <v>-0.1238442250927384</v>
      </c>
      <c r="W664" s="98">
        <v>-0.46455968897446603</v>
      </c>
      <c r="X664" s="60"/>
      <c r="Y664" s="99">
        <v>663</v>
      </c>
      <c r="Z664" s="129">
        <f>(幕後結果!$AB$2+幕後結果!$AB$4*幕後結果_最佳化!$N1665)*12/3</f>
        <v>0.92220812168927602</v>
      </c>
      <c r="AA664" s="129">
        <f>(幕後結果!$AC$2+幕後結果!$AC$4*幕後結果_最佳化!$O1665)*12/3</f>
        <v>1.445287183870019</v>
      </c>
      <c r="AB664" s="129">
        <f>(幕後結果!$AD$2+幕後結果!$AD$4*幕後結果_最佳化!$P1665)*12/3</f>
        <v>-1.9651062267603419</v>
      </c>
      <c r="AC664" s="129">
        <f>(幕後結果!$AE$2+幕後結果!$AE$4*幕後結果_最佳化!$Q1665)*12/3</f>
        <v>0.27620362799023357</v>
      </c>
      <c r="AD664" s="129">
        <f>(幕後結果!$AF$2+幕後結果!$AF$4*幕後結果_最佳化!$R1665)*12/3</f>
        <v>-1.1282430895350526E-2</v>
      </c>
      <c r="AE664" s="129">
        <f>(幕後結果!$AG$2+幕後結果!$AG$4*幕後結果_最佳化!$S1665)*12/3</f>
        <v>2.6844170508193379</v>
      </c>
      <c r="AF664" s="129">
        <f>(幕後結果!$AH$2+幕後結果!$AH$4*幕後結果_最佳化!$T1665)*12/3</f>
        <v>0.22270845749654622</v>
      </c>
      <c r="AG664" s="129">
        <f>(幕後結果!$AI$2+幕後結果!$AI$4*幕後結果_最佳化!$U1665)*12/3</f>
        <v>0.44576529380435098</v>
      </c>
      <c r="AH664" s="129">
        <f>(幕後結果!$AJ$2+幕後結果!$AJ$4*幕後結果_最佳化!$V1665)*12/3</f>
        <v>-0.28380505068015471</v>
      </c>
      <c r="AI664" s="100">
        <f>(幕後結果!$AK$2+幕後結果!$AK$4*幕後結果_最佳化!$W1665)*12/3</f>
        <v>0.23970006502722638</v>
      </c>
      <c r="AJ664" s="60"/>
      <c r="AK664" s="60"/>
      <c r="AL664" s="60"/>
      <c r="AM664" s="108">
        <v>663</v>
      </c>
      <c r="AN664" s="129">
        <f t="shared" si="131"/>
        <v>6.929016846268185E-2</v>
      </c>
      <c r="AO664" s="129">
        <f t="shared" si="132"/>
        <v>3.7258956602363315E-2</v>
      </c>
      <c r="AP664" s="129">
        <f t="shared" si="133"/>
        <v>3.023386446485481E-2</v>
      </c>
      <c r="AQ664" s="129">
        <f t="shared" si="134"/>
        <v>8.5051716211645992E-2</v>
      </c>
      <c r="AR664" s="129">
        <f t="shared" si="135"/>
        <v>3.0568247309537635E-2</v>
      </c>
      <c r="AS664" s="129">
        <f t="shared" si="136"/>
        <v>0.15621516710246572</v>
      </c>
      <c r="AT664" s="129">
        <f t="shared" si="137"/>
        <v>0.16891348811654561</v>
      </c>
      <c r="AU664" s="129">
        <f t="shared" si="138"/>
        <v>0.13563869248010127</v>
      </c>
      <c r="AV664" s="129">
        <f t="shared" si="139"/>
        <v>0.20765867493124535</v>
      </c>
      <c r="AW664" s="129">
        <f t="shared" si="140"/>
        <v>7.9171024318558464E-2</v>
      </c>
      <c r="AX664" s="129">
        <f t="shared" si="141"/>
        <v>1</v>
      </c>
      <c r="AY664" s="129">
        <f>SUMPRODUCT(AN664:AW664,幕後結果_最佳化!$Z$1005:$AI$1005)</f>
        <v>0.16997049431781266</v>
      </c>
      <c r="AZ664" s="129">
        <f>(SUMPRODUCT(AN664:AW664,MMULT(AN664:AW664,幕後結果!$AB$9:$AK$18)))*252</f>
        <v>4.0738094104636968E-2</v>
      </c>
      <c r="BA664" s="129">
        <f t="shared" si="142"/>
        <v>0.20183680066984061</v>
      </c>
      <c r="BB664" s="102">
        <f t="shared" si="143"/>
        <v>0.62957049406302912</v>
      </c>
      <c r="BC664" s="60"/>
      <c r="BD664" s="60"/>
    </row>
    <row r="665" spans="1:56" ht="16.5">
      <c r="A665" s="95">
        <v>664</v>
      </c>
      <c r="B665" s="129">
        <v>0.64789921394036054</v>
      </c>
      <c r="C665" s="129">
        <v>0.10840163689510929</v>
      </c>
      <c r="D665" s="129">
        <v>1.2345456692344658E-2</v>
      </c>
      <c r="E665" s="129">
        <v>1.8703931935295293E-2</v>
      </c>
      <c r="F665" s="129">
        <v>0.9425048592072971</v>
      </c>
      <c r="G665" s="129">
        <v>0.91119308561904822</v>
      </c>
      <c r="H665" s="129">
        <v>0.17963360213907253</v>
      </c>
      <c r="I665" s="129">
        <v>0.9650032441427383</v>
      </c>
      <c r="J665" s="129">
        <v>0.86496776268182085</v>
      </c>
      <c r="K665" s="104">
        <v>6.4296220405523075E-2</v>
      </c>
      <c r="L665" s="105"/>
      <c r="M665" s="106">
        <v>664</v>
      </c>
      <c r="N665" s="140">
        <v>0.37965494072226541</v>
      </c>
      <c r="O665" s="140">
        <v>-1.2350731696833381</v>
      </c>
      <c r="P665" s="140">
        <v>-2.2462044805613139</v>
      </c>
      <c r="Q665" s="140">
        <v>-2.081284600310279</v>
      </c>
      <c r="R665" s="140">
        <v>1.5761541525269014</v>
      </c>
      <c r="S665" s="140">
        <v>1.3481385366838594</v>
      </c>
      <c r="T665" s="140">
        <v>-0.91676231464195879</v>
      </c>
      <c r="U665" s="129">
        <v>1.8119526590206465</v>
      </c>
      <c r="V665" s="129">
        <v>1.1029140903615733</v>
      </c>
      <c r="W665" s="98">
        <v>-1.5196759425929609</v>
      </c>
      <c r="X665" s="60"/>
      <c r="Y665" s="99">
        <v>664</v>
      </c>
      <c r="Z665" s="129">
        <f>(幕後結果!$AB$2+幕後結果!$AB$4*幕後結果_最佳化!$N1666)*12/3</f>
        <v>1.138910991919865</v>
      </c>
      <c r="AA665" s="129">
        <f>(幕後結果!$AC$2+幕後結果!$AC$4*幕後結果_最佳化!$O1666)*12/3</f>
        <v>-0.34624863992079541</v>
      </c>
      <c r="AB665" s="129">
        <f>(幕後結果!$AD$2+幕後結果!$AD$4*幕後結果_最佳化!$P1666)*12/3</f>
        <v>-3.9073525455754776</v>
      </c>
      <c r="AC665" s="129">
        <f>(幕後結果!$AE$2+幕後結果!$AE$4*幕後結果_最佳化!$Q1666)*12/3</f>
        <v>-2.5535467619347529</v>
      </c>
      <c r="AD665" s="129">
        <f>(幕後結果!$AF$2+幕後結果!$AF$4*幕後結果_最佳化!$R1666)*12/3</f>
        <v>-0.24943730116364971</v>
      </c>
      <c r="AE665" s="129">
        <f>(幕後結果!$AG$2+幕後結果!$AG$4*幕後結果_最佳化!$S1666)*12/3</f>
        <v>1.7705174516693527</v>
      </c>
      <c r="AF665" s="129">
        <f>(幕後結果!$AH$2+幕後結果!$AH$4*幕後結果_最佳化!$T1666)*12/3</f>
        <v>-0.55646792823022251</v>
      </c>
      <c r="AG665" s="129">
        <f>(幕後結果!$AI$2+幕後結果!$AI$4*幕後結果_最佳化!$U1666)*12/3</f>
        <v>1.1051673868111247</v>
      </c>
      <c r="AH665" s="129">
        <f>(幕後結果!$AJ$2+幕後結果!$AJ$4*幕後結果_最佳化!$V1666)*12/3</f>
        <v>-0.32576101908620153</v>
      </c>
      <c r="AI665" s="100">
        <f>(幕後結果!$AK$2+幕後結果!$AK$4*幕後結果_最佳化!$W1666)*12/3</f>
        <v>-1.1803913204293106</v>
      </c>
      <c r="AJ665" s="60"/>
      <c r="AK665" s="60"/>
      <c r="AL665" s="60"/>
      <c r="AM665" s="108">
        <v>664</v>
      </c>
      <c r="AN665" s="129">
        <f t="shared" si="131"/>
        <v>0.19774806281553906</v>
      </c>
      <c r="AO665" s="129">
        <f t="shared" si="132"/>
        <v>9.7881979603511277E-2</v>
      </c>
      <c r="AP665" s="129">
        <f t="shared" si="133"/>
        <v>9.7848764883107717E-2</v>
      </c>
      <c r="AQ665" s="129">
        <f t="shared" si="134"/>
        <v>0.1285086220928626</v>
      </c>
      <c r="AR665" s="129">
        <f t="shared" si="135"/>
        <v>4.4678400206367548E-2</v>
      </c>
      <c r="AS665" s="129">
        <f t="shared" si="136"/>
        <v>2.8947849788510154E-2</v>
      </c>
      <c r="AT665" s="129">
        <f t="shared" si="137"/>
        <v>0.20639127827858048</v>
      </c>
      <c r="AU665" s="129">
        <f t="shared" si="138"/>
        <v>5.4249460876350269E-2</v>
      </c>
      <c r="AV665" s="129">
        <f t="shared" si="139"/>
        <v>0.11253030171390213</v>
      </c>
      <c r="AW665" s="129">
        <f t="shared" si="140"/>
        <v>3.1215279741268722E-2</v>
      </c>
      <c r="AX665" s="129">
        <f t="shared" si="141"/>
        <v>1</v>
      </c>
      <c r="AY665" s="129">
        <f>SUMPRODUCT(AN665:AW665,幕後結果_最佳化!$Z$1005:$AI$1005)</f>
        <v>9.9557183103950245E-2</v>
      </c>
      <c r="AZ665" s="129">
        <f>(SUMPRODUCT(AN665:AW665,MMULT(AN665:AW665,幕後結果!$AB$9:$AK$18)))*252</f>
        <v>5.3663500483683797E-2</v>
      </c>
      <c r="BA665" s="129">
        <f t="shared" si="142"/>
        <v>0.23165383761915925</v>
      </c>
      <c r="BB665" s="102">
        <f t="shared" si="143"/>
        <v>0.24457692428603364</v>
      </c>
      <c r="BC665" s="60"/>
      <c r="BD665" s="60"/>
    </row>
    <row r="666" spans="1:56" ht="16.5">
      <c r="A666" s="95">
        <v>665</v>
      </c>
      <c r="B666" s="129">
        <v>0.82786239739686618</v>
      </c>
      <c r="C666" s="129">
        <v>0.43047524026825013</v>
      </c>
      <c r="D666" s="129">
        <v>0.44110379157808777</v>
      </c>
      <c r="E666" s="129">
        <v>0.61146062515918498</v>
      </c>
      <c r="F666" s="129">
        <v>0.45271385358893967</v>
      </c>
      <c r="G666" s="129">
        <v>0.10282701494983271</v>
      </c>
      <c r="H666" s="129">
        <v>0.74374706821125236</v>
      </c>
      <c r="I666" s="129">
        <v>6.8613226069391908E-2</v>
      </c>
      <c r="J666" s="129">
        <v>0.39578621518982948</v>
      </c>
      <c r="K666" s="104">
        <v>0.36536298340048123</v>
      </c>
      <c r="L666" s="105"/>
      <c r="M666" s="106">
        <v>665</v>
      </c>
      <c r="N666" s="140">
        <v>0.94575178026914708</v>
      </c>
      <c r="O666" s="140">
        <v>-0.17516436940434482</v>
      </c>
      <c r="P666" s="140">
        <v>-0.14817129734067241</v>
      </c>
      <c r="Q666" s="140">
        <v>0.28312795927866941</v>
      </c>
      <c r="R666" s="140">
        <v>-0.11880770126288158</v>
      </c>
      <c r="S666" s="140">
        <v>-1.2656064104015623</v>
      </c>
      <c r="T666" s="140">
        <v>0.6549408102406582</v>
      </c>
      <c r="U666" s="129">
        <v>-1.4861991506767993</v>
      </c>
      <c r="V666" s="129">
        <v>-0.26426927958967061</v>
      </c>
      <c r="W666" s="98">
        <v>-0.34415999392432095</v>
      </c>
      <c r="X666" s="60"/>
      <c r="Y666" s="99">
        <v>665</v>
      </c>
      <c r="Z666" s="129">
        <f>(幕後結果!$AB$2+幕後結果!$AB$4*幕後結果_最佳化!$N1667)*12/3</f>
        <v>1.5132487287629983</v>
      </c>
      <c r="AA666" s="129">
        <f>(幕後結果!$AC$2+幕後結果!$AC$4*幕後結果_最佳化!$O1667)*12/3</f>
        <v>0.57754531783144092</v>
      </c>
      <c r="AB666" s="129">
        <f>(幕後結果!$AD$2+幕後結果!$AD$4*幕後結果_最佳化!$P1667)*12/3</f>
        <v>-1.3100282159162908</v>
      </c>
      <c r="AC666" s="129">
        <f>(幕後結果!$AE$2+幕後結果!$AE$4*幕後結果_最佳化!$Q1667)*12/3</f>
        <v>0.243935843587583</v>
      </c>
      <c r="AD666" s="129">
        <f>(幕後結果!$AF$2+幕後結果!$AF$4*幕後結果_最佳化!$R1667)*12/3</f>
        <v>-0.8591021155582298</v>
      </c>
      <c r="AE666" s="129">
        <f>(幕後結果!$AG$2+幕後結果!$AG$4*幕後結果_最佳化!$S1667)*12/3</f>
        <v>0.13334804471849071</v>
      </c>
      <c r="AF666" s="129">
        <f>(幕後結果!$AH$2+幕後結果!$AH$4*幕後結果_最佳化!$T1667)*12/3</f>
        <v>1.2653914232539369</v>
      </c>
      <c r="AG666" s="129">
        <f>(幕後結果!$AI$2+幕後結果!$AI$4*幕後結果_最佳化!$U1667)*12/3</f>
        <v>-0.94560897879640449</v>
      </c>
      <c r="AH666" s="129">
        <f>(幕後結果!$AJ$2+幕後結果!$AJ$4*幕後結果_最佳化!$V1667)*12/3</f>
        <v>-0.65794419776484303</v>
      </c>
      <c r="AI666" s="100">
        <f>(幕後結果!$AK$2+幕後結果!$AK$4*幕後結果_最佳化!$W1667)*12/3</f>
        <v>-0.25952885265373477</v>
      </c>
      <c r="AJ666" s="60"/>
      <c r="AK666" s="60"/>
      <c r="AL666" s="60"/>
      <c r="AM666" s="108">
        <v>665</v>
      </c>
      <c r="AN666" s="129">
        <f t="shared" si="131"/>
        <v>4.9840170303552577E-3</v>
      </c>
      <c r="AO666" s="129">
        <f t="shared" si="132"/>
        <v>0.16045870893269801</v>
      </c>
      <c r="AP666" s="129">
        <f t="shared" si="133"/>
        <v>7.7266086628792807E-2</v>
      </c>
      <c r="AQ666" s="129">
        <f t="shared" si="134"/>
        <v>9.8751098155386074E-2</v>
      </c>
      <c r="AR666" s="129">
        <f t="shared" si="135"/>
        <v>0.19554797487904044</v>
      </c>
      <c r="AS666" s="129">
        <f t="shared" si="136"/>
        <v>8.8726790596174401E-2</v>
      </c>
      <c r="AT666" s="129">
        <f t="shared" si="137"/>
        <v>5.9013922643342603E-3</v>
      </c>
      <c r="AU666" s="129">
        <f t="shared" si="138"/>
        <v>4.0356323819343169E-2</v>
      </c>
      <c r="AV666" s="129">
        <f t="shared" si="139"/>
        <v>0.17273451528055031</v>
      </c>
      <c r="AW666" s="129">
        <f t="shared" si="140"/>
        <v>0.15527309241332526</v>
      </c>
      <c r="AX666" s="129">
        <f t="shared" si="141"/>
        <v>1</v>
      </c>
      <c r="AY666" s="129">
        <f>SUMPRODUCT(AN666:AW666,幕後結果_最佳化!$Z$1005:$AI$1005)</f>
        <v>-0.13704332480781758</v>
      </c>
      <c r="AZ666" s="129">
        <f>(SUMPRODUCT(AN666:AW666,MMULT(AN666:AW666,幕後結果!$AB$9:$AK$18)))*252</f>
        <v>5.3937617095415585E-2</v>
      </c>
      <c r="BA666" s="129">
        <f t="shared" si="142"/>
        <v>0.2322447353448848</v>
      </c>
      <c r="BB666" s="102">
        <f t="shared" si="143"/>
        <v>-0.77480044721186336</v>
      </c>
      <c r="BC666" s="60"/>
      <c r="BD666" s="60"/>
    </row>
    <row r="667" spans="1:56" ht="16.5">
      <c r="A667" s="95">
        <v>666</v>
      </c>
      <c r="B667" s="129">
        <v>0.76393296943997502</v>
      </c>
      <c r="C667" s="129">
        <v>0.44476402308650309</v>
      </c>
      <c r="D667" s="129">
        <v>0.21445725302095009</v>
      </c>
      <c r="E667" s="129">
        <v>1.4081208992391403E-2</v>
      </c>
      <c r="F667" s="129">
        <v>0.81297839623225832</v>
      </c>
      <c r="G667" s="129">
        <v>0.83278623191254431</v>
      </c>
      <c r="H667" s="129">
        <v>0.59899110089011787</v>
      </c>
      <c r="I667" s="129">
        <v>9.5734141031119879E-2</v>
      </c>
      <c r="J667" s="129">
        <v>0.39752887723951469</v>
      </c>
      <c r="K667" s="104">
        <v>0.28138391935261331</v>
      </c>
      <c r="L667" s="105"/>
      <c r="M667" s="106">
        <v>666</v>
      </c>
      <c r="N667" s="140">
        <v>0.71901113144264661</v>
      </c>
      <c r="O667" s="140">
        <v>-0.13890142338635197</v>
      </c>
      <c r="P667" s="140">
        <v>-0.79105052906006601</v>
      </c>
      <c r="Q667" s="140">
        <v>-2.1950164467868087</v>
      </c>
      <c r="R667" s="140">
        <v>0.88892533687607</v>
      </c>
      <c r="S667" s="140">
        <v>0.96523416913041471</v>
      </c>
      <c r="T667" s="140">
        <v>0.25073655271889989</v>
      </c>
      <c r="U667" s="129">
        <v>-1.3062478596150724</v>
      </c>
      <c r="V667" s="129">
        <v>-0.25974853136180559</v>
      </c>
      <c r="W667" s="98">
        <v>-0.57873523285867878</v>
      </c>
      <c r="X667" s="60"/>
      <c r="Y667" s="99">
        <v>666</v>
      </c>
      <c r="Z667" s="129">
        <f>(幕後結果!$AB$2+幕後結果!$AB$4*幕後結果_最佳化!$N1668)*12/3</f>
        <v>1.3633139907418605</v>
      </c>
      <c r="AA667" s="129">
        <f>(幕後結果!$AC$2+幕後結果!$AC$4*幕後結果_最佳化!$O1668)*12/3</f>
        <v>0.54572542491467391</v>
      </c>
      <c r="AB667" s="129">
        <f>(幕後結果!$AD$2+幕後結果!$AD$4*幕後結果_最佳化!$P1668)*12/3</f>
        <v>-2.094955689696179</v>
      </c>
      <c r="AC667" s="129">
        <f>(幕後結果!$AE$2+幕後結果!$AE$4*幕後結果_最佳化!$Q1668)*12/3</f>
        <v>-2.2302872278260786</v>
      </c>
      <c r="AD667" s="129">
        <f>(幕後結果!$AF$2+幕後結果!$AF$4*幕後結果_最佳化!$R1668)*12/3</f>
        <v>-0.85983502342815876</v>
      </c>
      <c r="AE667" s="129">
        <f>(幕後結果!$AG$2+幕後結果!$AG$4*幕後結果_最佳化!$S1668)*12/3</f>
        <v>1.577709347681133</v>
      </c>
      <c r="AF667" s="129">
        <f>(幕後結果!$AH$2+幕後結果!$AH$4*幕後結果_最佳化!$T1668)*12/3</f>
        <v>0.52800322620757889</v>
      </c>
      <c r="AG667" s="129">
        <f>(幕後結果!$AI$2+幕後結果!$AI$4*幕後結果_最佳化!$U1668)*12/3</f>
        <v>-0.41621558846215012</v>
      </c>
      <c r="AH667" s="129">
        <f>(幕後結果!$AJ$2+幕後結果!$AJ$4*幕後結果_最佳化!$V1668)*12/3</f>
        <v>-0.95637061032004256</v>
      </c>
      <c r="AI667" s="100">
        <f>(幕後結果!$AK$2+幕後結果!$AK$4*幕後結果_最佳化!$W1668)*12/3</f>
        <v>-0.35617594832784433</v>
      </c>
      <c r="AJ667" s="60"/>
      <c r="AK667" s="60"/>
      <c r="AL667" s="60"/>
      <c r="AM667" s="108">
        <v>666</v>
      </c>
      <c r="AN667" s="129">
        <f t="shared" si="131"/>
        <v>6.0591336912646621E-2</v>
      </c>
      <c r="AO667" s="129">
        <f t="shared" si="132"/>
        <v>0.12402405670624198</v>
      </c>
      <c r="AP667" s="129">
        <f t="shared" si="133"/>
        <v>3.4506903364378887E-2</v>
      </c>
      <c r="AQ667" s="129">
        <f t="shared" si="134"/>
        <v>0.13197593006601344</v>
      </c>
      <c r="AR667" s="129">
        <f t="shared" si="135"/>
        <v>2.0892517669972806E-2</v>
      </c>
      <c r="AS667" s="129">
        <f t="shared" si="136"/>
        <v>0.1193763171527005</v>
      </c>
      <c r="AT667" s="129">
        <f t="shared" si="137"/>
        <v>4.8806153320442004E-2</v>
      </c>
      <c r="AU667" s="129">
        <f t="shared" si="138"/>
        <v>0.1941765347927682</v>
      </c>
      <c r="AV667" s="129">
        <f t="shared" si="139"/>
        <v>8.5469963957025136E-2</v>
      </c>
      <c r="AW667" s="129">
        <f t="shared" si="140"/>
        <v>0.18018028605781031</v>
      </c>
      <c r="AX667" s="129">
        <f t="shared" si="141"/>
        <v>0.99999999999999989</v>
      </c>
      <c r="AY667" s="129">
        <f>SUMPRODUCT(AN667:AW667,幕後結果_最佳化!$Z$1005:$AI$1005)</f>
        <v>0.18035184571062543</v>
      </c>
      <c r="AZ667" s="129">
        <f>(SUMPRODUCT(AN667:AW667,MMULT(AN667:AW667,幕後結果!$AB$9:$AK$18)))*252</f>
        <v>4.1978553365409545E-2</v>
      </c>
      <c r="BA667" s="129">
        <f t="shared" si="142"/>
        <v>0.20488668420717229</v>
      </c>
      <c r="BB667" s="102">
        <f t="shared" si="143"/>
        <v>0.67086763711613517</v>
      </c>
      <c r="BC667" s="60"/>
      <c r="BD667" s="60"/>
    </row>
    <row r="668" spans="1:56" ht="16.5">
      <c r="A668" s="95">
        <v>667</v>
      </c>
      <c r="B668" s="129">
        <v>0.803107788984325</v>
      </c>
      <c r="C668" s="129">
        <v>0.67624311955298344</v>
      </c>
      <c r="D668" s="129">
        <v>9.3205069402387597E-2</v>
      </c>
      <c r="E668" s="129">
        <v>0.37832297866573072</v>
      </c>
      <c r="F668" s="129">
        <v>0.80870976897151081</v>
      </c>
      <c r="G668" s="129">
        <v>0.57959363843611977</v>
      </c>
      <c r="H668" s="129">
        <v>0.60195938201769561</v>
      </c>
      <c r="I668" s="129">
        <v>0.53487875803839335</v>
      </c>
      <c r="J668" s="129">
        <v>0.56426457518896411</v>
      </c>
      <c r="K668" s="104">
        <v>0.34242157732697409</v>
      </c>
      <c r="L668" s="105"/>
      <c r="M668" s="106">
        <v>667</v>
      </c>
      <c r="N668" s="140">
        <v>0.85277440179632591</v>
      </c>
      <c r="O668" s="140">
        <v>0.45721883605119579</v>
      </c>
      <c r="P668" s="140">
        <v>-1.3212736434890822</v>
      </c>
      <c r="Q668" s="140">
        <v>-0.30988822512962011</v>
      </c>
      <c r="R668" s="140">
        <v>0.87315158117831437</v>
      </c>
      <c r="S668" s="140">
        <v>0.20085401814612414</v>
      </c>
      <c r="T668" s="140">
        <v>0.25842200463106552</v>
      </c>
      <c r="U668" s="129">
        <v>8.7539758597269687E-2</v>
      </c>
      <c r="V668" s="129">
        <v>0.16179048064563975</v>
      </c>
      <c r="W668" s="98">
        <v>-0.40586315089932795</v>
      </c>
      <c r="X668" s="60"/>
      <c r="Y668" s="99">
        <v>667</v>
      </c>
      <c r="Z668" s="129">
        <f>(幕後結果!$AB$2+幕後結果!$AB$4*幕後結果_最佳化!$N1669)*12/3</f>
        <v>1.4517664186639312</v>
      </c>
      <c r="AA668" s="129">
        <f>(幕後結果!$AC$2+幕後結果!$AC$4*幕後結果_最佳化!$O1669)*12/3</f>
        <v>1.0177106993471816</v>
      </c>
      <c r="AB668" s="129">
        <f>(幕後結果!$AD$2+幕後結果!$AD$4*幕後結果_最佳化!$P1669)*12/3</f>
        <v>-2.619245873086383</v>
      </c>
      <c r="AC668" s="129">
        <f>(幕後結果!$AE$2+幕後結果!$AE$4*幕後結果_最佳化!$Q1669)*12/3</f>
        <v>-0.17219947673166833</v>
      </c>
      <c r="AD668" s="129">
        <f>(幕後結果!$AF$2+幕後結果!$AF$4*幕後結果_最佳化!$R1669)*12/3</f>
        <v>-9.3089026661465901E-3</v>
      </c>
      <c r="AE668" s="129">
        <f>(幕後結果!$AG$2+幕後結果!$AG$4*幕後結果_最佳化!$S1669)*12/3</f>
        <v>1.3384269338556383</v>
      </c>
      <c r="AF668" s="129">
        <f>(幕後結果!$AH$2+幕後結果!$AH$4*幕後結果_最佳化!$T1669)*12/3</f>
        <v>0.82460957363569032</v>
      </c>
      <c r="AG668" s="129">
        <f>(幕後結果!$AI$2+幕後結果!$AI$4*幕後結果_最佳化!$U1669)*12/3</f>
        <v>0.12817742184956621</v>
      </c>
      <c r="AH668" s="129">
        <f>(幕後結果!$AJ$2+幕後結果!$AJ$4*幕後結果_最佳化!$V1669)*12/3</f>
        <v>-0.37136174484870854</v>
      </c>
      <c r="AI668" s="100">
        <f>(幕後結果!$AK$2+幕後結果!$AK$4*幕後結果_最佳化!$W1669)*12/3</f>
        <v>-0.16992967803064241</v>
      </c>
      <c r="AJ668" s="60"/>
      <c r="AK668" s="60"/>
      <c r="AL668" s="60"/>
      <c r="AM668" s="108">
        <v>667</v>
      </c>
      <c r="AN668" s="129">
        <f t="shared" si="131"/>
        <v>0.18936883459902318</v>
      </c>
      <c r="AO668" s="129">
        <f t="shared" si="132"/>
        <v>0.13680665662367988</v>
      </c>
      <c r="AP668" s="129">
        <f t="shared" si="133"/>
        <v>2.6790353228460847E-2</v>
      </c>
      <c r="AQ668" s="129">
        <f t="shared" si="134"/>
        <v>7.1583846476932278E-2</v>
      </c>
      <c r="AR668" s="129">
        <f t="shared" si="135"/>
        <v>3.484937648627788E-2</v>
      </c>
      <c r="AS668" s="129">
        <f t="shared" si="136"/>
        <v>2.5137754215933398E-2</v>
      </c>
      <c r="AT668" s="129">
        <f t="shared" si="137"/>
        <v>0.23440649684819839</v>
      </c>
      <c r="AU668" s="129">
        <f t="shared" si="138"/>
        <v>4.9386921786998453E-2</v>
      </c>
      <c r="AV668" s="129">
        <f t="shared" si="139"/>
        <v>0.17441626186042969</v>
      </c>
      <c r="AW668" s="129">
        <f t="shared" si="140"/>
        <v>5.7253497874066195E-2</v>
      </c>
      <c r="AX668" s="129">
        <f t="shared" si="141"/>
        <v>1.0000000000000002</v>
      </c>
      <c r="AY668" s="129">
        <f>SUMPRODUCT(AN668:AW668,幕後結果_最佳化!$Z$1005:$AI$1005)</f>
        <v>0.2061683849554693</v>
      </c>
      <c r="AZ668" s="129">
        <f>(SUMPRODUCT(AN668:AW668,MMULT(AN668:AW668,幕後結果!$AB$9:$AK$18)))*252</f>
        <v>5.0241327245851841E-2</v>
      </c>
      <c r="BA668" s="129">
        <f t="shared" si="142"/>
        <v>0.22414577231313518</v>
      </c>
      <c r="BB668" s="102">
        <f t="shared" si="143"/>
        <v>0.7284026964710304</v>
      </c>
      <c r="BC668" s="60"/>
      <c r="BD668" s="60"/>
    </row>
    <row r="669" spans="1:56" ht="16.5">
      <c r="A669" s="95">
        <v>668</v>
      </c>
      <c r="B669" s="129">
        <v>3.7039490595481173E-2</v>
      </c>
      <c r="C669" s="129">
        <v>0.8892777380611474</v>
      </c>
      <c r="D669" s="129">
        <v>0.26568503092547413</v>
      </c>
      <c r="E669" s="129">
        <v>0.52627536510324835</v>
      </c>
      <c r="F669" s="129">
        <v>0.88970588998213729</v>
      </c>
      <c r="G669" s="129">
        <v>0.98323023336794368</v>
      </c>
      <c r="H669" s="129">
        <v>0.17823064084752138</v>
      </c>
      <c r="I669" s="129">
        <v>0.77885974619307974</v>
      </c>
      <c r="J669" s="129">
        <v>0.16096169206102839</v>
      </c>
      <c r="K669" s="104">
        <v>0.84130550900095891</v>
      </c>
      <c r="L669" s="105"/>
      <c r="M669" s="106">
        <v>668</v>
      </c>
      <c r="N669" s="140">
        <v>-1.7861252467442341</v>
      </c>
      <c r="O669" s="140">
        <v>1.2226960382995848</v>
      </c>
      <c r="P669" s="140">
        <v>-0.6259159656894977</v>
      </c>
      <c r="Q669" s="140">
        <v>6.5910262832148958E-2</v>
      </c>
      <c r="R669" s="140">
        <v>1.2249654987372269</v>
      </c>
      <c r="S669" s="140">
        <v>2.1255645585915057</v>
      </c>
      <c r="T669" s="140">
        <v>-0.92212901948586723</v>
      </c>
      <c r="U669" s="129">
        <v>0.76834792798538332</v>
      </c>
      <c r="V669" s="129">
        <v>-0.99051311068373427</v>
      </c>
      <c r="W669" s="98">
        <v>0.99983785688574656</v>
      </c>
      <c r="X669" s="60"/>
      <c r="Y669" s="99">
        <v>668</v>
      </c>
      <c r="Z669" s="129">
        <f>(幕後結果!$AB$2+幕後結果!$AB$4*幕後結果_最佳化!$N1670)*12/3</f>
        <v>-0.29323488355408744</v>
      </c>
      <c r="AA669" s="129">
        <f>(幕後結果!$AC$2+幕後結果!$AC$4*幕後結果_最佳化!$O1670)*12/3</f>
        <v>0.89943574295223383</v>
      </c>
      <c r="AB669" s="129">
        <f>(幕後結果!$AD$2+幕後結果!$AD$4*幕後結果_最佳化!$P1670)*12/3</f>
        <v>-2.4703320434122977</v>
      </c>
      <c r="AC669" s="129">
        <f>(幕後結果!$AE$2+幕後結果!$AE$4*幕後結果_最佳化!$Q1670)*12/3</f>
        <v>0.26552469261138106</v>
      </c>
      <c r="AD669" s="129">
        <f>(幕後結果!$AF$2+幕後結果!$AF$4*幕後結果_最佳化!$R1670)*12/3</f>
        <v>0.55440115054792072</v>
      </c>
      <c r="AE669" s="129">
        <f>(幕後結果!$AG$2+幕後結果!$AG$4*幕後結果_最佳化!$S1670)*12/3</f>
        <v>3.1858355020259204</v>
      </c>
      <c r="AF669" s="129">
        <f>(幕後結果!$AH$2+幕後結果!$AH$4*幕後結果_最佳化!$T1670)*12/3</f>
        <v>-1.1716472782288287</v>
      </c>
      <c r="AG669" s="129">
        <f>(幕後結果!$AI$2+幕後結果!$AI$4*幕後結果_最佳化!$U1670)*12/3</f>
        <v>0.46747386358376453</v>
      </c>
      <c r="AH669" s="129">
        <f>(幕後結果!$AJ$2+幕後結果!$AJ$4*幕後結果_最佳化!$V1670)*12/3</f>
        <v>-0.70686864575648201</v>
      </c>
      <c r="AI669" s="100">
        <f>(幕後結果!$AK$2+幕後結果!$AK$4*幕後結果_最佳化!$W1670)*12/3</f>
        <v>0.96309888480685879</v>
      </c>
      <c r="AJ669" s="60"/>
      <c r="AK669" s="60"/>
      <c r="AL669" s="60"/>
      <c r="AM669" s="108">
        <v>668</v>
      </c>
      <c r="AN669" s="129">
        <f t="shared" si="131"/>
        <v>8.8114055658067819E-2</v>
      </c>
      <c r="AO669" s="129">
        <f t="shared" si="132"/>
        <v>0.15216748828418319</v>
      </c>
      <c r="AP669" s="129">
        <f t="shared" si="133"/>
        <v>0.11007016051251776</v>
      </c>
      <c r="AQ669" s="129">
        <f t="shared" si="134"/>
        <v>3.1638724096224327E-2</v>
      </c>
      <c r="AR669" s="129">
        <f t="shared" si="135"/>
        <v>0.14467499302714798</v>
      </c>
      <c r="AS669" s="129">
        <f t="shared" si="136"/>
        <v>2.8988896160567039E-2</v>
      </c>
      <c r="AT669" s="129">
        <f t="shared" si="137"/>
        <v>0.14712146792475717</v>
      </c>
      <c r="AU669" s="129">
        <f t="shared" si="138"/>
        <v>5.1637597197063269E-2</v>
      </c>
      <c r="AV669" s="129">
        <f t="shared" si="139"/>
        <v>8.7820474661367554E-2</v>
      </c>
      <c r="AW669" s="129">
        <f t="shared" si="140"/>
        <v>0.15776614247810386</v>
      </c>
      <c r="AX669" s="129">
        <f t="shared" si="141"/>
        <v>0.99999999999999978</v>
      </c>
      <c r="AY669" s="129">
        <f>SUMPRODUCT(AN669:AW669,幕後結果_最佳化!$Z$1005:$AI$1005)</f>
        <v>-5.4832620373407151E-2</v>
      </c>
      <c r="AZ669" s="129">
        <f>(SUMPRODUCT(AN669:AW669,MMULT(AN669:AW669,幕後結果!$AB$9:$AK$18)))*252</f>
        <v>5.0177000048605591E-2</v>
      </c>
      <c r="BA669" s="129">
        <f t="shared" si="142"/>
        <v>0.22400223224022922</v>
      </c>
      <c r="BB669" s="102">
        <f t="shared" si="143"/>
        <v>-0.43630199304708123</v>
      </c>
      <c r="BC669" s="60"/>
      <c r="BD669" s="60"/>
    </row>
    <row r="670" spans="1:56" ht="16.5">
      <c r="A670" s="95">
        <v>669</v>
      </c>
      <c r="B670" s="129">
        <v>0.81960077667825315</v>
      </c>
      <c r="C670" s="129">
        <v>0.786289909827109</v>
      </c>
      <c r="D670" s="129">
        <v>0.47255654931639812</v>
      </c>
      <c r="E670" s="129">
        <v>0.56181586915612347</v>
      </c>
      <c r="F670" s="129">
        <v>0.73053944607606613</v>
      </c>
      <c r="G670" s="129">
        <v>0.16135657346287013</v>
      </c>
      <c r="H670" s="129">
        <v>0.60245197821830798</v>
      </c>
      <c r="I670" s="129">
        <v>0.3541712338069114</v>
      </c>
      <c r="J670" s="129">
        <v>0.62837079470633883</v>
      </c>
      <c r="K670" s="104">
        <v>0.57665690730941077</v>
      </c>
      <c r="L670" s="105"/>
      <c r="M670" s="106">
        <v>669</v>
      </c>
      <c r="N670" s="140">
        <v>0.91384471545479551</v>
      </c>
      <c r="O670" s="140">
        <v>0.79361399885267192</v>
      </c>
      <c r="P670" s="140">
        <v>-6.884487384732417E-2</v>
      </c>
      <c r="Q670" s="140">
        <v>0.15557470872183829</v>
      </c>
      <c r="R670" s="140">
        <v>0.61444530154966814</v>
      </c>
      <c r="S670" s="140">
        <v>-0.98889780022607821</v>
      </c>
      <c r="T670" s="140">
        <v>0.2596988969485714</v>
      </c>
      <c r="U670" s="129">
        <v>-0.37408313234354046</v>
      </c>
      <c r="V670" s="129">
        <v>0.32754143301873756</v>
      </c>
      <c r="W670" s="98">
        <v>0.1933483211927739</v>
      </c>
      <c r="X670" s="60"/>
      <c r="Y670" s="99">
        <v>669</v>
      </c>
      <c r="Z670" s="129">
        <f>(幕後結果!$AB$2+幕後結果!$AB$4*幕後結果_最佳化!$N1671)*12/3</f>
        <v>1.4921498326068712</v>
      </c>
      <c r="AA670" s="129">
        <f>(幕後結果!$AC$2+幕後結果!$AC$4*幕後結果_最佳化!$O1671)*12/3</f>
        <v>1.2803410263655186</v>
      </c>
      <c r="AB670" s="129">
        <f>(幕後結果!$AD$2+幕後結果!$AD$4*幕後結果_最佳化!$P1671)*12/3</f>
        <v>-1.1617343860947009</v>
      </c>
      <c r="AC670" s="129">
        <f>(幕後結果!$AE$2+幕後結果!$AE$4*幕後結果_最佳化!$Q1671)*12/3</f>
        <v>0.44154650483793162</v>
      </c>
      <c r="AD670" s="129">
        <f>(幕後結果!$AF$2+幕後結果!$AF$4*幕後結果_最佳化!$R1671)*12/3</f>
        <v>-6.1271780888949468E-2</v>
      </c>
      <c r="AE670" s="129">
        <f>(幕後結果!$AG$2+幕後結果!$AG$4*幕後結果_最佳化!$S1671)*12/3</f>
        <v>0.50280197959277351</v>
      </c>
      <c r="AF670" s="129">
        <f>(幕後結果!$AH$2+幕後結果!$AH$4*幕後結果_最佳化!$T1671)*12/3</f>
        <v>1.0713834390786099</v>
      </c>
      <c r="AG670" s="129">
        <f>(幕後結果!$AI$2+幕後結果!$AI$4*幕後結果_最佳化!$U1671)*12/3</f>
        <v>-0.22474624012781955</v>
      </c>
      <c r="AH670" s="129">
        <f>(幕後結果!$AJ$2+幕後結果!$AJ$4*幕後結果_最佳化!$V1671)*12/3</f>
        <v>-0.23674547994350095</v>
      </c>
      <c r="AI670" s="100">
        <f>(幕後結果!$AK$2+幕後結果!$AK$4*幕後結果_最佳化!$W1671)*12/3</f>
        <v>0.36496659756979949</v>
      </c>
      <c r="AJ670" s="60"/>
      <c r="AK670" s="60"/>
      <c r="AL670" s="60"/>
      <c r="AM670" s="108">
        <v>669</v>
      </c>
      <c r="AN670" s="129">
        <f t="shared" si="131"/>
        <v>2.9702034298586109E-2</v>
      </c>
      <c r="AO670" s="129">
        <f t="shared" si="132"/>
        <v>1.568790640580502E-2</v>
      </c>
      <c r="AP670" s="129">
        <f t="shared" si="133"/>
        <v>1.4418574874555867E-3</v>
      </c>
      <c r="AQ670" s="129">
        <f t="shared" si="134"/>
        <v>0.226058316865516</v>
      </c>
      <c r="AR670" s="129">
        <f t="shared" si="135"/>
        <v>0.1268381191968381</v>
      </c>
      <c r="AS670" s="129">
        <f t="shared" si="136"/>
        <v>0.11497989915124006</v>
      </c>
      <c r="AT670" s="129">
        <f t="shared" si="137"/>
        <v>0.10137993293587114</v>
      </c>
      <c r="AU670" s="129">
        <f t="shared" si="138"/>
        <v>2.7333152375017138E-2</v>
      </c>
      <c r="AV670" s="129">
        <f t="shared" si="139"/>
        <v>8.4345818179272114E-2</v>
      </c>
      <c r="AW670" s="129">
        <f t="shared" si="140"/>
        <v>0.27223296310439876</v>
      </c>
      <c r="AX670" s="129">
        <f t="shared" si="141"/>
        <v>1</v>
      </c>
      <c r="AY670" s="129">
        <f>SUMPRODUCT(AN670:AW670,幕後結果_最佳化!$Z$1005:$AI$1005)</f>
        <v>9.8701444627765478E-2</v>
      </c>
      <c r="AZ670" s="129">
        <f>(SUMPRODUCT(AN670:AW670,MMULT(AN670:AW670,幕後結果!$AB$9:$AK$18)))*252</f>
        <v>6.3465368085142165E-2</v>
      </c>
      <c r="BA670" s="129">
        <f t="shared" si="142"/>
        <v>0.25192333771435738</v>
      </c>
      <c r="BB670" s="102">
        <f t="shared" si="143"/>
        <v>0.22150168830740008</v>
      </c>
      <c r="BC670" s="60"/>
      <c r="BD670" s="60"/>
    </row>
    <row r="671" spans="1:56" ht="16.5">
      <c r="A671" s="95">
        <v>670</v>
      </c>
      <c r="B671" s="129">
        <v>0.55988587504219134</v>
      </c>
      <c r="C671" s="129">
        <v>0.49357716238832228</v>
      </c>
      <c r="D671" s="129">
        <v>0.47713636715915575</v>
      </c>
      <c r="E671" s="129">
        <v>0.8196502807755055</v>
      </c>
      <c r="F671" s="129">
        <v>0.83477037902017837</v>
      </c>
      <c r="G671" s="129">
        <v>0.26241622812349652</v>
      </c>
      <c r="H671" s="129">
        <v>0.80105211283784739</v>
      </c>
      <c r="I671" s="129">
        <v>0.57243017079108172</v>
      </c>
      <c r="J671" s="129">
        <v>0.85545105429496227</v>
      </c>
      <c r="K671" s="104">
        <v>0.76550720657375759</v>
      </c>
      <c r="L671" s="105"/>
      <c r="M671" s="106">
        <v>670</v>
      </c>
      <c r="N671" s="140">
        <v>0.15067987432196578</v>
      </c>
      <c r="O671" s="140">
        <v>-1.610036192749072E-2</v>
      </c>
      <c r="P671" s="140">
        <v>-5.7342037527476276E-2</v>
      </c>
      <c r="Q671" s="140">
        <v>0.91403312841466389</v>
      </c>
      <c r="R671" s="140">
        <v>0.97318927146237966</v>
      </c>
      <c r="S671" s="140">
        <v>-0.6359140320516552</v>
      </c>
      <c r="T671" s="140">
        <v>0.84538525507392037</v>
      </c>
      <c r="U671" s="129">
        <v>0.1825646052841734</v>
      </c>
      <c r="V671" s="129">
        <v>1.0601026740560571</v>
      </c>
      <c r="W671" s="98">
        <v>0.72413055626539469</v>
      </c>
      <c r="X671" s="60"/>
      <c r="Y671" s="99">
        <v>670</v>
      </c>
      <c r="Z671" s="129">
        <f>(幕後結果!$AB$2+幕後結果!$AB$4*幕後結果_最佳化!$N1672)*12/3</f>
        <v>0.98749872079960588</v>
      </c>
      <c r="AA671" s="129">
        <f>(幕後結果!$AC$2+幕後結果!$AC$4*幕後結果_最佳化!$O1672)*12/3</f>
        <v>0.48938569541911825</v>
      </c>
      <c r="AB671" s="129">
        <f>(幕後結果!$AD$2+幕後結果!$AD$4*幕後結果_最佳化!$P1672)*12/3</f>
        <v>-1.4044908691645255</v>
      </c>
      <c r="AC671" s="129">
        <f>(幕後結果!$AE$2+幕後結果!$AE$4*幕後結果_最佳化!$Q1672)*12/3</f>
        <v>0.86018586865454105</v>
      </c>
      <c r="AD671" s="129">
        <f>(幕後結果!$AF$2+幕後結果!$AF$4*幕後結果_最佳化!$R1672)*12/3</f>
        <v>0.48542734285835887</v>
      </c>
      <c r="AE671" s="129">
        <f>(幕後結果!$AG$2+幕後結果!$AG$4*幕後結果_最佳化!$S1672)*12/3</f>
        <v>0.83229998889590251</v>
      </c>
      <c r="AF671" s="129">
        <f>(幕後結果!$AH$2+幕後結果!$AH$4*幕後結果_最佳化!$T1672)*12/3</f>
        <v>1.0861394539008982</v>
      </c>
      <c r="AG671" s="129">
        <f>(幕後結果!$AI$2+幕後結果!$AI$4*幕後結果_最佳化!$U1672)*12/3</f>
        <v>3.3414520815142137E-2</v>
      </c>
      <c r="AH671" s="129">
        <f>(幕後結果!$AJ$2+幕後結果!$AJ$4*幕後結果_最佳化!$V1672)*12/3</f>
        <v>0.22083888307731883</v>
      </c>
      <c r="AI671" s="100">
        <f>(幕後結果!$AK$2+幕後結果!$AK$4*幕後結果_最佳化!$W1672)*12/3</f>
        <v>0.70308206535122297</v>
      </c>
      <c r="AJ671" s="60"/>
      <c r="AK671" s="60"/>
      <c r="AL671" s="60"/>
      <c r="AM671" s="108">
        <v>670</v>
      </c>
      <c r="AN671" s="129">
        <f t="shared" si="131"/>
        <v>9.1224849865650437E-2</v>
      </c>
      <c r="AO671" s="129">
        <f t="shared" si="132"/>
        <v>9.4536446904388047E-2</v>
      </c>
      <c r="AP671" s="129">
        <f t="shared" si="133"/>
        <v>4.4079757335835183E-2</v>
      </c>
      <c r="AQ671" s="129">
        <f t="shared" si="134"/>
        <v>6.5600518322127812E-3</v>
      </c>
      <c r="AR671" s="129">
        <f t="shared" si="135"/>
        <v>0.17916027388621653</v>
      </c>
      <c r="AS671" s="129">
        <f t="shared" si="136"/>
        <v>0.17136469185907574</v>
      </c>
      <c r="AT671" s="129">
        <f t="shared" si="137"/>
        <v>0.1611260420712822</v>
      </c>
      <c r="AU671" s="129">
        <f t="shared" si="138"/>
        <v>0.11289484443217648</v>
      </c>
      <c r="AV671" s="129">
        <f t="shared" si="139"/>
        <v>0.10891294860233509</v>
      </c>
      <c r="AW671" s="129">
        <f t="shared" si="140"/>
        <v>3.0140093210827442E-2</v>
      </c>
      <c r="AX671" s="129">
        <f t="shared" si="141"/>
        <v>1</v>
      </c>
      <c r="AY671" s="129">
        <f>SUMPRODUCT(AN671:AW671,幕後結果_最佳化!$Z$1005:$AI$1005)</f>
        <v>0.13091942751067917</v>
      </c>
      <c r="AZ671" s="129">
        <f>(SUMPRODUCT(AN671:AW671,MMULT(AN671:AW671,幕後結果!$AB$9:$AK$18)))*252</f>
        <v>4.4171622869640624E-2</v>
      </c>
      <c r="BA671" s="129">
        <f t="shared" si="142"/>
        <v>0.21017046145840909</v>
      </c>
      <c r="BB671" s="102">
        <f t="shared" si="143"/>
        <v>0.41880018200415597</v>
      </c>
      <c r="BC671" s="60"/>
      <c r="BD671" s="60"/>
    </row>
    <row r="672" spans="1:56" ht="16.5">
      <c r="A672" s="95">
        <v>671</v>
      </c>
      <c r="B672" s="129">
        <v>0.60359271701250949</v>
      </c>
      <c r="C672" s="129">
        <v>0.39494505246776068</v>
      </c>
      <c r="D672" s="129">
        <v>0.28672120051844652</v>
      </c>
      <c r="E672" s="129">
        <v>0.11867072815174051</v>
      </c>
      <c r="F672" s="129">
        <v>0.20125144248682481</v>
      </c>
      <c r="G672" s="129">
        <v>0.65957868511568263</v>
      </c>
      <c r="H672" s="129">
        <v>0.17890588510696448</v>
      </c>
      <c r="I672" s="129">
        <v>0.76074389838915968</v>
      </c>
      <c r="J672" s="129">
        <v>0.1430009762233766</v>
      </c>
      <c r="K672" s="104">
        <v>0.43155182879793075</v>
      </c>
      <c r="L672" s="105"/>
      <c r="M672" s="106">
        <v>671</v>
      </c>
      <c r="N672" s="140">
        <v>0.26265751421117045</v>
      </c>
      <c r="O672" s="140">
        <v>-0.26645332068980621</v>
      </c>
      <c r="P672" s="140">
        <v>-0.56298896079860983</v>
      </c>
      <c r="Q672" s="140">
        <v>-1.1816579331196526</v>
      </c>
      <c r="R672" s="140">
        <v>-0.8371595607277692</v>
      </c>
      <c r="S672" s="140">
        <v>0.41131355732377872</v>
      </c>
      <c r="T672" s="140">
        <v>-0.91954272244566315</v>
      </c>
      <c r="U672" s="129">
        <v>0.70869752152516874</v>
      </c>
      <c r="V672" s="129">
        <v>-1.0669333087572994</v>
      </c>
      <c r="W672" s="98">
        <v>-0.17242469692749082</v>
      </c>
      <c r="X672" s="60"/>
      <c r="Y672" s="99">
        <v>671</v>
      </c>
      <c r="Z672" s="129">
        <f>(幕後結果!$AB$2+幕後結果!$AB$4*幕後結果_最佳化!$N1673)*12/3</f>
        <v>1.0615451619115401</v>
      </c>
      <c r="AA672" s="129">
        <f>(幕後結果!$AC$2+幕後結果!$AC$4*幕後結果_最佳化!$O1673)*12/3</f>
        <v>0.33450166057558905</v>
      </c>
      <c r="AB672" s="129">
        <f>(幕後結果!$AD$2+幕後結果!$AD$4*幕後結果_最佳化!$P1673)*12/3</f>
        <v>-1.9650412545323501</v>
      </c>
      <c r="AC672" s="129">
        <f>(幕後結果!$AE$2+幕後結果!$AE$4*幕後結果_最佳化!$Q1673)*12/3</f>
        <v>-1.3008998005431662</v>
      </c>
      <c r="AD672" s="129">
        <f>(幕後結果!$AF$2+幕後結果!$AF$4*幕後結果_最佳化!$R1673)*12/3</f>
        <v>-2.170498437192121</v>
      </c>
      <c r="AE672" s="129">
        <f>(幕後結果!$AG$2+幕後結果!$AG$4*幕後結果_最佳化!$S1673)*12/3</f>
        <v>1.2392814476576843</v>
      </c>
      <c r="AF672" s="129">
        <f>(幕後結果!$AH$2+幕後結果!$AH$4*幕後結果_最佳化!$T1673)*12/3</f>
        <v>-0.35449495564343048</v>
      </c>
      <c r="AG672" s="129">
        <f>(幕後結果!$AI$2+幕後結果!$AI$4*幕後結果_最佳化!$U1673)*12/3</f>
        <v>0.27182817026362804</v>
      </c>
      <c r="AH672" s="129">
        <f>(幕後結果!$AJ$2+幕後結果!$AJ$4*幕後結果_最佳化!$V1673)*12/3</f>
        <v>-1.0980856561028793</v>
      </c>
      <c r="AI672" s="100">
        <f>(幕後結果!$AK$2+幕後結果!$AK$4*幕後結果_最佳化!$W1673)*12/3</f>
        <v>-0.32027906315565013</v>
      </c>
      <c r="AJ672" s="60"/>
      <c r="AK672" s="60"/>
      <c r="AL672" s="60"/>
      <c r="AM672" s="108">
        <v>671</v>
      </c>
      <c r="AN672" s="129">
        <f t="shared" si="131"/>
        <v>8.4216942171155329E-2</v>
      </c>
      <c r="AO672" s="129">
        <f t="shared" si="132"/>
        <v>0.23471743869494577</v>
      </c>
      <c r="AP672" s="129">
        <f t="shared" si="133"/>
        <v>0.14647155221403185</v>
      </c>
      <c r="AQ672" s="129">
        <f t="shared" si="134"/>
        <v>7.7644255187592007E-2</v>
      </c>
      <c r="AR672" s="129">
        <f t="shared" si="135"/>
        <v>0.14708566183611463</v>
      </c>
      <c r="AS672" s="129">
        <f t="shared" si="136"/>
        <v>8.2206796297562584E-2</v>
      </c>
      <c r="AT672" s="129">
        <f t="shared" si="137"/>
        <v>0.10877518997683884</v>
      </c>
      <c r="AU672" s="129">
        <f t="shared" si="138"/>
        <v>4.600291721141448E-2</v>
      </c>
      <c r="AV672" s="129">
        <f t="shared" si="139"/>
        <v>6.5912595462771006E-2</v>
      </c>
      <c r="AW672" s="129">
        <f t="shared" si="140"/>
        <v>6.966650947573423E-3</v>
      </c>
      <c r="AX672" s="129">
        <f t="shared" si="141"/>
        <v>1</v>
      </c>
      <c r="AY672" s="129">
        <f>SUMPRODUCT(AN672:AW672,幕後結果_最佳化!$Z$1005:$AI$1005)</f>
        <v>-4.4951101506361182E-2</v>
      </c>
      <c r="AZ672" s="129">
        <f>(SUMPRODUCT(AN672:AW672,MMULT(AN672:AW672,幕後結果!$AB$9:$AK$18)))*252</f>
        <v>5.3345173184387071E-2</v>
      </c>
      <c r="BA672" s="129">
        <f t="shared" si="142"/>
        <v>0.23096574028281136</v>
      </c>
      <c r="BB672" s="102">
        <f t="shared" si="143"/>
        <v>-0.38036421072142507</v>
      </c>
      <c r="BC672" s="60"/>
      <c r="BD672" s="60"/>
    </row>
    <row r="673" spans="1:56" ht="16.5">
      <c r="A673" s="95">
        <v>672</v>
      </c>
      <c r="B673" s="129">
        <v>0.64281793494493233</v>
      </c>
      <c r="C673" s="129">
        <v>0.41946197149799924</v>
      </c>
      <c r="D673" s="129">
        <v>0.97722112055724564</v>
      </c>
      <c r="E673" s="129">
        <v>0.25987691063981644</v>
      </c>
      <c r="F673" s="129">
        <v>0.20758148837746915</v>
      </c>
      <c r="G673" s="129">
        <v>0.97432153445016323</v>
      </c>
      <c r="H673" s="129">
        <v>0.65009185042973794</v>
      </c>
      <c r="I673" s="129">
        <v>0.89008966328948547</v>
      </c>
      <c r="J673" s="129">
        <v>8.9729926998587617E-2</v>
      </c>
      <c r="K673" s="104">
        <v>0.73069973883555583</v>
      </c>
      <c r="L673" s="105"/>
      <c r="M673" s="106">
        <v>672</v>
      </c>
      <c r="N673" s="140">
        <v>0.36600126704512731</v>
      </c>
      <c r="O673" s="140">
        <v>-0.20327007620107365</v>
      </c>
      <c r="P673" s="140">
        <v>1.999467833194353</v>
      </c>
      <c r="Q673" s="140">
        <v>-0.64372492941332493</v>
      </c>
      <c r="R673" s="140">
        <v>-0.81484161494067797</v>
      </c>
      <c r="S673" s="140">
        <v>1.9484852243897433</v>
      </c>
      <c r="T673" s="140">
        <v>0.3855684552467662</v>
      </c>
      <c r="U673" s="129">
        <v>1.2270051017310428</v>
      </c>
      <c r="V673" s="129">
        <v>-1.3424199985060301</v>
      </c>
      <c r="W673" s="98">
        <v>0.61493064708550493</v>
      </c>
      <c r="X673" s="60"/>
      <c r="Y673" s="99">
        <v>672</v>
      </c>
      <c r="Z673" s="129">
        <f>(幕後結果!$AB$2+幕後結果!$AB$4*幕後結果_最佳化!$N1674)*12/3</f>
        <v>1.1298823506224052</v>
      </c>
      <c r="AA673" s="129">
        <f>(幕後結果!$AC$2+幕後結果!$AC$4*幕後結果_最佳化!$O1674)*12/3</f>
        <v>0.40750718221203291</v>
      </c>
      <c r="AB673" s="129">
        <f>(幕後結果!$AD$2+幕後結果!$AD$4*幕後結果_最佳化!$P1674)*12/3</f>
        <v>0.9682388398789058</v>
      </c>
      <c r="AC673" s="129">
        <f>(幕後結果!$AE$2+幕後結果!$AE$4*幕後結果_最佳化!$Q1674)*12/3</f>
        <v>-0.66555363357228692</v>
      </c>
      <c r="AD673" s="129">
        <f>(幕後結果!$AF$2+幕後結果!$AF$4*幕後結果_最佳化!$R1674)*12/3</f>
        <v>-1.9883571274691993</v>
      </c>
      <c r="AE673" s="129">
        <f>(幕後結果!$AG$2+幕後結果!$AG$4*幕後結果_最佳化!$S1674)*12/3</f>
        <v>2.5799751124891617</v>
      </c>
      <c r="AF673" s="129">
        <f>(幕後結果!$AH$2+幕後結果!$AH$4*幕後結果_最佳化!$T1674)*12/3</f>
        <v>0.83840183678921987</v>
      </c>
      <c r="AG673" s="129">
        <f>(幕後結果!$AI$2+幕後結果!$AI$4*幕後結果_最佳化!$U1674)*12/3</f>
        <v>1.0021056830017585</v>
      </c>
      <c r="AH673" s="129">
        <f>(幕後結果!$AJ$2+幕後結果!$AJ$4*幕後結果_最佳化!$V1674)*12/3</f>
        <v>-0.53076293346783221</v>
      </c>
      <c r="AI673" s="100">
        <f>(幕後結果!$AK$2+幕後結果!$AK$4*幕後結果_最佳化!$W1674)*12/3</f>
        <v>1.1193582676076244</v>
      </c>
      <c r="AJ673" s="60"/>
      <c r="AK673" s="60"/>
      <c r="AL673" s="60"/>
      <c r="AM673" s="108">
        <v>672</v>
      </c>
      <c r="AN673" s="129">
        <f t="shared" si="131"/>
        <v>2.8592526770978927E-2</v>
      </c>
      <c r="AO673" s="129">
        <f t="shared" si="132"/>
        <v>0.14490700932160439</v>
      </c>
      <c r="AP673" s="129">
        <f t="shared" si="133"/>
        <v>8.2840689651214702E-2</v>
      </c>
      <c r="AQ673" s="129">
        <f t="shared" si="134"/>
        <v>0.12044631941241596</v>
      </c>
      <c r="AR673" s="129">
        <f t="shared" si="135"/>
        <v>4.5012706641060184E-2</v>
      </c>
      <c r="AS673" s="129">
        <f t="shared" si="136"/>
        <v>9.9766946031564552E-2</v>
      </c>
      <c r="AT673" s="129">
        <f t="shared" si="137"/>
        <v>0.18517020617558053</v>
      </c>
      <c r="AU673" s="129">
        <f t="shared" si="138"/>
        <v>0.16324762531279949</v>
      </c>
      <c r="AV673" s="129">
        <f t="shared" si="139"/>
        <v>0.11514407832979608</v>
      </c>
      <c r="AW673" s="129">
        <f t="shared" si="140"/>
        <v>1.4871892352985255E-2</v>
      </c>
      <c r="AX673" s="129">
        <f t="shared" si="141"/>
        <v>1</v>
      </c>
      <c r="AY673" s="129">
        <f>SUMPRODUCT(AN673:AW673,幕後結果_最佳化!$Z$1005:$AI$1005)</f>
        <v>5.9947994339124691E-2</v>
      </c>
      <c r="AZ673" s="129">
        <f>(SUMPRODUCT(AN673:AW673,MMULT(AN673:AW673,幕後結果!$AB$9:$AK$18)))*252</f>
        <v>4.5990158899348772E-2</v>
      </c>
      <c r="BA673" s="129">
        <f t="shared" si="142"/>
        <v>0.21445316248390642</v>
      </c>
      <c r="BB673" s="102">
        <f t="shared" si="143"/>
        <v>7.9495187395075384E-2</v>
      </c>
      <c r="BC673" s="60"/>
      <c r="BD673" s="60"/>
    </row>
    <row r="674" spans="1:56" ht="16.5">
      <c r="A674" s="95">
        <v>673</v>
      </c>
      <c r="B674" s="129">
        <v>0.28119673428651337</v>
      </c>
      <c r="C674" s="129">
        <v>0.10981536670828307</v>
      </c>
      <c r="D674" s="129">
        <v>0.24392635645406902</v>
      </c>
      <c r="E674" s="129">
        <v>0.6227245114881641</v>
      </c>
      <c r="F674" s="129">
        <v>0.94957532667422906</v>
      </c>
      <c r="G674" s="129">
        <v>0.3652825124225858</v>
      </c>
      <c r="H674" s="129">
        <v>0.42448258201871925</v>
      </c>
      <c r="I674" s="129">
        <v>0.89482577737191682</v>
      </c>
      <c r="J674" s="129">
        <v>0.57301271504499129</v>
      </c>
      <c r="K674" s="104">
        <v>0.99684166221948622</v>
      </c>
      <c r="L674" s="105"/>
      <c r="M674" s="106">
        <v>673</v>
      </c>
      <c r="N674" s="140">
        <v>-0.57929006418502405</v>
      </c>
      <c r="O674" s="140">
        <v>-1.2275106181562705</v>
      </c>
      <c r="P674" s="140">
        <v>-0.69372814367389257</v>
      </c>
      <c r="Q674" s="140">
        <v>0.312644221739585</v>
      </c>
      <c r="R674" s="140">
        <v>1.6407498773662978</v>
      </c>
      <c r="S674" s="140">
        <v>-0.34437401939230372</v>
      </c>
      <c r="T674" s="140">
        <v>-0.19043896835883811</v>
      </c>
      <c r="U674" s="129">
        <v>1.2526078811795864</v>
      </c>
      <c r="V674" s="129">
        <v>0.18404956737207331</v>
      </c>
      <c r="W674" s="98">
        <v>2.7308732736500607</v>
      </c>
      <c r="X674" s="60"/>
      <c r="Y674" s="99">
        <v>673</v>
      </c>
      <c r="Z674" s="129">
        <f>(幕後結果!$AB$2+幕後結果!$AB$4*幕後結果_最佳化!$N1675)*12/3</f>
        <v>0.50479810200980957</v>
      </c>
      <c r="AA674" s="129">
        <f>(幕後結果!$AC$2+幕後結果!$AC$4*幕後結果_最佳化!$O1675)*12/3</f>
        <v>-0.58783277685764845</v>
      </c>
      <c r="AB674" s="129">
        <f>(幕後結果!$AD$2+幕後結果!$AD$4*幕後結果_最佳化!$P1675)*12/3</f>
        <v>-2.3999575224053689</v>
      </c>
      <c r="AC674" s="129">
        <f>(幕後結果!$AE$2+幕後結果!$AE$4*幕後結果_最佳化!$Q1675)*12/3</f>
        <v>-0.21585829198393472</v>
      </c>
      <c r="AD674" s="129">
        <f>(幕後結果!$AF$2+幕後結果!$AF$4*幕後結果_最佳化!$R1675)*12/3</f>
        <v>0.74368546637695199</v>
      </c>
      <c r="AE674" s="129">
        <f>(幕後結果!$AG$2+幕後結果!$AG$4*幕後結果_最佳化!$S1675)*12/3</f>
        <v>0.84394998939707599</v>
      </c>
      <c r="AF674" s="129">
        <f>(幕後結果!$AH$2+幕後結果!$AH$4*幕後結果_最佳化!$T1675)*12/3</f>
        <v>-0.13548219957059066</v>
      </c>
      <c r="AG674" s="129">
        <f>(幕後結果!$AI$2+幕後結果!$AI$4*幕後結果_最佳化!$U1675)*12/3</f>
        <v>0.49310259189229377</v>
      </c>
      <c r="AH674" s="129">
        <f>(幕後結果!$AJ$2+幕後結果!$AJ$4*幕後結果_最佳化!$V1675)*12/3</f>
        <v>-0.31636580789237717</v>
      </c>
      <c r="AI674" s="100">
        <f>(幕後結果!$AK$2+幕後結果!$AK$4*幕後結果_最佳化!$W1675)*12/3</f>
        <v>1.4684875763680489</v>
      </c>
      <c r="AJ674" s="60"/>
      <c r="AK674" s="60"/>
      <c r="AL674" s="60"/>
      <c r="AM674" s="108">
        <v>673</v>
      </c>
      <c r="AN674" s="129">
        <f t="shared" si="131"/>
        <v>9.9868177263752508E-2</v>
      </c>
      <c r="AO674" s="129">
        <f t="shared" si="132"/>
        <v>0.17166497354760848</v>
      </c>
      <c r="AP674" s="129">
        <f t="shared" si="133"/>
        <v>0.16656176374927939</v>
      </c>
      <c r="AQ674" s="129">
        <f t="shared" si="134"/>
        <v>0.13659305790336576</v>
      </c>
      <c r="AR674" s="129">
        <f t="shared" si="135"/>
        <v>0.10588776278114617</v>
      </c>
      <c r="AS674" s="129">
        <f t="shared" si="136"/>
        <v>6.1461136336299731E-2</v>
      </c>
      <c r="AT674" s="129">
        <f t="shared" si="137"/>
        <v>6.6151034206451104E-2</v>
      </c>
      <c r="AU674" s="129">
        <f t="shared" si="138"/>
        <v>3.6040186466526604E-2</v>
      </c>
      <c r="AV674" s="129">
        <f t="shared" si="139"/>
        <v>2.8467940598799247E-2</v>
      </c>
      <c r="AW674" s="129">
        <f t="shared" si="140"/>
        <v>0.12730396714677084</v>
      </c>
      <c r="AX674" s="129">
        <f t="shared" si="141"/>
        <v>0.99999999999999978</v>
      </c>
      <c r="AY674" s="129">
        <f>SUMPRODUCT(AN674:AW674,幕後結果_最佳化!$Z$1005:$AI$1005)</f>
        <v>-6.196848675182097E-2</v>
      </c>
      <c r="AZ674" s="129">
        <f>(SUMPRODUCT(AN674:AW674,MMULT(AN674:AW674,幕後結果!$AB$9:$AK$18)))*252</f>
        <v>5.6386008970594544E-2</v>
      </c>
      <c r="BA674" s="129">
        <f t="shared" si="142"/>
        <v>0.23745738348300427</v>
      </c>
      <c r="BB674" s="102">
        <f t="shared" si="143"/>
        <v>-0.44163076849251487</v>
      </c>
      <c r="BC674" s="60"/>
      <c r="BD674" s="60"/>
    </row>
    <row r="675" spans="1:56" ht="16.5">
      <c r="A675" s="95">
        <v>674</v>
      </c>
      <c r="B675" s="129">
        <v>2.6301739164670046E-2</v>
      </c>
      <c r="C675" s="129">
        <v>0.8837256107214706</v>
      </c>
      <c r="D675" s="129">
        <v>0.48374579393009554</v>
      </c>
      <c r="E675" s="129">
        <v>0.94496167866522285</v>
      </c>
      <c r="F675" s="129">
        <v>0.13047717917573287</v>
      </c>
      <c r="G675" s="129">
        <v>0.93649711415749826</v>
      </c>
      <c r="H675" s="129">
        <v>0.98071827195117534</v>
      </c>
      <c r="I675" s="129">
        <v>0.84125276767723745</v>
      </c>
      <c r="J675" s="129">
        <v>0.98329294743154283</v>
      </c>
      <c r="K675" s="104">
        <v>0.1246453010297921</v>
      </c>
      <c r="L675" s="105"/>
      <c r="M675" s="106">
        <v>674</v>
      </c>
      <c r="N675" s="140">
        <v>-1.9381618598168151</v>
      </c>
      <c r="O675" s="140">
        <v>1.193818997897647</v>
      </c>
      <c r="P675" s="140">
        <v>-4.0754531456105046E-2</v>
      </c>
      <c r="Q675" s="140">
        <v>1.5978487478417214</v>
      </c>
      <c r="R675" s="140">
        <v>-1.1241383026760547</v>
      </c>
      <c r="S675" s="140">
        <v>1.5260164343497047</v>
      </c>
      <c r="T675" s="140">
        <v>2.0688149381074257</v>
      </c>
      <c r="U675" s="129">
        <v>0.99961995023726036</v>
      </c>
      <c r="V675" s="129">
        <v>2.127071954060757</v>
      </c>
      <c r="W675" s="98">
        <v>-1.1520741559499901</v>
      </c>
      <c r="X675" s="60"/>
      <c r="Y675" s="99">
        <v>674</v>
      </c>
      <c r="Z675" s="129">
        <f>(幕後結果!$AB$2+幕後結果!$AB$4*幕後結果_最佳化!$N1676)*12/3</f>
        <v>-0.39377075953678986</v>
      </c>
      <c r="AA675" s="129">
        <f>(幕後結果!$AC$2+幕後結果!$AC$4*幕後結果_最佳化!$O1676)*12/3</f>
        <v>0.83905980241037526</v>
      </c>
      <c r="AB675" s="129">
        <f>(幕後結果!$AD$2+幕後結果!$AD$4*幕後結果_最佳化!$P1676)*12/3</f>
        <v>-1.8494897144049862</v>
      </c>
      <c r="AC675" s="129">
        <f>(幕後結果!$AE$2+幕後結果!$AE$4*幕後結果_最佳化!$Q1676)*12/3</f>
        <v>1.7750805095344155</v>
      </c>
      <c r="AD675" s="129">
        <f>(幕後結果!$AF$2+幕後結果!$AF$4*幕後結果_最佳化!$R1676)*12/3</f>
        <v>-1.1510267517844848</v>
      </c>
      <c r="AE675" s="129">
        <f>(幕後結果!$AG$2+幕後結果!$AG$4*幕後結果_最佳化!$S1676)*12/3</f>
        <v>2.875649128247995</v>
      </c>
      <c r="AF675" s="129">
        <f>(幕後結果!$AH$2+幕後結果!$AH$4*幕後結果_最佳化!$T1676)*12/3</f>
        <v>0.77398592929662291</v>
      </c>
      <c r="AG675" s="129">
        <f>(幕後結果!$AI$2+幕後結果!$AI$4*幕後結果_最佳化!$U1676)*12/3</f>
        <v>0.46611267695946007</v>
      </c>
      <c r="AH675" s="129">
        <f>(幕後結果!$AJ$2+幕後結果!$AJ$4*幕後結果_最佳化!$V1676)*12/3</f>
        <v>0.88977412353783514</v>
      </c>
      <c r="AI675" s="100">
        <f>(幕後結果!$AK$2+幕後結果!$AK$4*幕後結果_最佳化!$W1676)*12/3</f>
        <v>-0.16366029101696</v>
      </c>
      <c r="AJ675" s="60"/>
      <c r="AK675" s="60"/>
      <c r="AL675" s="60"/>
      <c r="AM675" s="108">
        <v>674</v>
      </c>
      <c r="AN675" s="129">
        <f t="shared" si="131"/>
        <v>6.1989062948567167E-2</v>
      </c>
      <c r="AO675" s="129">
        <f t="shared" si="132"/>
        <v>0.13818600959745558</v>
      </c>
      <c r="AP675" s="129">
        <f t="shared" si="133"/>
        <v>0.13284711063070886</v>
      </c>
      <c r="AQ675" s="129">
        <f t="shared" si="134"/>
        <v>5.1630602281776419E-2</v>
      </c>
      <c r="AR675" s="129">
        <f t="shared" si="135"/>
        <v>0.17840206870789219</v>
      </c>
      <c r="AS675" s="129">
        <f t="shared" si="136"/>
        <v>0.10385647496137333</v>
      </c>
      <c r="AT675" s="129">
        <f t="shared" si="137"/>
        <v>0.12459449557212206</v>
      </c>
      <c r="AU675" s="129">
        <f t="shared" si="138"/>
        <v>3.7177138235627627E-2</v>
      </c>
      <c r="AV675" s="129">
        <f t="shared" si="139"/>
        <v>0.11669317756799098</v>
      </c>
      <c r="AW675" s="129">
        <f t="shared" si="140"/>
        <v>5.462385949648569E-2</v>
      </c>
      <c r="AX675" s="129">
        <f t="shared" si="141"/>
        <v>1</v>
      </c>
      <c r="AY675" s="129">
        <f>SUMPRODUCT(AN675:AW675,幕後結果_最佳化!$Z$1005:$AI$1005)</f>
        <v>-9.3639751137425009E-2</v>
      </c>
      <c r="AZ675" s="129">
        <f>(SUMPRODUCT(AN675:AW675,MMULT(AN675:AW675,幕後結果!$AB$9:$AK$18)))*252</f>
        <v>5.0262857099466693E-2</v>
      </c>
      <c r="BA675" s="129">
        <f t="shared" si="142"/>
        <v>0.22419379362387953</v>
      </c>
      <c r="BB675" s="102">
        <f t="shared" si="143"/>
        <v>-0.60902556190512558</v>
      </c>
      <c r="BC675" s="60"/>
      <c r="BD675" s="60"/>
    </row>
    <row r="676" spans="1:56" ht="16.5">
      <c r="A676" s="95">
        <v>675</v>
      </c>
      <c r="B676" s="129">
        <v>5.3727429472241406E-2</v>
      </c>
      <c r="C676" s="129">
        <v>0.15226620798532875</v>
      </c>
      <c r="D676" s="129">
        <v>0.95759079287414672</v>
      </c>
      <c r="E676" s="129">
        <v>0.79846534798570223</v>
      </c>
      <c r="F676" s="129">
        <v>0.59248542346791044</v>
      </c>
      <c r="G676" s="129">
        <v>0.46332753554829198</v>
      </c>
      <c r="H676" s="129">
        <v>0.64368683199946997</v>
      </c>
      <c r="I676" s="129">
        <v>0.38841434962393628</v>
      </c>
      <c r="J676" s="129">
        <v>1.4319708863015146E-2</v>
      </c>
      <c r="K676" s="104">
        <v>0.4330412098773857</v>
      </c>
      <c r="L676" s="105"/>
      <c r="M676" s="106">
        <v>675</v>
      </c>
      <c r="N676" s="140">
        <v>-1.6097389455686031</v>
      </c>
      <c r="O676" s="140">
        <v>-1.0267622777438141</v>
      </c>
      <c r="P676" s="140">
        <v>1.7233878298113081</v>
      </c>
      <c r="Q676" s="140">
        <v>0.8361521667387064</v>
      </c>
      <c r="R676" s="140">
        <v>0.2339430992709095</v>
      </c>
      <c r="S676" s="140">
        <v>-9.2054081547388159E-2</v>
      </c>
      <c r="T676" s="140">
        <v>0.36833113970652998</v>
      </c>
      <c r="U676" s="129">
        <v>-0.28345418218343049</v>
      </c>
      <c r="V676" s="129">
        <v>-2.1884145727577695</v>
      </c>
      <c r="W676" s="98">
        <v>-0.16863668954928127</v>
      </c>
      <c r="X676" s="60"/>
      <c r="Y676" s="99">
        <v>675</v>
      </c>
      <c r="Z676" s="129">
        <f>(幕後結果!$AB$2+幕後結果!$AB$4*幕後結果_最佳化!$N1677)*12/3</f>
        <v>-0.17659750955802789</v>
      </c>
      <c r="AA676" s="129">
        <f>(幕後結果!$AC$2+幕後結果!$AC$4*幕後結果_最佳化!$O1677)*12/3</f>
        <v>-0.70605906737316382</v>
      </c>
      <c r="AB676" s="129">
        <f>(幕後結果!$AD$2+幕後結果!$AD$4*幕後結果_最佳化!$P1677)*12/3</f>
        <v>8.1188653323745363E-2</v>
      </c>
      <c r="AC676" s="129">
        <f>(幕後結果!$AE$2+幕後結果!$AE$4*幕後結果_最佳化!$Q1677)*12/3</f>
        <v>0.35684833111413861</v>
      </c>
      <c r="AD676" s="129">
        <f>(幕後結果!$AF$2+幕後結果!$AF$4*幕後結果_最佳化!$R1677)*12/3</f>
        <v>-0.47198673146176767</v>
      </c>
      <c r="AE676" s="129">
        <f>(幕後結果!$AG$2+幕後結果!$AG$4*幕後結果_最佳化!$S1677)*12/3</f>
        <v>1.1731401934344206</v>
      </c>
      <c r="AF676" s="129">
        <f>(幕後結果!$AH$2+幕後結果!$AH$4*幕後結果_最佳化!$T1677)*12/3</f>
        <v>-6.324834009501823E-2</v>
      </c>
      <c r="AG676" s="129">
        <f>(幕後結果!$AI$2+幕後結果!$AI$4*幕後結果_最佳化!$U1677)*12/3</f>
        <v>-0.35367325046366843</v>
      </c>
      <c r="AH676" s="129">
        <f>(幕後結果!$AJ$2+幕後結果!$AJ$4*幕後結果_最佳化!$V1677)*12/3</f>
        <v>-1.1377365562656001</v>
      </c>
      <c r="AI676" s="100">
        <f>(幕後結果!$AK$2+幕後結果!$AK$4*幕後結果_最佳化!$W1677)*12/3</f>
        <v>9.7569621081574076E-2</v>
      </c>
      <c r="AJ676" s="60"/>
      <c r="AK676" s="60"/>
      <c r="AL676" s="60"/>
      <c r="AM676" s="108">
        <v>675</v>
      </c>
      <c r="AN676" s="129">
        <f t="shared" si="131"/>
        <v>9.9784582610994613E-2</v>
      </c>
      <c r="AO676" s="129">
        <f t="shared" si="132"/>
        <v>4.9494769724390653E-2</v>
      </c>
      <c r="AP676" s="129">
        <f t="shared" si="133"/>
        <v>0.18945802605959999</v>
      </c>
      <c r="AQ676" s="129">
        <f t="shared" si="134"/>
        <v>6.4091777245978601E-2</v>
      </c>
      <c r="AR676" s="129">
        <f t="shared" si="135"/>
        <v>6.0510142218012708E-2</v>
      </c>
      <c r="AS676" s="129">
        <f t="shared" si="136"/>
        <v>1.6566273419511387E-2</v>
      </c>
      <c r="AT676" s="129">
        <f t="shared" si="137"/>
        <v>8.9150541910890238E-2</v>
      </c>
      <c r="AU676" s="129">
        <f t="shared" si="138"/>
        <v>0.21070425947606922</v>
      </c>
      <c r="AV676" s="129">
        <f t="shared" si="139"/>
        <v>1.4413779494272076E-2</v>
      </c>
      <c r="AW676" s="129">
        <f t="shared" si="140"/>
        <v>0.20582584784028043</v>
      </c>
      <c r="AX676" s="129">
        <f t="shared" si="141"/>
        <v>0.99999999999999989</v>
      </c>
      <c r="AY676" s="129">
        <f>SUMPRODUCT(AN676:AW676,幕後結果_最佳化!$Z$1005:$AI$1005)</f>
        <v>-0.1411524503744106</v>
      </c>
      <c r="AZ676" s="129">
        <f>(SUMPRODUCT(AN676:AW676,MMULT(AN676:AW676,幕後結果!$AB$9:$AK$18)))*252</f>
        <v>5.2509557375844035E-2</v>
      </c>
      <c r="BA676" s="129">
        <f t="shared" si="142"/>
        <v>0.22914963970262758</v>
      </c>
      <c r="BB676" s="102">
        <f t="shared" si="143"/>
        <v>-0.80319764243687841</v>
      </c>
      <c r="BC676" s="60"/>
      <c r="BD676" s="60"/>
    </row>
    <row r="677" spans="1:56" ht="16.5">
      <c r="A677" s="95">
        <v>676</v>
      </c>
      <c r="B677" s="129">
        <v>0.33993578800125568</v>
      </c>
      <c r="C677" s="129">
        <v>0.18733682776198446</v>
      </c>
      <c r="D677" s="129">
        <v>0.50246490221553719</v>
      </c>
      <c r="E677" s="129">
        <v>0.9167462697159372</v>
      </c>
      <c r="F677" s="129">
        <v>0.75506397808613901</v>
      </c>
      <c r="G677" s="129">
        <v>4.3343824559178401E-2</v>
      </c>
      <c r="H677" s="129">
        <v>0.18096908092624586</v>
      </c>
      <c r="I677" s="129">
        <v>0.8954184452165912</v>
      </c>
      <c r="J677" s="129">
        <v>0.92399882639978115</v>
      </c>
      <c r="K677" s="104">
        <v>0.63958287883716269</v>
      </c>
      <c r="L677" s="105"/>
      <c r="M677" s="106">
        <v>676</v>
      </c>
      <c r="N677" s="140">
        <v>-0.41263838192312374</v>
      </c>
      <c r="O677" s="140">
        <v>-0.88775295207824578</v>
      </c>
      <c r="P677" s="140">
        <v>6.178632899512356E-3</v>
      </c>
      <c r="Q677" s="140">
        <v>1.3835135334387723</v>
      </c>
      <c r="R677" s="140">
        <v>0.69051235375620434</v>
      </c>
      <c r="S677" s="140">
        <v>-1.7131353111465473</v>
      </c>
      <c r="T677" s="140">
        <v>-0.91167816440988358</v>
      </c>
      <c r="U677" s="129">
        <v>1.2558699929590984</v>
      </c>
      <c r="V677" s="129">
        <v>1.4324945133878513</v>
      </c>
      <c r="W677" s="98">
        <v>0.35734406934711771</v>
      </c>
      <c r="X677" s="60"/>
      <c r="Y677" s="99">
        <v>676</v>
      </c>
      <c r="Z677" s="129">
        <f>(幕後結果!$AB$2+幕後結果!$AB$4*幕後結果_最佳化!$N1678)*12/3</f>
        <v>0.61499835260466273</v>
      </c>
      <c r="AA677" s="129">
        <f>(幕後結果!$AC$2+幕後結果!$AC$4*幕後結果_最佳化!$O1678)*12/3</f>
        <v>-0.29552469091229661</v>
      </c>
      <c r="AB677" s="129">
        <f>(幕後結果!$AD$2+幕後結果!$AD$4*幕後結果_最佳化!$P1678)*12/3</f>
        <v>-1.5402560887694123</v>
      </c>
      <c r="AC677" s="129">
        <f>(幕後結果!$AE$2+幕後結果!$AE$4*幕後結果_最佳化!$Q1678)*12/3</f>
        <v>0.98985500120969938</v>
      </c>
      <c r="AD677" s="129">
        <f>(幕後結果!$AF$2+幕後結果!$AF$4*幕後結果_最佳化!$R1678)*12/3</f>
        <v>0.27503622984744824</v>
      </c>
      <c r="AE677" s="129">
        <f>(幕後結果!$AG$2+幕後結果!$AG$4*幕後結果_最佳化!$S1678)*12/3</f>
        <v>-7.0172791630771059E-2</v>
      </c>
      <c r="AF677" s="129">
        <f>(幕後結果!$AH$2+幕後結果!$AH$4*幕後結果_最佳化!$T1678)*12/3</f>
        <v>-0.28533139398739005</v>
      </c>
      <c r="AG677" s="129">
        <f>(幕後結果!$AI$2+幕後結果!$AI$4*幕後結果_最佳化!$U1678)*12/3</f>
        <v>0.19738466005408209</v>
      </c>
      <c r="AH677" s="129">
        <f>(幕後結果!$AJ$2+幕後結果!$AJ$4*幕後結果_最佳化!$V1678)*12/3</f>
        <v>0.22926332943866642</v>
      </c>
      <c r="AI677" s="100">
        <f>(幕後結果!$AK$2+幕後結果!$AK$4*幕後結果_最佳化!$W1678)*12/3</f>
        <v>0.19144131181858537</v>
      </c>
      <c r="AJ677" s="60"/>
      <c r="AK677" s="60"/>
      <c r="AL677" s="60"/>
      <c r="AM677" s="108">
        <v>676</v>
      </c>
      <c r="AN677" s="129">
        <f t="shared" si="131"/>
        <v>6.5640834380302854E-2</v>
      </c>
      <c r="AO677" s="129">
        <f t="shared" si="132"/>
        <v>0.15546046457339027</v>
      </c>
      <c r="AP677" s="129">
        <f t="shared" si="133"/>
        <v>0.1664465467296822</v>
      </c>
      <c r="AQ677" s="129">
        <f t="shared" si="134"/>
        <v>8.4519311072048894E-2</v>
      </c>
      <c r="AR677" s="129">
        <f t="shared" si="135"/>
        <v>4.3050974727679138E-2</v>
      </c>
      <c r="AS677" s="129">
        <f t="shared" si="136"/>
        <v>7.1415507558737906E-2</v>
      </c>
      <c r="AT677" s="129">
        <f t="shared" si="137"/>
        <v>4.7920748549767613E-2</v>
      </c>
      <c r="AU677" s="129">
        <f t="shared" si="138"/>
        <v>9.0709527491969408E-2</v>
      </c>
      <c r="AV677" s="129">
        <f t="shared" si="139"/>
        <v>0.10692290336835929</v>
      </c>
      <c r="AW677" s="129">
        <f t="shared" si="140"/>
        <v>0.16791318154806259</v>
      </c>
      <c r="AX677" s="129">
        <f t="shared" si="141"/>
        <v>1.0000000000000002</v>
      </c>
      <c r="AY677" s="129">
        <f>SUMPRODUCT(AN677:AW677,幕後結果_最佳化!$Z$1005:$AI$1005)</f>
        <v>-7.0133767274879313E-2</v>
      </c>
      <c r="AZ677" s="129">
        <f>(SUMPRODUCT(AN677:AW677,MMULT(AN677:AW677,幕後結果!$AB$9:$AK$18)))*252</f>
        <v>4.9380293152290929E-2</v>
      </c>
      <c r="BA677" s="129">
        <f t="shared" si="142"/>
        <v>0.22221677063689618</v>
      </c>
      <c r="BB677" s="102">
        <f t="shared" si="143"/>
        <v>-0.50866443136093142</v>
      </c>
      <c r="BC677" s="60"/>
      <c r="BD677" s="60"/>
    </row>
    <row r="678" spans="1:56" ht="16.5">
      <c r="A678" s="95">
        <v>677</v>
      </c>
      <c r="B678" s="129">
        <v>5.6775695139696936E-2</v>
      </c>
      <c r="C678" s="129">
        <v>0.1107450051287997</v>
      </c>
      <c r="D678" s="129">
        <v>0.81683743049792668</v>
      </c>
      <c r="E678" s="129">
        <v>0.12312720416162937</v>
      </c>
      <c r="F678" s="129">
        <v>0.69724030274362248</v>
      </c>
      <c r="G678" s="129">
        <v>0.97904406888660689</v>
      </c>
      <c r="H678" s="129">
        <v>0.25253862980357589</v>
      </c>
      <c r="I678" s="129">
        <v>0.59596899769536571</v>
      </c>
      <c r="J678" s="129">
        <v>0.54387812682321157</v>
      </c>
      <c r="K678" s="104">
        <v>0.54240485779544456</v>
      </c>
      <c r="L678" s="105"/>
      <c r="M678" s="106">
        <v>677</v>
      </c>
      <c r="N678" s="140">
        <v>-1.5824302206943719</v>
      </c>
      <c r="O678" s="140">
        <v>-1.2225756618994512</v>
      </c>
      <c r="P678" s="140">
        <v>0.90337832612466473</v>
      </c>
      <c r="Q678" s="140">
        <v>-1.1594951598182004</v>
      </c>
      <c r="R678" s="140">
        <v>0.51647972718992885</v>
      </c>
      <c r="S678" s="140">
        <v>2.0343942392850041</v>
      </c>
      <c r="T678" s="140">
        <v>-0.66652238641035755</v>
      </c>
      <c r="U678" s="129">
        <v>0.24292692820738743</v>
      </c>
      <c r="V678" s="129">
        <v>0.11020884671213628</v>
      </c>
      <c r="W678" s="98">
        <v>0.10649416541638607</v>
      </c>
      <c r="X678" s="60"/>
      <c r="Y678" s="99">
        <v>677</v>
      </c>
      <c r="Z678" s="129">
        <f>(幕後結果!$AB$2+幕後結果!$AB$4*幕後結果_最佳化!$N1679)*12/3</f>
        <v>-0.15853931606294669</v>
      </c>
      <c r="AA678" s="129">
        <f>(幕後結果!$AC$2+幕後結果!$AC$4*幕後結果_最佳化!$O1679)*12/3</f>
        <v>-0.84273514829391527</v>
      </c>
      <c r="AB678" s="129">
        <f>(幕後結果!$AD$2+幕後結果!$AD$4*幕後結果_最佳化!$P1679)*12/3</f>
        <v>-0.85378070560383235</v>
      </c>
      <c r="AC678" s="129">
        <f>(幕後結果!$AE$2+幕後結果!$AE$4*幕後結果_最佳化!$Q1679)*12/3</f>
        <v>-1.7029472643624262</v>
      </c>
      <c r="AD678" s="129">
        <f>(幕後結果!$AF$2+幕後結果!$AF$4*幕後結果_最佳化!$R1679)*12/3</f>
        <v>-1.0135241162528215</v>
      </c>
      <c r="AE678" s="129">
        <f>(幕後結果!$AG$2+幕後結果!$AG$4*幕後結果_最佳化!$S1679)*12/3</f>
        <v>2.539953480647767</v>
      </c>
      <c r="AF678" s="129">
        <f>(幕後結果!$AH$2+幕後結果!$AH$4*幕後結果_最佳化!$T1679)*12/3</f>
        <v>-1.0505334031649201</v>
      </c>
      <c r="AG678" s="129">
        <f>(幕後結果!$AI$2+幕後結果!$AI$4*幕後結果_最佳化!$U1679)*12/3</f>
        <v>0.22033475230300845</v>
      </c>
      <c r="AH678" s="129">
        <f>(幕後結果!$AJ$2+幕後結果!$AJ$4*幕後結果_最佳化!$V1679)*12/3</f>
        <v>-0.55345957257005352</v>
      </c>
      <c r="AI678" s="100">
        <f>(幕後結果!$AK$2+幕後結果!$AK$4*幕後結果_最佳化!$W1679)*12/3</f>
        <v>0.34144944511986236</v>
      </c>
      <c r="AJ678" s="60"/>
      <c r="AK678" s="60"/>
      <c r="AL678" s="60"/>
      <c r="AM678" s="108">
        <v>677</v>
      </c>
      <c r="AN678" s="129">
        <f t="shared" si="131"/>
        <v>7.9223212440610175E-2</v>
      </c>
      <c r="AO678" s="129">
        <f t="shared" si="132"/>
        <v>3.6748276502637678E-2</v>
      </c>
      <c r="AP678" s="129">
        <f t="shared" si="133"/>
        <v>0.10794997294128915</v>
      </c>
      <c r="AQ678" s="129">
        <f t="shared" si="134"/>
        <v>0.14789559073112682</v>
      </c>
      <c r="AR678" s="129">
        <f t="shared" si="135"/>
        <v>4.3077116467044117E-2</v>
      </c>
      <c r="AS678" s="129">
        <f t="shared" si="136"/>
        <v>7.9708299120059792E-2</v>
      </c>
      <c r="AT678" s="129">
        <f t="shared" si="137"/>
        <v>0.15362639871863276</v>
      </c>
      <c r="AU678" s="129">
        <f t="shared" si="138"/>
        <v>7.9002215275433441E-2</v>
      </c>
      <c r="AV678" s="129">
        <f t="shared" si="139"/>
        <v>0.15245579724539682</v>
      </c>
      <c r="AW678" s="129">
        <f t="shared" si="140"/>
        <v>0.12031312055776928</v>
      </c>
      <c r="AX678" s="129">
        <f t="shared" si="141"/>
        <v>1</v>
      </c>
      <c r="AY678" s="129">
        <f>SUMPRODUCT(AN678:AW678,幕後結果_最佳化!$Z$1005:$AI$1005)</f>
        <v>-9.3253892585153132E-3</v>
      </c>
      <c r="AZ678" s="129">
        <f>(SUMPRODUCT(AN678:AW678,MMULT(AN678:AW678,幕後結果!$AB$9:$AK$18)))*252</f>
        <v>4.8604551182643729E-2</v>
      </c>
      <c r="BA678" s="129">
        <f t="shared" si="142"/>
        <v>0.22046439890069264</v>
      </c>
      <c r="BB678" s="102">
        <f t="shared" si="143"/>
        <v>-0.23688808496486569</v>
      </c>
      <c r="BC678" s="60"/>
      <c r="BD678" s="60"/>
    </row>
    <row r="679" spans="1:56" ht="16.5">
      <c r="A679" s="95">
        <v>678</v>
      </c>
      <c r="B679" s="129">
        <v>0.10624881941700459</v>
      </c>
      <c r="C679" s="129">
        <v>0.87267855170503572</v>
      </c>
      <c r="D679" s="129">
        <v>0.35220959001203123</v>
      </c>
      <c r="E679" s="129">
        <v>0.36613087712416004</v>
      </c>
      <c r="F679" s="129">
        <v>0.26244859863003889</v>
      </c>
      <c r="G679" s="129">
        <v>0.97700955567513215</v>
      </c>
      <c r="H679" s="129">
        <v>0.71879321208431213</v>
      </c>
      <c r="I679" s="129">
        <v>0.70933915349346721</v>
      </c>
      <c r="J679" s="129">
        <v>0.82337592411126526</v>
      </c>
      <c r="K679" s="104">
        <v>0.445237836048195</v>
      </c>
      <c r="L679" s="105"/>
      <c r="M679" s="106">
        <v>678</v>
      </c>
      <c r="N679" s="140">
        <v>-1.2467269356649615</v>
      </c>
      <c r="O679" s="140">
        <v>1.1391444831608228</v>
      </c>
      <c r="P679" s="140">
        <v>-0.37936184492541958</v>
      </c>
      <c r="Q679" s="140">
        <v>-0.34211844864090535</v>
      </c>
      <c r="R679" s="140">
        <v>-0.63581471194846895</v>
      </c>
      <c r="S679" s="140">
        <v>1.9955687061177172</v>
      </c>
      <c r="T679" s="140">
        <v>0.57926025990312358</v>
      </c>
      <c r="U679" s="129">
        <v>0.5514551656150386</v>
      </c>
      <c r="V679" s="129">
        <v>0.92830737075046355</v>
      </c>
      <c r="W679" s="98">
        <v>-0.137702337306778</v>
      </c>
      <c r="X679" s="60"/>
      <c r="Y679" s="99">
        <v>678</v>
      </c>
      <c r="Z679" s="129">
        <f>(幕後結果!$AB$2+幕後結果!$AB$4*幕後結果_最佳化!$N1680)*12/3</f>
        <v>6.344815885265509E-2</v>
      </c>
      <c r="AA679" s="129">
        <f>(幕後結果!$AC$2+幕後結果!$AC$4*幕後結果_最佳化!$O1680)*12/3</f>
        <v>0.97712553429173943</v>
      </c>
      <c r="AB679" s="129">
        <f>(幕後結果!$AD$2+幕後結果!$AD$4*幕後結果_最佳化!$P1680)*12/3</f>
        <v>-2.0555734930483696</v>
      </c>
      <c r="AC679" s="129">
        <f>(幕後結果!$AE$2+幕後結果!$AE$4*幕後結果_最佳化!$Q1680)*12/3</f>
        <v>-0.1157161083769447</v>
      </c>
      <c r="AD679" s="129">
        <f>(幕後結果!$AF$2+幕後結果!$AF$4*幕後結果_最佳化!$R1680)*12/3</f>
        <v>-1.4560456071890833</v>
      </c>
      <c r="AE679" s="129">
        <f>(幕後結果!$AG$2+幕後結果!$AG$4*幕後結果_最佳化!$S1680)*12/3</f>
        <v>2.9225251842624616</v>
      </c>
      <c r="AF679" s="129">
        <f>(幕後結果!$AH$2+幕後結果!$AH$4*幕後結果_最佳化!$T1680)*12/3</f>
        <v>-4.6942480449669088E-2</v>
      </c>
      <c r="AG679" s="129">
        <f>(幕後結果!$AI$2+幕後結果!$AI$4*幕後結果_最佳化!$U1680)*12/3</f>
        <v>0.38343827422630622</v>
      </c>
      <c r="AH679" s="129">
        <f>(幕後結果!$AJ$2+幕後結果!$AJ$4*幕後結果_最佳化!$V1680)*12/3</f>
        <v>7.2941529405925465E-3</v>
      </c>
      <c r="AI679" s="100">
        <f>(幕後結果!$AK$2+幕後結果!$AK$4*幕後結果_最佳化!$W1680)*12/3</f>
        <v>0.25759540473448217</v>
      </c>
      <c r="AJ679" s="60"/>
      <c r="AK679" s="60"/>
      <c r="AL679" s="60"/>
      <c r="AM679" s="108">
        <v>678</v>
      </c>
      <c r="AN679" s="129">
        <f t="shared" si="131"/>
        <v>0.1942219269402157</v>
      </c>
      <c r="AO679" s="129">
        <f t="shared" si="132"/>
        <v>0.17810256971226796</v>
      </c>
      <c r="AP679" s="129">
        <f t="shared" si="133"/>
        <v>4.9758056139302724E-2</v>
      </c>
      <c r="AQ679" s="129">
        <f t="shared" si="134"/>
        <v>1.7728266022957354E-2</v>
      </c>
      <c r="AR679" s="129">
        <f t="shared" si="135"/>
        <v>9.9713937506904021E-2</v>
      </c>
      <c r="AS679" s="129">
        <f t="shared" si="136"/>
        <v>7.3618745012017428E-2</v>
      </c>
      <c r="AT679" s="129">
        <f t="shared" si="137"/>
        <v>2.7264708757625246E-2</v>
      </c>
      <c r="AU679" s="129">
        <f t="shared" si="138"/>
        <v>8.7621819499444129E-2</v>
      </c>
      <c r="AV679" s="129">
        <f t="shared" si="139"/>
        <v>0.10732482083064625</v>
      </c>
      <c r="AW679" s="129">
        <f t="shared" si="140"/>
        <v>0.16464514957861925</v>
      </c>
      <c r="AX679" s="129">
        <f t="shared" si="141"/>
        <v>1</v>
      </c>
      <c r="AY679" s="129">
        <f>SUMPRODUCT(AN679:AW679,幕後結果_最佳化!$Z$1005:$AI$1005)</f>
        <v>0.17532563958537828</v>
      </c>
      <c r="AZ679" s="129">
        <f>(SUMPRODUCT(AN679:AW679,MMULT(AN679:AW679,幕後結果!$AB$9:$AK$18)))*252</f>
        <v>4.0438310139236197E-2</v>
      </c>
      <c r="BA679" s="129">
        <f t="shared" si="142"/>
        <v>0.20109278987381968</v>
      </c>
      <c r="BB679" s="102">
        <f t="shared" si="143"/>
        <v>0.6585300232219754</v>
      </c>
      <c r="BC679" s="60"/>
      <c r="BD679" s="60"/>
    </row>
    <row r="680" spans="1:56" ht="16.5">
      <c r="A680" s="95">
        <v>679</v>
      </c>
      <c r="B680" s="129">
        <v>0.51413376924588561</v>
      </c>
      <c r="C680" s="129">
        <v>0.41880972013366735</v>
      </c>
      <c r="D680" s="129">
        <v>0.68682603859840508</v>
      </c>
      <c r="E680" s="129">
        <v>7.4607802360340258E-3</v>
      </c>
      <c r="F680" s="129">
        <v>0.55669779780849682</v>
      </c>
      <c r="G680" s="129">
        <v>0.554701825234859</v>
      </c>
      <c r="H680" s="129">
        <v>0.13771668014628191</v>
      </c>
      <c r="I680" s="129">
        <v>0.43268073884594727</v>
      </c>
      <c r="J680" s="129">
        <v>0.35353790961031173</v>
      </c>
      <c r="K680" s="104">
        <v>0.90181626980512974</v>
      </c>
      <c r="L680" s="105"/>
      <c r="M680" s="106">
        <v>679</v>
      </c>
      <c r="N680" s="140">
        <v>3.5435520144807775E-2</v>
      </c>
      <c r="O680" s="140">
        <v>-0.20493944027093067</v>
      </c>
      <c r="P680" s="140">
        <v>0.48687358002576392</v>
      </c>
      <c r="Q680" s="140">
        <v>-2.4342772589895492</v>
      </c>
      <c r="R680" s="140">
        <v>0.14260214366942303</v>
      </c>
      <c r="S680" s="140">
        <v>0.13754965139287742</v>
      </c>
      <c r="T680" s="140">
        <v>-1.0906353682396919</v>
      </c>
      <c r="U680" s="129">
        <v>-0.16955326713672378</v>
      </c>
      <c r="V680" s="129">
        <v>-0.3757862386405611</v>
      </c>
      <c r="W680" s="98">
        <v>1.2919702127434409</v>
      </c>
      <c r="X680" s="60"/>
      <c r="Y680" s="99">
        <v>679</v>
      </c>
      <c r="Z680" s="129">
        <f>(幕後結果!$AB$2+幕後結果!$AB$4*幕後結果_最佳化!$N1681)*12/3</f>
        <v>0.9112921290773196</v>
      </c>
      <c r="AA680" s="129">
        <f>(幕後結果!$AC$2+幕後結果!$AC$4*幕後結果_最佳化!$O1681)*12/3</f>
        <v>0.32109021764786672</v>
      </c>
      <c r="AB680" s="129">
        <f>(幕後結果!$AD$2+幕後結果!$AD$4*幕後結果_最佳化!$P1681)*12/3</f>
        <v>-0.83141179318077085</v>
      </c>
      <c r="AC680" s="129">
        <f>(幕後結果!$AE$2+幕後結果!$AE$4*幕後結果_最佳化!$Q1681)*12/3</f>
        <v>-2.5062193307957101</v>
      </c>
      <c r="AD680" s="129">
        <f>(幕後結果!$AF$2+幕後結果!$AF$4*幕後結果_最佳化!$R1681)*12/3</f>
        <v>-1.7402521161500173</v>
      </c>
      <c r="AE680" s="129">
        <f>(幕後結果!$AG$2+幕後結果!$AG$4*幕後結果_最佳化!$S1681)*12/3</f>
        <v>0.87971881449516776</v>
      </c>
      <c r="AF680" s="129">
        <f>(幕後結果!$AH$2+幕後結果!$AH$4*幕後結果_最佳化!$T1681)*12/3</f>
        <v>-0.58659960238276609</v>
      </c>
      <c r="AG680" s="129">
        <f>(幕後結果!$AI$2+幕後結果!$AI$4*幕後結果_最佳化!$U1681)*12/3</f>
        <v>-4.9088030884396588E-2</v>
      </c>
      <c r="AH680" s="129">
        <f>(幕後結果!$AJ$2+幕後結果!$AJ$4*幕後結果_最佳化!$V1681)*12/3</f>
        <v>-1.0561097602761174</v>
      </c>
      <c r="AI680" s="100">
        <f>(幕後結果!$AK$2+幕後結果!$AK$4*幕後結果_最佳化!$W1681)*12/3</f>
        <v>0.71464151804485232</v>
      </c>
      <c r="AJ680" s="60"/>
      <c r="AK680" s="60"/>
      <c r="AL680" s="60"/>
      <c r="AM680" s="108">
        <v>679</v>
      </c>
      <c r="AN680" s="129">
        <f t="shared" si="131"/>
        <v>0.11376321863035971</v>
      </c>
      <c r="AO680" s="129">
        <f t="shared" si="132"/>
        <v>2.7094485730358924E-2</v>
      </c>
      <c r="AP680" s="129">
        <f t="shared" si="133"/>
        <v>1.1339640243886909E-2</v>
      </c>
      <c r="AQ680" s="129">
        <f t="shared" si="134"/>
        <v>9.7254663845388667E-2</v>
      </c>
      <c r="AR680" s="129">
        <f t="shared" si="135"/>
        <v>1.3399590398175594E-2</v>
      </c>
      <c r="AS680" s="129">
        <f t="shared" si="136"/>
        <v>9.5764176711732804E-2</v>
      </c>
      <c r="AT680" s="129">
        <f t="shared" si="137"/>
        <v>0.1866863993051196</v>
      </c>
      <c r="AU680" s="129">
        <f t="shared" si="138"/>
        <v>0.10025456153365492</v>
      </c>
      <c r="AV680" s="129">
        <f t="shared" si="139"/>
        <v>0.19317842186777326</v>
      </c>
      <c r="AW680" s="129">
        <f t="shared" si="140"/>
        <v>0.16126484173354952</v>
      </c>
      <c r="AX680" s="129">
        <f t="shared" si="141"/>
        <v>0.99999999999999989</v>
      </c>
      <c r="AY680" s="129">
        <f>SUMPRODUCT(AN680:AW680,幕後結果_最佳化!$Z$1005:$AI$1005)</f>
        <v>0.20139038102722689</v>
      </c>
      <c r="AZ680" s="129">
        <f>(SUMPRODUCT(AN680:AW680,MMULT(AN680:AW680,幕後結果!$AB$9:$AK$18)))*252</f>
        <v>4.2830224540267664E-2</v>
      </c>
      <c r="BA680" s="129">
        <f t="shared" si="142"/>
        <v>0.20695464367891739</v>
      </c>
      <c r="BB680" s="102">
        <f t="shared" si="143"/>
        <v>0.76582181588115983</v>
      </c>
      <c r="BC680" s="60"/>
      <c r="BD680" s="60"/>
    </row>
    <row r="681" spans="1:56" ht="16.5">
      <c r="A681" s="95">
        <v>680</v>
      </c>
      <c r="B681" s="129">
        <v>0.49742459244523496</v>
      </c>
      <c r="C681" s="129">
        <v>0.28284993476008435</v>
      </c>
      <c r="D681" s="129">
        <v>0.53054160345077239</v>
      </c>
      <c r="E681" s="129">
        <v>0.28264747398245582</v>
      </c>
      <c r="F681" s="129">
        <v>0.77192046403500147</v>
      </c>
      <c r="G681" s="129">
        <v>2.8707221063192678E-2</v>
      </c>
      <c r="H681" s="129">
        <v>0.87642004542949237</v>
      </c>
      <c r="I681" s="129">
        <v>0.87518964467648086</v>
      </c>
      <c r="J681" s="129">
        <v>0.60994896123051801</v>
      </c>
      <c r="K681" s="104">
        <v>0.14482569097031162</v>
      </c>
      <c r="L681" s="105"/>
      <c r="M681" s="106">
        <v>680</v>
      </c>
      <c r="N681" s="140">
        <v>-6.4556342351810743E-3</v>
      </c>
      <c r="O681" s="140">
        <v>-0.57439598460005825</v>
      </c>
      <c r="P681" s="140">
        <v>7.6631382031517578E-2</v>
      </c>
      <c r="Q681" s="140">
        <v>-0.57499460163933958</v>
      </c>
      <c r="R681" s="140">
        <v>0.74518635263727517</v>
      </c>
      <c r="S681" s="140">
        <v>-1.9001423439727003</v>
      </c>
      <c r="T681" s="140">
        <v>1.1572752815867906</v>
      </c>
      <c r="U681" s="129">
        <v>1.1512711292730637</v>
      </c>
      <c r="V681" s="129">
        <v>0.27918601237807317</v>
      </c>
      <c r="W681" s="98">
        <v>-1.0588867002942162</v>
      </c>
      <c r="X681" s="60"/>
      <c r="Y681" s="99">
        <v>680</v>
      </c>
      <c r="Z681" s="129">
        <f>(幕後結果!$AB$2+幕後結果!$AB$4*幕後結果_最佳化!$N1682)*12/3</f>
        <v>0.88359114431841645</v>
      </c>
      <c r="AA681" s="129">
        <f>(幕後結果!$AC$2+幕後結果!$AC$4*幕後結果_最佳化!$O1682)*12/3</f>
        <v>3.9137801724021148E-2</v>
      </c>
      <c r="AB681" s="129">
        <f>(幕後結果!$AD$2+幕後結果!$AD$4*幕後結果_最佳化!$P1682)*12/3</f>
        <v>-1.3324468881398777</v>
      </c>
      <c r="AC681" s="129">
        <f>(幕後結果!$AE$2+幕後結果!$AE$4*幕後結果_最佳化!$Q1682)*12/3</f>
        <v>-0.80704134963183949</v>
      </c>
      <c r="AD681" s="129">
        <f>(幕後結果!$AF$2+幕後結果!$AF$4*幕後結果_最佳化!$R1682)*12/3</f>
        <v>-0.42746436054470377</v>
      </c>
      <c r="AE681" s="129">
        <f>(幕後結果!$AG$2+幕後結果!$AG$4*幕後結果_最佳化!$S1682)*12/3</f>
        <v>-0.49848612125423797</v>
      </c>
      <c r="AF681" s="129">
        <f>(幕後結果!$AH$2+幕後結果!$AH$4*幕後結果_最佳化!$T1682)*12/3</f>
        <v>0.99701508355371493</v>
      </c>
      <c r="AG681" s="129">
        <f>(幕後結果!$AI$2+幕後結果!$AI$4*幕後結果_最佳化!$U1682)*12/3</f>
        <v>0.44935414679587149</v>
      </c>
      <c r="AH681" s="129">
        <f>(幕後結果!$AJ$2+幕後結果!$AJ$4*幕後結果_最佳化!$V1682)*12/3</f>
        <v>-0.33783081491781236</v>
      </c>
      <c r="AI681" s="100">
        <f>(幕後結果!$AK$2+幕後結果!$AK$4*幕後結果_最佳化!$W1682)*12/3</f>
        <v>-0.82754976082211618</v>
      </c>
      <c r="AJ681" s="60"/>
      <c r="AK681" s="60"/>
      <c r="AL681" s="60"/>
      <c r="AM681" s="108">
        <v>680</v>
      </c>
      <c r="AN681" s="129">
        <f t="shared" si="131"/>
        <v>1.3271460257541652E-2</v>
      </c>
      <c r="AO681" s="129">
        <f t="shared" si="132"/>
        <v>0.18835681114284761</v>
      </c>
      <c r="AP681" s="129">
        <f t="shared" si="133"/>
        <v>0.12110548022266601</v>
      </c>
      <c r="AQ681" s="129">
        <f t="shared" si="134"/>
        <v>7.6524378898047876E-2</v>
      </c>
      <c r="AR681" s="129">
        <f t="shared" si="135"/>
        <v>0.11315938757637649</v>
      </c>
      <c r="AS681" s="129">
        <f t="shared" si="136"/>
        <v>0.16358655281460768</v>
      </c>
      <c r="AT681" s="129">
        <f t="shared" si="137"/>
        <v>0.17657577601964822</v>
      </c>
      <c r="AU681" s="129">
        <f t="shared" si="138"/>
        <v>8.6209006049024664E-2</v>
      </c>
      <c r="AV681" s="129">
        <f t="shared" si="139"/>
        <v>3.8196851560370858E-2</v>
      </c>
      <c r="AW681" s="129">
        <f t="shared" si="140"/>
        <v>2.3014295458869013E-2</v>
      </c>
      <c r="AX681" s="129">
        <f t="shared" si="141"/>
        <v>1</v>
      </c>
      <c r="AY681" s="129">
        <f>SUMPRODUCT(AN681:AW681,幕後結果_最佳化!$Z$1005:$AI$1005)</f>
        <v>6.6865611500284083E-2</v>
      </c>
      <c r="AZ681" s="129">
        <f>(SUMPRODUCT(AN681:AW681,MMULT(AN681:AW681,幕後結果!$AB$9:$AK$18)))*252</f>
        <v>5.074162218958559E-2</v>
      </c>
      <c r="BA681" s="129">
        <f t="shared" si="142"/>
        <v>0.22525901133935927</v>
      </c>
      <c r="BB681" s="102">
        <f t="shared" si="143"/>
        <v>0.10639135525716745</v>
      </c>
      <c r="BC681" s="60"/>
      <c r="BD681" s="60"/>
    </row>
    <row r="682" spans="1:56" ht="16.5">
      <c r="A682" s="95">
        <v>681</v>
      </c>
      <c r="B682" s="129">
        <v>0.6086463514436089</v>
      </c>
      <c r="C682" s="129">
        <v>0.9675069326379917</v>
      </c>
      <c r="D682" s="129">
        <v>0.37095666250673798</v>
      </c>
      <c r="E682" s="129">
        <v>0.23172510574773364</v>
      </c>
      <c r="F682" s="129">
        <v>0.44077605690830213</v>
      </c>
      <c r="G682" s="129">
        <v>0.70121986997122931</v>
      </c>
      <c r="H682" s="129">
        <v>0.87345357402550694</v>
      </c>
      <c r="I682" s="129">
        <v>0.76332890335102443</v>
      </c>
      <c r="J682" s="129">
        <v>0.27840958694753892</v>
      </c>
      <c r="K682" s="104">
        <v>0.91228764292764342</v>
      </c>
      <c r="L682" s="105"/>
      <c r="M682" s="106">
        <v>681</v>
      </c>
      <c r="N682" s="140">
        <v>0.27579269192469263</v>
      </c>
      <c r="O682" s="140">
        <v>1.8453534859565246</v>
      </c>
      <c r="P682" s="140">
        <v>-0.32932066639178675</v>
      </c>
      <c r="Q682" s="140">
        <v>-0.73317744268776763</v>
      </c>
      <c r="R682" s="140">
        <v>-0.14900192522279387</v>
      </c>
      <c r="S682" s="140">
        <v>0.52791222390384795</v>
      </c>
      <c r="T682" s="140">
        <v>1.1428693208759344</v>
      </c>
      <c r="U682" s="129">
        <v>0.71705170558326037</v>
      </c>
      <c r="V682" s="129">
        <v>-0.58757264908932116</v>
      </c>
      <c r="W682" s="98">
        <v>1.3549775364116246</v>
      </c>
      <c r="X682" s="60"/>
      <c r="Y682" s="99">
        <v>681</v>
      </c>
      <c r="Z682" s="129">
        <f>(幕後結果!$AB$2+幕後結果!$AB$4*幕後結果_最佳化!$N1683)*12/3</f>
        <v>1.0702309420728424</v>
      </c>
      <c r="AA682" s="129">
        <f>(幕後結果!$AC$2+幕後結果!$AC$4*幕後結果_最佳化!$O1683)*12/3</f>
        <v>1.8878119881598137</v>
      </c>
      <c r="AB682" s="129">
        <f>(幕後結果!$AD$2+幕後結果!$AD$4*幕後結果_最佳化!$P1683)*12/3</f>
        <v>-1.5513247237191639</v>
      </c>
      <c r="AC682" s="129">
        <f>(幕後結果!$AE$2+幕後結果!$AE$4*幕後結果_最佳化!$Q1683)*12/3</f>
        <v>-0.14361170891217351</v>
      </c>
      <c r="AD682" s="129">
        <f>(幕後結果!$AF$2+幕後結果!$AF$4*幕後結果_最佳化!$R1683)*12/3</f>
        <v>-1.0307680898871232</v>
      </c>
      <c r="AE682" s="129">
        <f>(幕後結果!$AG$2+幕後結果!$AG$4*幕後結果_最佳化!$S1683)*12/3</f>
        <v>1.7356456785732426</v>
      </c>
      <c r="AF682" s="129">
        <f>(幕後結果!$AH$2+幕後結果!$AH$4*幕後結果_最佳化!$T1683)*12/3</f>
        <v>1.1484671108602504</v>
      </c>
      <c r="AG682" s="129">
        <f>(幕後結果!$AI$2+幕後結果!$AI$4*幕後結果_最佳化!$U1683)*12/3</f>
        <v>0.58022240651020118</v>
      </c>
      <c r="AH682" s="129">
        <f>(幕後結果!$AJ$2+幕後結果!$AJ$4*幕後結果_最佳化!$V1683)*12/3</f>
        <v>-0.47485049178700339</v>
      </c>
      <c r="AI682" s="100">
        <f>(幕後結果!$AK$2+幕後結果!$AK$4*幕後結果_最佳化!$W1683)*12/3</f>
        <v>1.0860629503906902</v>
      </c>
      <c r="AJ682" s="60"/>
      <c r="AK682" s="60"/>
      <c r="AL682" s="60"/>
      <c r="AM682" s="108">
        <v>681</v>
      </c>
      <c r="AN682" s="129">
        <f t="shared" si="131"/>
        <v>0.16862029763222416</v>
      </c>
      <c r="AO682" s="129">
        <f t="shared" si="132"/>
        <v>1.8856688278113348E-2</v>
      </c>
      <c r="AP682" s="129">
        <f t="shared" si="133"/>
        <v>0.19531921952064316</v>
      </c>
      <c r="AQ682" s="129">
        <f t="shared" si="134"/>
        <v>4.5966000445118393E-2</v>
      </c>
      <c r="AR682" s="129">
        <f t="shared" si="135"/>
        <v>9.2656373623966864E-2</v>
      </c>
      <c r="AS682" s="129">
        <f t="shared" si="136"/>
        <v>0.11000052669708536</v>
      </c>
      <c r="AT682" s="129">
        <f t="shared" si="137"/>
        <v>1.2286862231355266E-2</v>
      </c>
      <c r="AU682" s="129">
        <f t="shared" si="138"/>
        <v>4.0871199582293412E-2</v>
      </c>
      <c r="AV682" s="129">
        <f t="shared" si="139"/>
        <v>0.21146686633983133</v>
      </c>
      <c r="AW682" s="129">
        <f t="shared" si="140"/>
        <v>0.10395596564936881</v>
      </c>
      <c r="AX682" s="129">
        <f t="shared" si="141"/>
        <v>1.0000000000000002</v>
      </c>
      <c r="AY682" s="129">
        <f>SUMPRODUCT(AN682:AW682,幕後結果_最佳化!$Z$1005:$AI$1005)</f>
        <v>-0.13840101064128127</v>
      </c>
      <c r="AZ682" s="129">
        <f>(SUMPRODUCT(AN682:AW682,MMULT(AN682:AW682,幕後結果!$AB$9:$AK$18)))*252</f>
        <v>4.7401232296626496E-2</v>
      </c>
      <c r="BA682" s="129">
        <f t="shared" si="142"/>
        <v>0.21771824061531109</v>
      </c>
      <c r="BB682" s="102">
        <f t="shared" si="143"/>
        <v>-0.83273229716027397</v>
      </c>
      <c r="BC682" s="60"/>
      <c r="BD682" s="60"/>
    </row>
    <row r="683" spans="1:56" ht="16.5">
      <c r="A683" s="95">
        <v>682</v>
      </c>
      <c r="B683" s="129">
        <v>0.24024527737244372</v>
      </c>
      <c r="C683" s="129">
        <v>0.81990026538690053</v>
      </c>
      <c r="D683" s="129">
        <v>0.99750291030719973</v>
      </c>
      <c r="E683" s="129">
        <v>0.63277411315210519</v>
      </c>
      <c r="F683" s="129">
        <v>0.71316939655695344</v>
      </c>
      <c r="G683" s="129">
        <v>7.7537631536646057E-2</v>
      </c>
      <c r="H683" s="129">
        <v>0.92501384901899786</v>
      </c>
      <c r="I683" s="129">
        <v>0.4073443880447476</v>
      </c>
      <c r="J683" s="129">
        <v>0.22157483859755711</v>
      </c>
      <c r="K683" s="104">
        <v>0.84174145205520845</v>
      </c>
      <c r="L683" s="105"/>
      <c r="M683" s="106">
        <v>682</v>
      </c>
      <c r="N683" s="140">
        <v>-0.70551378759111549</v>
      </c>
      <c r="O683" s="140">
        <v>0.91498506778504241</v>
      </c>
      <c r="P683" s="140">
        <v>2.8074089622713023</v>
      </c>
      <c r="Q683" s="140">
        <v>0.33920968509838689</v>
      </c>
      <c r="R683" s="140">
        <v>0.56266766441402483</v>
      </c>
      <c r="S683" s="140">
        <v>-1.4218311887601016</v>
      </c>
      <c r="T683" s="140">
        <v>1.439629312434745</v>
      </c>
      <c r="U683" s="129">
        <v>-0.23438155599253266</v>
      </c>
      <c r="V683" s="129">
        <v>-0.76688536258275752</v>
      </c>
      <c r="W683" s="98">
        <v>1.0016408254228926</v>
      </c>
      <c r="X683" s="60"/>
      <c r="Y683" s="99">
        <v>682</v>
      </c>
      <c r="Z683" s="129">
        <f>(幕後結果!$AB$2+幕後結果!$AB$4*幕後結果_最佳化!$N1684)*12/3</f>
        <v>0.42133128210392518</v>
      </c>
      <c r="AA683" s="129">
        <f>(幕後結果!$AC$2+幕後結果!$AC$4*幕後結果_最佳化!$O1684)*12/3</f>
        <v>0.95208625511130129</v>
      </c>
      <c r="AB683" s="129">
        <f>(幕後結果!$AD$2+幕後結果!$AD$4*幕後結果_最佳化!$P1684)*12/3</f>
        <v>1.6796037219254154</v>
      </c>
      <c r="AC683" s="129">
        <f>(幕後結果!$AE$2+幕後結果!$AE$4*幕後結果_最佳化!$Q1684)*12/3</f>
        <v>0.61820899642718619</v>
      </c>
      <c r="AD683" s="129">
        <f>(幕後結果!$AF$2+幕後結果!$AF$4*幕後結果_最佳化!$R1684)*12/3</f>
        <v>-0.1108242167117558</v>
      </c>
      <c r="AE683" s="129">
        <f>(幕後結果!$AG$2+幕後結果!$AG$4*幕後結果_最佳化!$S1684)*12/3</f>
        <v>0.28945715325567256</v>
      </c>
      <c r="AF683" s="129">
        <f>(幕後結果!$AH$2+幕後結果!$AH$4*幕後結果_最佳化!$T1684)*12/3</f>
        <v>1.2699281735178658</v>
      </c>
      <c r="AG683" s="129">
        <f>(幕後結果!$AI$2+幕後結果!$AI$4*幕後結果_最佳化!$U1684)*12/3</f>
        <v>-0.11639753348094113</v>
      </c>
      <c r="AH683" s="129">
        <f>(幕後結果!$AJ$2+幕後結果!$AJ$4*幕後結果_最佳化!$V1684)*12/3</f>
        <v>-0.37897736624376216</v>
      </c>
      <c r="AI683" s="100">
        <f>(幕後結果!$AK$2+幕後結果!$AK$4*幕後結果_最佳化!$W1684)*12/3</f>
        <v>1.2552956356857823</v>
      </c>
      <c r="AJ683" s="60"/>
      <c r="AK683" s="60"/>
      <c r="AL683" s="60"/>
      <c r="AM683" s="108">
        <v>682</v>
      </c>
      <c r="AN683" s="129">
        <f t="shared" si="131"/>
        <v>9.7620175233136972E-2</v>
      </c>
      <c r="AO683" s="129">
        <f t="shared" si="132"/>
        <v>0.13416381739396172</v>
      </c>
      <c r="AP683" s="129">
        <f t="shared" si="133"/>
        <v>0.15756008438102828</v>
      </c>
      <c r="AQ683" s="129">
        <f t="shared" si="134"/>
        <v>0.15759862348664871</v>
      </c>
      <c r="AR683" s="129">
        <f t="shared" si="135"/>
        <v>5.7421927685905247E-2</v>
      </c>
      <c r="AS683" s="129">
        <f t="shared" si="136"/>
        <v>4.0397981494965374E-2</v>
      </c>
      <c r="AT683" s="129">
        <f t="shared" si="137"/>
        <v>0.15281622336829301</v>
      </c>
      <c r="AU683" s="129">
        <f t="shared" si="138"/>
        <v>0.13621864829682026</v>
      </c>
      <c r="AV683" s="129">
        <f t="shared" si="139"/>
        <v>3.4545695885120603E-2</v>
      </c>
      <c r="AW683" s="129">
        <f t="shared" si="140"/>
        <v>3.1656822774119756E-2</v>
      </c>
      <c r="AX683" s="129">
        <f t="shared" si="141"/>
        <v>1.0000000000000002</v>
      </c>
      <c r="AY683" s="129">
        <f>SUMPRODUCT(AN683:AW683,幕後結果_最佳化!$Z$1005:$AI$1005)</f>
        <v>-4.6066955884422875E-2</v>
      </c>
      <c r="AZ683" s="129">
        <f>(SUMPRODUCT(AN683:AW683,MMULT(AN683:AW683,幕後結果!$AB$9:$AK$18)))*252</f>
        <v>5.3719536811895979E-2</v>
      </c>
      <c r="BA683" s="129">
        <f t="shared" si="142"/>
        <v>0.23177475447489093</v>
      </c>
      <c r="BB683" s="102">
        <f t="shared" si="143"/>
        <v>-0.38385093357551597</v>
      </c>
      <c r="BC683" s="60"/>
      <c r="BD683" s="60"/>
    </row>
    <row r="684" spans="1:56" ht="16.5">
      <c r="A684" s="95">
        <v>683</v>
      </c>
      <c r="B684" s="129">
        <v>0.73742211037003425</v>
      </c>
      <c r="C684" s="129">
        <v>0.83501362893334141</v>
      </c>
      <c r="D684" s="129">
        <v>0.36185402027795832</v>
      </c>
      <c r="E684" s="129">
        <v>0.12070496107488982</v>
      </c>
      <c r="F684" s="129">
        <v>0.55357932775318708</v>
      </c>
      <c r="G684" s="129">
        <v>0.58153267396322961</v>
      </c>
      <c r="H684" s="129">
        <v>0.76267427198336324</v>
      </c>
      <c r="I684" s="129">
        <v>0.17027942469914814</v>
      </c>
      <c r="J684" s="129">
        <v>0.92967654103278452</v>
      </c>
      <c r="K684" s="104">
        <v>0.57222305331470547</v>
      </c>
      <c r="L684" s="105"/>
      <c r="M684" s="106">
        <v>683</v>
      </c>
      <c r="N684" s="140">
        <v>0.63541808017964774</v>
      </c>
      <c r="O684" s="140">
        <v>0.97416878232086324</v>
      </c>
      <c r="P684" s="140">
        <v>-0.35350745535492822</v>
      </c>
      <c r="Q684" s="140">
        <v>-1.1714699689263255</v>
      </c>
      <c r="R684" s="140">
        <v>0.1347097747672788</v>
      </c>
      <c r="S684" s="140">
        <v>0.20581598783634383</v>
      </c>
      <c r="T684" s="140">
        <v>0.71493136322809991</v>
      </c>
      <c r="U684" s="129">
        <v>-0.95306162242881132</v>
      </c>
      <c r="V684" s="129">
        <v>1.4733862418426475</v>
      </c>
      <c r="W684" s="98">
        <v>0.18203673981233995</v>
      </c>
      <c r="X684" s="60"/>
      <c r="Y684" s="99">
        <v>683</v>
      </c>
      <c r="Z684" s="129">
        <f>(幕後結果!$AB$2+幕後結果!$AB$4*幕後結果_最佳化!$N1685)*12/3</f>
        <v>1.3080371698172817</v>
      </c>
      <c r="AA684" s="129">
        <f>(幕後結果!$AC$2+幕後結果!$AC$4*幕後結果_最佳化!$O1685)*12/3</f>
        <v>1.3411014522795359</v>
      </c>
      <c r="AB684" s="129">
        <f>(幕後結果!$AD$2+幕後結果!$AD$4*幕後結果_最佳化!$P1685)*12/3</f>
        <v>-1.5445886943022533</v>
      </c>
      <c r="AC684" s="129">
        <f>(幕後結果!$AE$2+幕後結果!$AE$4*幕後結果_最佳化!$Q1685)*12/3</f>
        <v>-0.8402775282151872</v>
      </c>
      <c r="AD684" s="129">
        <f>(幕後結果!$AF$2+幕後結果!$AF$4*幕後結果_最佳化!$R1685)*12/3</f>
        <v>-1.0452402875962443</v>
      </c>
      <c r="AE684" s="129">
        <f>(幕後結果!$AG$2+幕後結果!$AG$4*幕後結果_最佳化!$S1685)*12/3</f>
        <v>1.2740001207952325</v>
      </c>
      <c r="AF684" s="129">
        <f>(幕後結果!$AH$2+幕後結果!$AH$4*幕後結果_最佳化!$T1685)*12/3</f>
        <v>0.9861602330936049</v>
      </c>
      <c r="AG684" s="129">
        <f>(幕後結果!$AI$2+幕後結果!$AI$4*幕後結果_最佳化!$U1685)*12/3</f>
        <v>-0.34739032553097426</v>
      </c>
      <c r="AH684" s="129">
        <f>(幕後結果!$AJ$2+幕後結果!$AJ$4*幕後結果_最佳化!$V1685)*12/3</f>
        <v>-4.2166105607236049E-2</v>
      </c>
      <c r="AI684" s="100">
        <f>(幕後結果!$AK$2+幕後結果!$AK$4*幕後結果_最佳化!$W1685)*12/3</f>
        <v>0.34164667875060872</v>
      </c>
      <c r="AJ684" s="60"/>
      <c r="AK684" s="60"/>
      <c r="AL684" s="60"/>
      <c r="AM684" s="108">
        <v>683</v>
      </c>
      <c r="AN684" s="129">
        <f t="shared" si="131"/>
        <v>5.8176412406662957E-2</v>
      </c>
      <c r="AO684" s="129">
        <f t="shared" si="132"/>
        <v>0.1249125063613291</v>
      </c>
      <c r="AP684" s="129">
        <f t="shared" si="133"/>
        <v>2.668529695960185E-2</v>
      </c>
      <c r="AQ684" s="129">
        <f t="shared" si="134"/>
        <v>0.10362064935281545</v>
      </c>
      <c r="AR684" s="129">
        <f t="shared" si="135"/>
        <v>3.1573123849816906E-2</v>
      </c>
      <c r="AS684" s="129">
        <f t="shared" si="136"/>
        <v>0.12986600372261733</v>
      </c>
      <c r="AT684" s="129">
        <f t="shared" si="137"/>
        <v>0.15218242560471421</v>
      </c>
      <c r="AU684" s="129">
        <f t="shared" si="138"/>
        <v>0.1214422397744213</v>
      </c>
      <c r="AV684" s="129">
        <f t="shared" si="139"/>
        <v>0.17196632591814245</v>
      </c>
      <c r="AW684" s="129">
        <f t="shared" si="140"/>
        <v>7.9575016049878364E-2</v>
      </c>
      <c r="AX684" s="129">
        <f t="shared" si="141"/>
        <v>0.99999999999999989</v>
      </c>
      <c r="AY684" s="129">
        <f>SUMPRODUCT(AN684:AW684,幕後結果_最佳化!$Z$1005:$AI$1005)</f>
        <v>0.18122964475685954</v>
      </c>
      <c r="AZ684" s="129">
        <f>(SUMPRODUCT(AN684:AW684,MMULT(AN684:AW684,幕後結果!$AB$9:$AK$18)))*252</f>
        <v>4.1912755524977724E-2</v>
      </c>
      <c r="BA684" s="129">
        <f t="shared" si="142"/>
        <v>0.20472604994230148</v>
      </c>
      <c r="BB684" s="102">
        <f t="shared" si="143"/>
        <v>0.67568169656888011</v>
      </c>
      <c r="BC684" s="60"/>
      <c r="BD684" s="60"/>
    </row>
    <row r="685" spans="1:56" ht="16.5">
      <c r="A685" s="95">
        <v>684</v>
      </c>
      <c r="B685" s="129">
        <v>0.25159113152291512</v>
      </c>
      <c r="C685" s="129">
        <v>0.44296904115666935</v>
      </c>
      <c r="D685" s="129">
        <v>2.6662536222032962E-2</v>
      </c>
      <c r="E685" s="129">
        <v>0.74007230857313222</v>
      </c>
      <c r="F685" s="129">
        <v>0.69123710245119296</v>
      </c>
      <c r="G685" s="129">
        <v>0.93504951466138397</v>
      </c>
      <c r="H685" s="129">
        <v>0.71660276642431819</v>
      </c>
      <c r="I685" s="129">
        <v>2.6818556033516572E-2</v>
      </c>
      <c r="J685" s="129">
        <v>0.41541715984475824</v>
      </c>
      <c r="K685" s="104">
        <v>0.17858609951759807</v>
      </c>
      <c r="L685" s="105"/>
      <c r="M685" s="106">
        <v>684</v>
      </c>
      <c r="N685" s="140">
        <v>-0.66949108918384093</v>
      </c>
      <c r="O685" s="140">
        <v>-0.14344583985031742</v>
      </c>
      <c r="P685" s="140">
        <v>-1.9322790527787606</v>
      </c>
      <c r="Q685" s="140">
        <v>0.64356834470889923</v>
      </c>
      <c r="R685" s="140">
        <v>0.49935999723508701</v>
      </c>
      <c r="S685" s="140">
        <v>1.5144925154814424</v>
      </c>
      <c r="T685" s="140">
        <v>0.57277881168102096</v>
      </c>
      <c r="U685" s="129">
        <v>-1.9297557224154867</v>
      </c>
      <c r="V685" s="129">
        <v>-0.21363164526571982</v>
      </c>
      <c r="W685" s="98">
        <v>-0.92076678634467601</v>
      </c>
      <c r="X685" s="60"/>
      <c r="Y685" s="99">
        <v>684</v>
      </c>
      <c r="Z685" s="129">
        <f>(幕後結果!$AB$2+幕後結果!$AB$4*幕後結果_最佳化!$N1686)*12/3</f>
        <v>0.44515168606087957</v>
      </c>
      <c r="AA685" s="129">
        <f>(幕後結果!$AC$2+幕後結果!$AC$4*幕後結果_最佳化!$O1686)*12/3</f>
        <v>0.18455222925324835</v>
      </c>
      <c r="AB685" s="129">
        <f>(幕後結果!$AD$2+幕後結果!$AD$4*幕後結果_最佳化!$P1686)*12/3</f>
        <v>-3.7514109340904547</v>
      </c>
      <c r="AC685" s="129">
        <f>(幕後結果!$AE$2+幕後結果!$AE$4*幕後結果_最佳化!$Q1686)*12/3</f>
        <v>0.43069482301589507</v>
      </c>
      <c r="AD685" s="129">
        <f>(幕後結果!$AF$2+幕後結果!$AF$4*幕後結果_最佳化!$R1686)*12/3</f>
        <v>-6.4330381926175018E-2</v>
      </c>
      <c r="AE685" s="129">
        <f>(幕後結果!$AG$2+幕後結果!$AG$4*幕後結果_最佳化!$S1686)*12/3</f>
        <v>2.5057397031952724</v>
      </c>
      <c r="AF685" s="129">
        <f>(幕後結果!$AH$2+幕後結果!$AH$4*幕後結果_最佳化!$T1686)*12/3</f>
        <v>0.19555558483509694</v>
      </c>
      <c r="AG685" s="129">
        <f>(幕後結果!$AI$2+幕後結果!$AI$4*幕後結果_最佳化!$U1686)*12/3</f>
        <v>-1.0821268728683415</v>
      </c>
      <c r="AH685" s="129">
        <f>(幕後結果!$AJ$2+幕後結果!$AJ$4*幕後結果_最佳化!$V1686)*12/3</f>
        <v>-0.71024677321084917</v>
      </c>
      <c r="AI685" s="100">
        <f>(幕後結果!$AK$2+幕後結果!$AK$4*幕後結果_最佳化!$W1686)*12/3</f>
        <v>-0.64736200693623758</v>
      </c>
      <c r="AJ685" s="60"/>
      <c r="AK685" s="60"/>
      <c r="AL685" s="60"/>
      <c r="AM685" s="108">
        <v>684</v>
      </c>
      <c r="AN685" s="129">
        <f t="shared" si="131"/>
        <v>9.0505223766602014E-3</v>
      </c>
      <c r="AO685" s="129">
        <f t="shared" si="132"/>
        <v>1.1983385102129495E-2</v>
      </c>
      <c r="AP685" s="129">
        <f t="shared" si="133"/>
        <v>0.17565096801063745</v>
      </c>
      <c r="AQ685" s="129">
        <f t="shared" si="134"/>
        <v>4.394091297695004E-2</v>
      </c>
      <c r="AR685" s="129">
        <f t="shared" si="135"/>
        <v>0.14279788094059936</v>
      </c>
      <c r="AS685" s="129">
        <f t="shared" si="136"/>
        <v>0.20462084267853017</v>
      </c>
      <c r="AT685" s="129">
        <f t="shared" si="137"/>
        <v>0.12612544183124694</v>
      </c>
      <c r="AU685" s="129">
        <f t="shared" si="138"/>
        <v>5.9290478896671141E-2</v>
      </c>
      <c r="AV685" s="129">
        <f t="shared" si="139"/>
        <v>0.15661822074830889</v>
      </c>
      <c r="AW685" s="129">
        <f t="shared" si="140"/>
        <v>6.9921346438266294E-2</v>
      </c>
      <c r="AX685" s="129">
        <f t="shared" si="141"/>
        <v>1</v>
      </c>
      <c r="AY685" s="129">
        <f>SUMPRODUCT(AN685:AW685,幕後結果_最佳化!$Z$1005:$AI$1005)</f>
        <v>-0.12647303561075973</v>
      </c>
      <c r="AZ685" s="129">
        <f>(SUMPRODUCT(AN685:AW685,MMULT(AN685:AW685,幕後結果!$AB$9:$AK$18)))*252</f>
        <v>5.1988923692924238E-2</v>
      </c>
      <c r="BA685" s="129">
        <f t="shared" si="142"/>
        <v>0.22801079731653989</v>
      </c>
      <c r="BB685" s="102">
        <f t="shared" si="143"/>
        <v>-0.74282901338055807</v>
      </c>
      <c r="BC685" s="60"/>
      <c r="BD685" s="60"/>
    </row>
    <row r="686" spans="1:56" ht="16.5">
      <c r="A686" s="95">
        <v>685</v>
      </c>
      <c r="B686" s="129">
        <v>0.94114395858785338</v>
      </c>
      <c r="C686" s="129">
        <v>0.72417069991630911</v>
      </c>
      <c r="D686" s="129">
        <v>0.49456228920230116</v>
      </c>
      <c r="E686" s="129">
        <v>0.92615030498573958</v>
      </c>
      <c r="F686" s="129">
        <v>9.0398202502993241E-2</v>
      </c>
      <c r="G686" s="129">
        <v>0.33407029951820277</v>
      </c>
      <c r="H686" s="129">
        <v>0.77586922678493653</v>
      </c>
      <c r="I686" s="129">
        <v>0.92473834445144454</v>
      </c>
      <c r="J686" s="129">
        <v>9.1218328630926493E-3</v>
      </c>
      <c r="K686" s="104">
        <v>0.75912847851923893</v>
      </c>
      <c r="L686" s="105"/>
      <c r="M686" s="106">
        <v>685</v>
      </c>
      <c r="N686" s="140">
        <v>1.5644493333985652</v>
      </c>
      <c r="O686" s="140">
        <v>0.59527659198625404</v>
      </c>
      <c r="P686" s="140">
        <v>-1.3630741715106615E-2</v>
      </c>
      <c r="Q686" s="140">
        <v>1.4477056467960574</v>
      </c>
      <c r="R686" s="140">
        <v>-1.3383069259964833</v>
      </c>
      <c r="S686" s="140">
        <v>-0.42870132119425081</v>
      </c>
      <c r="T686" s="140">
        <v>0.75831647560043647</v>
      </c>
      <c r="U686" s="129">
        <v>1.4376854929296541</v>
      </c>
      <c r="V686" s="129">
        <v>-2.3606352247002453</v>
      </c>
      <c r="W686" s="98">
        <v>0.70350186812751103</v>
      </c>
      <c r="X686" s="60"/>
      <c r="Y686" s="99">
        <v>685</v>
      </c>
      <c r="Z686" s="129">
        <f>(幕後結果!$AB$2+幕後結果!$AB$4*幕後結果_最佳化!$N1687)*12/3</f>
        <v>1.922369263712868</v>
      </c>
      <c r="AA686" s="129">
        <f>(幕後結果!$AC$2+幕後結果!$AC$4*幕後結果_最佳化!$O1687)*12/3</f>
        <v>1.3024452037536554</v>
      </c>
      <c r="AB686" s="129">
        <f>(幕後結果!$AD$2+幕後結果!$AD$4*幕後結果_最佳化!$P1687)*12/3</f>
        <v>-0.94244164422026078</v>
      </c>
      <c r="AC686" s="129">
        <f>(幕後結果!$AE$2+幕後結果!$AE$4*幕後結果_最佳化!$Q1687)*12/3</f>
        <v>1.7058620023983206</v>
      </c>
      <c r="AD686" s="129">
        <f>(幕後結果!$AF$2+幕後結果!$AF$4*幕後結果_最佳化!$R1687)*12/3</f>
        <v>-1.4772269851428492</v>
      </c>
      <c r="AE686" s="129">
        <f>(幕後結果!$AG$2+幕後結果!$AG$4*幕後結果_最佳化!$S1687)*12/3</f>
        <v>1.0355148277754225</v>
      </c>
      <c r="AF686" s="129">
        <f>(幕後結果!$AH$2+幕後結果!$AH$4*幕後結果_最佳化!$T1687)*12/3</f>
        <v>1.8112704167089724</v>
      </c>
      <c r="AG686" s="129">
        <f>(幕後結果!$AI$2+幕後結果!$AI$4*幕後結果_最佳化!$U1687)*12/3</f>
        <v>0.69173919334554368</v>
      </c>
      <c r="AH686" s="129">
        <f>(幕後結果!$AJ$2+幕後結果!$AJ$4*幕後結果_最佳化!$V1687)*12/3</f>
        <v>-0.76580972416410031</v>
      </c>
      <c r="AI686" s="100">
        <f>(幕後結果!$AK$2+幕後結果!$AK$4*幕後結果_最佳化!$W1687)*12/3</f>
        <v>0.63084835772087322</v>
      </c>
      <c r="AJ686" s="60"/>
      <c r="AK686" s="60"/>
      <c r="AL686" s="60"/>
      <c r="AM686" s="108">
        <v>685</v>
      </c>
      <c r="AN686" s="129">
        <f t="shared" si="131"/>
        <v>8.9837787906440578E-2</v>
      </c>
      <c r="AO686" s="129">
        <f t="shared" si="132"/>
        <v>9.8471632191174385E-2</v>
      </c>
      <c r="AP686" s="129">
        <f t="shared" si="133"/>
        <v>0.13028320857271786</v>
      </c>
      <c r="AQ686" s="129">
        <f t="shared" si="134"/>
        <v>0.15832404004989012</v>
      </c>
      <c r="AR686" s="129">
        <f t="shared" si="135"/>
        <v>0.10207336269458053</v>
      </c>
      <c r="AS686" s="129">
        <f t="shared" si="136"/>
        <v>1.1875310960790962E-2</v>
      </c>
      <c r="AT686" s="129">
        <f t="shared" si="137"/>
        <v>7.2578301283799912E-2</v>
      </c>
      <c r="AU686" s="129">
        <f t="shared" si="138"/>
        <v>4.5767548347368139E-2</v>
      </c>
      <c r="AV686" s="129">
        <f t="shared" si="139"/>
        <v>0.16424027683761971</v>
      </c>
      <c r="AW686" s="129">
        <f t="shared" si="140"/>
        <v>0.12654853115561776</v>
      </c>
      <c r="AX686" s="129">
        <f t="shared" si="141"/>
        <v>1.0000000000000002</v>
      </c>
      <c r="AY686" s="129">
        <f>SUMPRODUCT(AN686:AW686,幕後結果_最佳化!$Z$1005:$AI$1005)</f>
        <v>-0.16245848645578212</v>
      </c>
      <c r="AZ686" s="129">
        <f>(SUMPRODUCT(AN686:AW686,MMULT(AN686:AW686,幕後結果!$AB$9:$AK$18)))*252</f>
        <v>5.2523385485433983E-2</v>
      </c>
      <c r="BA686" s="129">
        <f t="shared" si="142"/>
        <v>0.22917981037917365</v>
      </c>
      <c r="BB686" s="102">
        <f t="shared" si="143"/>
        <v>-0.89605836620608248</v>
      </c>
      <c r="BC686" s="60"/>
      <c r="BD686" s="60"/>
    </row>
    <row r="687" spans="1:56" ht="16.5">
      <c r="A687" s="95">
        <v>686</v>
      </c>
      <c r="B687" s="129">
        <v>0.85433175609597445</v>
      </c>
      <c r="C687" s="129">
        <v>0.73937517436026212</v>
      </c>
      <c r="D687" s="129">
        <v>0.72535064956506146</v>
      </c>
      <c r="E687" s="129">
        <v>7.9761034255538377E-2</v>
      </c>
      <c r="F687" s="129">
        <v>0.81533935536994462</v>
      </c>
      <c r="G687" s="129">
        <v>0.23982680325118855</v>
      </c>
      <c r="H687" s="129">
        <v>0.9781414095258627</v>
      </c>
      <c r="I687" s="129">
        <v>0.18253677990492334</v>
      </c>
      <c r="J687" s="129">
        <v>0.52604542879842175</v>
      </c>
      <c r="K687" s="104">
        <v>0.48151568140313339</v>
      </c>
      <c r="L687" s="105"/>
      <c r="M687" s="106">
        <v>686</v>
      </c>
      <c r="N687" s="140">
        <v>1.0551942622123653</v>
      </c>
      <c r="O687" s="140">
        <v>0.64142029398154665</v>
      </c>
      <c r="P687" s="140">
        <v>0.59881133777198381</v>
      </c>
      <c r="Q687" s="140">
        <v>-1.4066807765647331</v>
      </c>
      <c r="R687" s="140">
        <v>0.89774541905511374</v>
      </c>
      <c r="S687" s="140">
        <v>-0.70685980240617596</v>
      </c>
      <c r="T687" s="140">
        <v>2.0167924139091693</v>
      </c>
      <c r="U687" s="129">
        <v>-0.90573985935131873</v>
      </c>
      <c r="V687" s="129">
        <v>6.5332655679997048E-2</v>
      </c>
      <c r="W687" s="98">
        <v>-4.6349905975964119E-2</v>
      </c>
      <c r="X687" s="60"/>
      <c r="Y687" s="99">
        <v>686</v>
      </c>
      <c r="Z687" s="129">
        <f>(幕後結果!$AB$2+幕後結果!$AB$4*幕後結果_最佳化!$N1688)*12/3</f>
        <v>1.5856187689100374</v>
      </c>
      <c r="AA687" s="129">
        <f>(幕後結果!$AC$2+幕後結果!$AC$4*幕後結果_最佳化!$O1688)*12/3</f>
        <v>1.2050689119596947</v>
      </c>
      <c r="AB687" s="129">
        <f>(幕後結果!$AD$2+幕後結果!$AD$4*幕後結果_最佳化!$P1688)*12/3</f>
        <v>-0.37911519557219747</v>
      </c>
      <c r="AC687" s="129">
        <f>(幕後結果!$AE$2+幕後結果!$AE$4*幕後結果_最佳化!$Q1688)*12/3</f>
        <v>-1.1230753920381011</v>
      </c>
      <c r="AD687" s="129">
        <f>(幕後結果!$AF$2+幕後結果!$AF$4*幕後結果_最佳化!$R1688)*12/3</f>
        <v>-0.45823183663368766</v>
      </c>
      <c r="AE687" s="129">
        <f>(幕後結果!$AG$2+幕後結果!$AG$4*幕後結果_最佳化!$S1688)*12/3</f>
        <v>0.4682098372044578</v>
      </c>
      <c r="AF687" s="129">
        <f>(幕後結果!$AH$2+幕後結果!$AH$4*幕後結果_最佳化!$T1688)*12/3</f>
        <v>2.1099208357514616</v>
      </c>
      <c r="AG687" s="129">
        <f>(幕後結果!$AI$2+幕後結果!$AI$4*幕後結果_最佳化!$U1688)*12/3</f>
        <v>-0.17830604527226168</v>
      </c>
      <c r="AH687" s="129">
        <f>(幕後結果!$AJ$2+幕後結果!$AJ$4*幕後結果_最佳化!$V1688)*12/3</f>
        <v>-0.41463228892874393</v>
      </c>
      <c r="AI687" s="100">
        <f>(幕後結果!$AK$2+幕後結果!$AK$4*幕後結果_最佳化!$W1688)*12/3</f>
        <v>0.27222529207599855</v>
      </c>
      <c r="AJ687" s="60"/>
      <c r="AK687" s="60"/>
      <c r="AL687" s="60"/>
      <c r="AM687" s="108">
        <v>686</v>
      </c>
      <c r="AN687" s="129">
        <f t="shared" si="131"/>
        <v>0.17295861483064998</v>
      </c>
      <c r="AO687" s="129">
        <f t="shared" si="132"/>
        <v>0.1494968277289592</v>
      </c>
      <c r="AP687" s="129">
        <f t="shared" si="133"/>
        <v>0.10770174500085947</v>
      </c>
      <c r="AQ687" s="129">
        <f t="shared" si="134"/>
        <v>1.9310129938555805E-2</v>
      </c>
      <c r="AR687" s="129">
        <f t="shared" si="135"/>
        <v>0.12237516974101287</v>
      </c>
      <c r="AS687" s="129">
        <f t="shared" si="136"/>
        <v>0.15235138603678988</v>
      </c>
      <c r="AT687" s="129">
        <f t="shared" si="137"/>
        <v>6.298914359778636E-2</v>
      </c>
      <c r="AU687" s="129">
        <f t="shared" si="138"/>
        <v>2.0254442837464356E-3</v>
      </c>
      <c r="AV687" s="129">
        <f t="shared" si="139"/>
        <v>3.4754673206770038E-2</v>
      </c>
      <c r="AW687" s="129">
        <f t="shared" si="140"/>
        <v>0.17603686563487</v>
      </c>
      <c r="AX687" s="129">
        <f t="shared" si="141"/>
        <v>1</v>
      </c>
      <c r="AY687" s="129">
        <f>SUMPRODUCT(AN687:AW687,幕後結果_最佳化!$Z$1005:$AI$1005)</f>
        <v>0.1822982680897178</v>
      </c>
      <c r="AZ687" s="129">
        <f>(SUMPRODUCT(AN687:AW687,MMULT(AN687:AW687,幕後結果!$AB$9:$AK$18)))*252</f>
        <v>4.7912652912072223E-2</v>
      </c>
      <c r="BA687" s="129">
        <f t="shared" si="142"/>
        <v>0.21888959068916963</v>
      </c>
      <c r="BB687" s="102">
        <f t="shared" si="143"/>
        <v>0.63684283775589812</v>
      </c>
      <c r="BC687" s="60"/>
      <c r="BD687" s="60"/>
    </row>
    <row r="688" spans="1:56" ht="16.5">
      <c r="A688" s="95">
        <v>687</v>
      </c>
      <c r="B688" s="129">
        <v>0.90406408937334315</v>
      </c>
      <c r="C688" s="129">
        <v>0.54641951406772749</v>
      </c>
      <c r="D688" s="129">
        <v>0.72187822332234131</v>
      </c>
      <c r="E688" s="129">
        <v>0.34533766093231555</v>
      </c>
      <c r="F688" s="129">
        <v>0.53616195054882243</v>
      </c>
      <c r="G688" s="129">
        <v>0.98211454741721549</v>
      </c>
      <c r="H688" s="129">
        <v>0.19573341737390115</v>
      </c>
      <c r="I688" s="129">
        <v>0.36338483761411067</v>
      </c>
      <c r="J688" s="129">
        <v>0.16486649741597281</v>
      </c>
      <c r="K688" s="104">
        <v>0.50960119963603012</v>
      </c>
      <c r="L688" s="105"/>
      <c r="M688" s="106">
        <v>687</v>
      </c>
      <c r="N688" s="140">
        <v>1.3050617521839043</v>
      </c>
      <c r="O688" s="140">
        <v>0.11662027293805681</v>
      </c>
      <c r="P688" s="140">
        <v>0.58843022772387632</v>
      </c>
      <c r="Q688" s="140">
        <v>-0.39793876836781517</v>
      </c>
      <c r="R688" s="140">
        <v>9.076905518840879E-2</v>
      </c>
      <c r="S688" s="140">
        <v>2.0995220611810899</v>
      </c>
      <c r="T688" s="140">
        <v>-0.85696028330233687</v>
      </c>
      <c r="U688" s="129">
        <v>-0.34942578896363541</v>
      </c>
      <c r="V688" s="129">
        <v>-0.97465182959890695</v>
      </c>
      <c r="W688" s="98">
        <v>2.4068962194357869E-2</v>
      </c>
      <c r="X688" s="60"/>
      <c r="Y688" s="99">
        <v>687</v>
      </c>
      <c r="Z688" s="129">
        <f>(幕後結果!$AB$2+幕後結果!$AB$4*幕後結果_最佳化!$N1689)*12/3</f>
        <v>1.750846383997039</v>
      </c>
      <c r="AA688" s="129">
        <f>(幕後結果!$AC$2+幕後結果!$AC$4*幕後結果_最佳化!$O1689)*12/3</f>
        <v>0.88429534514505403</v>
      </c>
      <c r="AB688" s="129">
        <f>(幕後結果!$AD$2+幕後結果!$AD$4*幕後結果_最佳化!$P1689)*12/3</f>
        <v>-0.361608076466156</v>
      </c>
      <c r="AC688" s="129">
        <f>(幕後結果!$AE$2+幕後結果!$AE$4*幕後結果_最佳化!$Q1689)*12/3</f>
        <v>-0.28182710351780038</v>
      </c>
      <c r="AD688" s="129">
        <f>(幕後結果!$AF$2+幕後結果!$AF$4*幕後結果_最佳化!$R1689)*12/3</f>
        <v>-0.90865906739494096</v>
      </c>
      <c r="AE688" s="129">
        <f>(幕後結果!$AG$2+幕後結果!$AG$4*幕後結果_最佳化!$S1689)*12/3</f>
        <v>2.7660770288107108</v>
      </c>
      <c r="AF688" s="129">
        <f>(幕後結果!$AH$2+幕後結果!$AH$4*幕後結果_最佳化!$T1689)*12/3</f>
        <v>0.50278528037299441</v>
      </c>
      <c r="AG688" s="129">
        <f>(幕後結果!$AI$2+幕後結果!$AI$4*幕後結果_最佳化!$U1689)*12/3</f>
        <v>0.16239804596541521</v>
      </c>
      <c r="AH688" s="129">
        <f>(幕後結果!$AJ$2+幕後結果!$AJ$4*幕後結果_最佳化!$V1689)*12/3</f>
        <v>-0.62690429488078581</v>
      </c>
      <c r="AI688" s="100">
        <f>(幕後結果!$AK$2+幕後結果!$AK$4*幕後結果_最佳化!$W1689)*12/3</f>
        <v>0.72965876974814303</v>
      </c>
      <c r="AJ688" s="60"/>
      <c r="AK688" s="60"/>
      <c r="AL688" s="60"/>
      <c r="AM688" s="108">
        <v>687</v>
      </c>
      <c r="AN688" s="129">
        <f t="shared" si="131"/>
        <v>4.611936327010914E-2</v>
      </c>
      <c r="AO688" s="129">
        <f t="shared" si="132"/>
        <v>0.1261423804688441</v>
      </c>
      <c r="AP688" s="129">
        <f t="shared" si="133"/>
        <v>4.8601833711958163E-2</v>
      </c>
      <c r="AQ688" s="129">
        <f t="shared" si="134"/>
        <v>0.15152369498810522</v>
      </c>
      <c r="AR688" s="129">
        <f t="shared" si="135"/>
        <v>1.3330602086290317E-2</v>
      </c>
      <c r="AS688" s="129">
        <f t="shared" si="136"/>
        <v>0.18069795585197165</v>
      </c>
      <c r="AT688" s="129">
        <f t="shared" si="137"/>
        <v>0.14964008882771088</v>
      </c>
      <c r="AU688" s="129">
        <f t="shared" si="138"/>
        <v>0.22143983376756243</v>
      </c>
      <c r="AV688" s="129">
        <f t="shared" si="139"/>
        <v>2.9759392602087078E-3</v>
      </c>
      <c r="AW688" s="129">
        <f t="shared" si="140"/>
        <v>5.9528307767239295E-2</v>
      </c>
      <c r="AX688" s="129">
        <f t="shared" si="141"/>
        <v>0.99999999999999978</v>
      </c>
      <c r="AY688" s="129">
        <f>SUMPRODUCT(AN688:AW688,幕後結果_最佳化!$Z$1005:$AI$1005)</f>
        <v>0.27444135525331143</v>
      </c>
      <c r="AZ688" s="129">
        <f>(SUMPRODUCT(AN688:AW688,MMULT(AN688:AW688,幕後結果!$AB$9:$AK$18)))*252</f>
        <v>4.6180578047573397E-2</v>
      </c>
      <c r="BA688" s="129">
        <f t="shared" si="142"/>
        <v>0.21489666830263654</v>
      </c>
      <c r="BB688" s="102">
        <f t="shared" si="143"/>
        <v>1.0774543741517406</v>
      </c>
      <c r="BC688" s="60"/>
      <c r="BD688" s="60"/>
    </row>
    <row r="689" spans="1:56" ht="16.5">
      <c r="A689" s="95">
        <v>688</v>
      </c>
      <c r="B689" s="129">
        <v>4.7216237899408098E-2</v>
      </c>
      <c r="C689" s="129">
        <v>0.74835318738422218</v>
      </c>
      <c r="D689" s="129">
        <v>0.75632049757788722</v>
      </c>
      <c r="E689" s="129">
        <v>0.15933706265219039</v>
      </c>
      <c r="F689" s="129">
        <v>0.2736102938727516</v>
      </c>
      <c r="G689" s="129">
        <v>0.18358285518724271</v>
      </c>
      <c r="H689" s="129">
        <v>0.59203595980927148</v>
      </c>
      <c r="I689" s="129">
        <v>0.53116330790523913</v>
      </c>
      <c r="J689" s="129">
        <v>0.66274689873920645</v>
      </c>
      <c r="K689" s="104">
        <v>0.56970441695730822</v>
      </c>
      <c r="L689" s="105"/>
      <c r="M689" s="106">
        <v>688</v>
      </c>
      <c r="N689" s="140">
        <v>-1.6724659550406136</v>
      </c>
      <c r="O689" s="140">
        <v>0.66931646609274642</v>
      </c>
      <c r="P689" s="140">
        <v>0.69451546643878548</v>
      </c>
      <c r="Q689" s="140">
        <v>-0.99718622637808196</v>
      </c>
      <c r="R689" s="140">
        <v>-0.60193021937817237</v>
      </c>
      <c r="S689" s="140">
        <v>-0.90179512416259699</v>
      </c>
      <c r="T689" s="140">
        <v>0.23278536168780919</v>
      </c>
      <c r="U689" s="129">
        <v>7.8194440660153464E-2</v>
      </c>
      <c r="V689" s="129">
        <v>0.41997159756130364</v>
      </c>
      <c r="W689" s="98">
        <v>0.17562168358123281</v>
      </c>
      <c r="X689" s="60"/>
      <c r="Y689" s="99">
        <v>688</v>
      </c>
      <c r="Z689" s="129">
        <f>(幕後結果!$AB$2+幕後結果!$AB$4*幕後結果_最佳化!$N1690)*12/3</f>
        <v>-0.21807643175707248</v>
      </c>
      <c r="AA689" s="129">
        <f>(幕後結果!$AC$2+幕後結果!$AC$4*幕後結果_最佳化!$O1690)*12/3</f>
        <v>0.52258379329819671</v>
      </c>
      <c r="AB689" s="129">
        <f>(幕後結果!$AD$2+幕後結果!$AD$4*幕後結果_最佳化!$P1690)*12/3</f>
        <v>-0.98340451775840398</v>
      </c>
      <c r="AC689" s="129">
        <f>(幕後結果!$AE$2+幕後結果!$AE$4*幕後結果_最佳化!$Q1690)*12/3</f>
        <v>-0.92310626867881707</v>
      </c>
      <c r="AD689" s="129">
        <f>(幕後結果!$AF$2+幕後結果!$AF$4*幕後結果_最佳化!$R1690)*12/3</f>
        <v>-1.7861299427289172</v>
      </c>
      <c r="AE689" s="129">
        <f>(幕後結果!$AG$2+幕後結果!$AG$4*幕後結果_最佳化!$S1690)*12/3</f>
        <v>0.4512716665571273</v>
      </c>
      <c r="AF689" s="129">
        <f>(幕後結果!$AH$2+幕後結果!$AH$4*幕後結果_最佳化!$T1690)*12/3</f>
        <v>-0.4520415395175037</v>
      </c>
      <c r="AG689" s="129">
        <f>(幕後結果!$AI$2+幕後結果!$AI$4*幕後結果_最佳化!$U1690)*12/3</f>
        <v>-0.23568872032100815</v>
      </c>
      <c r="AH689" s="129">
        <f>(幕後結果!$AJ$2+幕後結果!$AJ$4*幕後結果_最佳化!$V1690)*12/3</f>
        <v>-0.57012893672268239</v>
      </c>
      <c r="AI689" s="100">
        <f>(幕後結果!$AK$2+幕後結果!$AK$4*幕後結果_最佳化!$W1690)*12/3</f>
        <v>-1.4927133105349294E-2</v>
      </c>
      <c r="AJ689" s="60"/>
      <c r="AK689" s="60"/>
      <c r="AL689" s="60"/>
      <c r="AM689" s="108">
        <v>688</v>
      </c>
      <c r="AN689" s="129">
        <f t="shared" si="131"/>
        <v>0.16103254831642799</v>
      </c>
      <c r="AO689" s="129">
        <f t="shared" si="132"/>
        <v>4.1431598196784193E-3</v>
      </c>
      <c r="AP689" s="129">
        <f t="shared" si="133"/>
        <v>0.13458431600845214</v>
      </c>
      <c r="AQ689" s="129">
        <f t="shared" si="134"/>
        <v>0.19632694612908669</v>
      </c>
      <c r="AR689" s="129">
        <f t="shared" si="135"/>
        <v>0.18288675328423312</v>
      </c>
      <c r="AS689" s="129">
        <f t="shared" si="136"/>
        <v>5.5170445002755503E-2</v>
      </c>
      <c r="AT689" s="129">
        <f t="shared" si="137"/>
        <v>4.6705315449362045E-2</v>
      </c>
      <c r="AU689" s="129">
        <f t="shared" si="138"/>
        <v>0.11975096630427946</v>
      </c>
      <c r="AV689" s="129">
        <f t="shared" si="139"/>
        <v>9.9005594885004267E-2</v>
      </c>
      <c r="AW689" s="129">
        <f t="shared" si="140"/>
        <v>3.9395480072043773E-4</v>
      </c>
      <c r="AX689" s="129">
        <f t="shared" si="141"/>
        <v>1</v>
      </c>
      <c r="AY689" s="129">
        <f>SUMPRODUCT(AN689:AW689,幕後結果_最佳化!$Z$1005:$AI$1005)</f>
        <v>-0.16727157363007406</v>
      </c>
      <c r="AZ689" s="129">
        <f>(SUMPRODUCT(AN689:AW689,MMULT(AN689:AW689,幕後結果!$AB$9:$AK$18)))*252</f>
        <v>5.5204858727885504E-2</v>
      </c>
      <c r="BA689" s="129">
        <f t="shared" si="142"/>
        <v>0.23495714232149978</v>
      </c>
      <c r="BB689" s="102">
        <f t="shared" si="143"/>
        <v>-0.89451025643855164</v>
      </c>
      <c r="BC689" s="60"/>
      <c r="BD689" s="60"/>
    </row>
    <row r="690" spans="1:56" ht="16.5">
      <c r="A690" s="95">
        <v>689</v>
      </c>
      <c r="B690" s="129">
        <v>0.30257281243471468</v>
      </c>
      <c r="C690" s="129">
        <v>0.81214955817386358</v>
      </c>
      <c r="D690" s="129">
        <v>0.84110948037989974</v>
      </c>
      <c r="E690" s="129">
        <v>0.65070141951838845</v>
      </c>
      <c r="F690" s="129">
        <v>0.17090559467460675</v>
      </c>
      <c r="G690" s="129">
        <v>0.95399349936984201</v>
      </c>
      <c r="H690" s="129">
        <v>0.46228166619748334</v>
      </c>
      <c r="I690" s="129">
        <v>0.68884266881838285</v>
      </c>
      <c r="J690" s="129">
        <v>0.47220908191522981</v>
      </c>
      <c r="K690" s="104">
        <v>2.1646041220747758E-2</v>
      </c>
      <c r="L690" s="105"/>
      <c r="M690" s="106">
        <v>689</v>
      </c>
      <c r="N690" s="140">
        <v>-0.51701509017002145</v>
      </c>
      <c r="O690" s="140">
        <v>0.88584532180576536</v>
      </c>
      <c r="P690" s="140">
        <v>0.99902818232671486</v>
      </c>
      <c r="Q690" s="140">
        <v>0.38721484506109932</v>
      </c>
      <c r="R690" s="140">
        <v>-0.95059267331933717</v>
      </c>
      <c r="S690" s="140">
        <v>1.6848733915542586</v>
      </c>
      <c r="T690" s="140">
        <v>-9.4687140603002651E-2</v>
      </c>
      <c r="U690" s="129">
        <v>0.49257252922877326</v>
      </c>
      <c r="V690" s="129">
        <v>-6.9717938291597115E-2</v>
      </c>
      <c r="W690" s="98">
        <v>-2.0208810265526709</v>
      </c>
      <c r="X690" s="60"/>
      <c r="Y690" s="99">
        <v>689</v>
      </c>
      <c r="Z690" s="129">
        <f>(幕後結果!$AB$2+幕後結果!$AB$4*幕後結果_最佳化!$N1691)*12/3</f>
        <v>0.54597811081077796</v>
      </c>
      <c r="AA690" s="129">
        <f>(幕後結果!$AC$2+幕後結果!$AC$4*幕後結果_最佳化!$O1691)*12/3</f>
        <v>0.97927857543643837</v>
      </c>
      <c r="AB690" s="129">
        <f>(幕後結果!$AD$2+幕後結果!$AD$4*幕後結果_最佳化!$P1691)*12/3</f>
        <v>-0.32091970836742045</v>
      </c>
      <c r="AC690" s="129">
        <f>(幕後結果!$AE$2+幕後結果!$AE$4*幕後結果_最佳化!$Q1691)*12/3</f>
        <v>0.61851449398300473</v>
      </c>
      <c r="AD690" s="129">
        <f>(幕後結果!$AF$2+幕後結果!$AF$4*幕後結果_最佳化!$R1691)*12/3</f>
        <v>-1.5333415257284979</v>
      </c>
      <c r="AE690" s="129">
        <f>(幕後結果!$AG$2+幕後結果!$AG$4*幕後結果_最佳化!$S1691)*12/3</f>
        <v>2.7177172673883212</v>
      </c>
      <c r="AF690" s="129">
        <f>(幕後結果!$AH$2+幕後結果!$AH$4*幕後結果_最佳化!$T1691)*12/3</f>
        <v>0.14497559342048227</v>
      </c>
      <c r="AG690" s="129">
        <f>(幕後結果!$AI$2+幕後結果!$AI$4*幕後結果_最佳化!$U1691)*12/3</f>
        <v>0.34976808999704478</v>
      </c>
      <c r="AH690" s="129">
        <f>(幕後結果!$AJ$2+幕後結果!$AJ$4*幕後結果_最佳化!$V1691)*12/3</f>
        <v>-0.14997407694982567</v>
      </c>
      <c r="AI690" s="100">
        <f>(幕後結果!$AK$2+幕後結果!$AK$4*幕後結果_最佳化!$W1691)*12/3</f>
        <v>-0.49426341759601405</v>
      </c>
      <c r="AJ690" s="60"/>
      <c r="AK690" s="60"/>
      <c r="AL690" s="60"/>
      <c r="AM690" s="108">
        <v>689</v>
      </c>
      <c r="AN690" s="129">
        <f t="shared" si="131"/>
        <v>0.20127755284311097</v>
      </c>
      <c r="AO690" s="129">
        <f t="shared" si="132"/>
        <v>0.1059650578166802</v>
      </c>
      <c r="AP690" s="129">
        <f t="shared" si="133"/>
        <v>2.2834341990130347E-2</v>
      </c>
      <c r="AQ690" s="129">
        <f t="shared" si="134"/>
        <v>0.12996400808319289</v>
      </c>
      <c r="AR690" s="129">
        <f t="shared" si="135"/>
        <v>0.15722217101688599</v>
      </c>
      <c r="AS690" s="129">
        <f t="shared" si="136"/>
        <v>1.6796097332336848E-3</v>
      </c>
      <c r="AT690" s="129">
        <f t="shared" si="137"/>
        <v>0.13835796873926906</v>
      </c>
      <c r="AU690" s="129">
        <f t="shared" si="138"/>
        <v>7.4803640059706147E-2</v>
      </c>
      <c r="AV690" s="129">
        <f t="shared" si="139"/>
        <v>0.12596854831245377</v>
      </c>
      <c r="AW690" s="129">
        <f t="shared" si="140"/>
        <v>4.1927101405336765E-2</v>
      </c>
      <c r="AX690" s="129">
        <f t="shared" si="141"/>
        <v>0.99999999999999978</v>
      </c>
      <c r="AY690" s="129">
        <f>SUMPRODUCT(AN690:AW690,幕後結果_最佳化!$Z$1005:$AI$1005)</f>
        <v>6.4922051017725704E-2</v>
      </c>
      <c r="AZ690" s="129">
        <f>(SUMPRODUCT(AN690:AW690,MMULT(AN690:AW690,幕後結果!$AB$9:$AK$18)))*252</f>
        <v>5.1403608755456964E-2</v>
      </c>
      <c r="BA690" s="129">
        <f t="shared" si="142"/>
        <v>0.22672363960438038</v>
      </c>
      <c r="BB690" s="102">
        <f t="shared" si="143"/>
        <v>9.7131693263891261E-2</v>
      </c>
      <c r="BC690" s="60"/>
      <c r="BD690" s="60"/>
    </row>
    <row r="691" spans="1:56" ht="16.5">
      <c r="A691" s="95">
        <v>690</v>
      </c>
      <c r="B691" s="129">
        <v>0.5227764824463117</v>
      </c>
      <c r="C691" s="129">
        <v>0.7916060804106515</v>
      </c>
      <c r="D691" s="129">
        <v>0.62592756240470671</v>
      </c>
      <c r="E691" s="129">
        <v>0.18993317212372984</v>
      </c>
      <c r="F691" s="129">
        <v>0.21333070378137875</v>
      </c>
      <c r="G691" s="129">
        <v>0.1407899411580853</v>
      </c>
      <c r="H691" s="129">
        <v>0.41303248826614891</v>
      </c>
      <c r="I691" s="129">
        <v>0.29876550502108601</v>
      </c>
      <c r="J691" s="129">
        <v>0.53357349566734813</v>
      </c>
      <c r="K691" s="104">
        <v>0.30872436077317067</v>
      </c>
      <c r="L691" s="105"/>
      <c r="M691" s="106">
        <v>690</v>
      </c>
      <c r="N691" s="140">
        <v>5.7123225810265764E-2</v>
      </c>
      <c r="O691" s="140">
        <v>0.81200660906751421</v>
      </c>
      <c r="P691" s="140">
        <v>0.32108645428232024</v>
      </c>
      <c r="Q691" s="140">
        <v>-0.87814258707149051</v>
      </c>
      <c r="R691" s="140">
        <v>-0.79491764826008693</v>
      </c>
      <c r="S691" s="140">
        <v>-1.0767770461381274</v>
      </c>
      <c r="T691" s="140">
        <v>-0.21975113680785541</v>
      </c>
      <c r="U691" s="129">
        <v>-0.527954365202842</v>
      </c>
      <c r="V691" s="129">
        <v>8.4255856867872125E-2</v>
      </c>
      <c r="W691" s="98">
        <v>-0.49946942438792391</v>
      </c>
      <c r="X691" s="60"/>
      <c r="Y691" s="99">
        <v>690</v>
      </c>
      <c r="Z691" s="129">
        <f>(幕後結果!$AB$2+幕後結果!$AB$4*幕後結果_最佳化!$N1692)*12/3</f>
        <v>0.92563336204132229</v>
      </c>
      <c r="AA691" s="129">
        <f>(幕後結果!$AC$2+幕後結果!$AC$4*幕後結果_最佳化!$O1692)*12/3</f>
        <v>1.0730499661444153</v>
      </c>
      <c r="AB691" s="129">
        <f>(幕後結果!$AD$2+幕後結果!$AD$4*幕後結果_最佳化!$P1692)*12/3</f>
        <v>-0.94333316051519944</v>
      </c>
      <c r="AC691" s="129">
        <f>(幕後結果!$AE$2+幕後結果!$AE$4*幕後結果_最佳化!$Q1692)*12/3</f>
        <v>-0.6309865782298183</v>
      </c>
      <c r="AD691" s="129">
        <f>(幕後結果!$AF$2+幕後結果!$AF$4*幕後結果_最佳化!$R1692)*12/3</f>
        <v>-1.8843525599844544</v>
      </c>
      <c r="AE691" s="129">
        <f>(幕後結果!$AG$2+幕後結果!$AG$4*幕後結果_最佳化!$S1692)*12/3</f>
        <v>0.26621378834981979</v>
      </c>
      <c r="AF691" s="129">
        <f>(幕後結果!$AH$2+幕後結果!$AH$4*幕後結果_最佳化!$T1692)*12/3</f>
        <v>0.17579199425912784</v>
      </c>
      <c r="AG691" s="129">
        <f>(幕後結果!$AI$2+幕後結果!$AI$4*幕後結果_最佳化!$U1692)*12/3</f>
        <v>-0.47476404111486392</v>
      </c>
      <c r="AH691" s="129">
        <f>(幕後結果!$AJ$2+幕後結果!$AJ$4*幕後結果_最佳化!$V1692)*12/3</f>
        <v>-0.68414410571411077</v>
      </c>
      <c r="AI691" s="100">
        <f>(幕後結果!$AK$2+幕後結果!$AK$4*幕後結果_最佳化!$W1692)*12/3</f>
        <v>-0.33569195496955606</v>
      </c>
      <c r="AJ691" s="60"/>
      <c r="AK691" s="60"/>
      <c r="AL691" s="60"/>
      <c r="AM691" s="108">
        <v>690</v>
      </c>
      <c r="AN691" s="129">
        <f t="shared" si="131"/>
        <v>3.2574136391665121E-2</v>
      </c>
      <c r="AO691" s="129">
        <f t="shared" si="132"/>
        <v>0.10081822295975419</v>
      </c>
      <c r="AP691" s="129">
        <f t="shared" si="133"/>
        <v>6.8229090520453561E-2</v>
      </c>
      <c r="AQ691" s="129">
        <f t="shared" si="134"/>
        <v>0.11851326241976305</v>
      </c>
      <c r="AR691" s="129">
        <f t="shared" si="135"/>
        <v>0.13811341342681738</v>
      </c>
      <c r="AS691" s="129">
        <f t="shared" si="136"/>
        <v>6.0454190765380812E-3</v>
      </c>
      <c r="AT691" s="129">
        <f t="shared" si="137"/>
        <v>0.16408730690370166</v>
      </c>
      <c r="AU691" s="129">
        <f t="shared" si="138"/>
        <v>0.14184831514610655</v>
      </c>
      <c r="AV691" s="129">
        <f t="shared" si="139"/>
        <v>3.561922108681851E-2</v>
      </c>
      <c r="AW691" s="129">
        <f t="shared" si="140"/>
        <v>0.19415161206838186</v>
      </c>
      <c r="AX691" s="129">
        <f t="shared" si="141"/>
        <v>0.99999999999999989</v>
      </c>
      <c r="AY691" s="129">
        <f>SUMPRODUCT(AN691:AW691,幕後結果_最佳化!$Z$1005:$AI$1005)</f>
        <v>-6.1824681603311338E-2</v>
      </c>
      <c r="AZ691" s="129">
        <f>(SUMPRODUCT(AN691:AW691,MMULT(AN691:AW691,幕後結果!$AB$9:$AK$18)))*252</f>
        <v>5.1773906313265089E-2</v>
      </c>
      <c r="BA691" s="129">
        <f t="shared" si="142"/>
        <v>0.227538801775137</v>
      </c>
      <c r="BB691" s="102">
        <f t="shared" si="143"/>
        <v>-0.46024977184684518</v>
      </c>
      <c r="BC691" s="60"/>
      <c r="BD691" s="60"/>
    </row>
    <row r="692" spans="1:56" ht="16.5">
      <c r="A692" s="95">
        <v>691</v>
      </c>
      <c r="B692" s="129">
        <v>0.76216496847749426</v>
      </c>
      <c r="C692" s="129">
        <v>0.79208453782395716</v>
      </c>
      <c r="D692" s="129">
        <v>0.15968308330860959</v>
      </c>
      <c r="E692" s="129">
        <v>7.2895174168419175E-3</v>
      </c>
      <c r="F692" s="129">
        <v>0.41263741482159877</v>
      </c>
      <c r="G692" s="129">
        <v>0.57759567822232971</v>
      </c>
      <c r="H692" s="129">
        <v>0.28412060822071616</v>
      </c>
      <c r="I692" s="129">
        <v>0.92472206664274359</v>
      </c>
      <c r="J692" s="129">
        <v>0.92517805473855019</v>
      </c>
      <c r="K692" s="104">
        <v>4.5805334024478173E-2</v>
      </c>
      <c r="L692" s="105"/>
      <c r="M692" s="106">
        <v>691</v>
      </c>
      <c r="N692" s="140">
        <v>0.71328395661433563</v>
      </c>
      <c r="O692" s="140">
        <v>0.81367541065038629</v>
      </c>
      <c r="P692" s="140">
        <v>-0.99576124081912465</v>
      </c>
      <c r="Q692" s="140">
        <v>-2.4426706590574785</v>
      </c>
      <c r="R692" s="140">
        <v>-0.22076575448590413</v>
      </c>
      <c r="S692" s="140">
        <v>0.19574642730379954</v>
      </c>
      <c r="T692" s="140">
        <v>-0.57064366036118308</v>
      </c>
      <c r="U692" s="129">
        <v>1.4375708148795561</v>
      </c>
      <c r="V692" s="129">
        <v>1.4407904561473632</v>
      </c>
      <c r="W692" s="98">
        <v>-1.6869619530866442</v>
      </c>
      <c r="X692" s="60"/>
      <c r="Y692" s="99">
        <v>691</v>
      </c>
      <c r="Z692" s="129">
        <f>(幕後結果!$AB$2+幕後結果!$AB$4*幕後結果_最佳化!$N1693)*12/3</f>
        <v>1.3595268336444086</v>
      </c>
      <c r="AA692" s="129">
        <f>(幕後結果!$AC$2+幕後結果!$AC$4*幕後結果_最佳化!$O1693)*12/3</f>
        <v>1.2433772403217001</v>
      </c>
      <c r="AB692" s="129">
        <f>(幕後結果!$AD$2+幕後結果!$AD$4*幕後結果_最佳化!$P1693)*12/3</f>
        <v>-2.2625778956784126</v>
      </c>
      <c r="AC692" s="129">
        <f>(幕後結果!$AE$2+幕後結果!$AE$4*幕後結果_最佳化!$Q1693)*12/3</f>
        <v>-2.1629635475800506</v>
      </c>
      <c r="AD692" s="129">
        <f>(幕後結果!$AF$2+幕後結果!$AF$4*幕後結果_最佳化!$R1693)*12/3</f>
        <v>-1.9179466683883419</v>
      </c>
      <c r="AE692" s="129">
        <f>(幕後結果!$AG$2+幕後結果!$AG$4*幕後結果_最佳化!$S1693)*12/3</f>
        <v>1.023119535065089</v>
      </c>
      <c r="AF692" s="129">
        <f>(幕後結果!$AH$2+幕後結果!$AH$4*幕後結果_最佳化!$T1693)*12/3</f>
        <v>-1.8040627856201974E-2</v>
      </c>
      <c r="AG692" s="129">
        <f>(幕後結果!$AI$2+幕後結果!$AI$4*幕後結果_最佳化!$U1693)*12/3</f>
        <v>0.85535386350742415</v>
      </c>
      <c r="AH692" s="129">
        <f>(幕後結果!$AJ$2+幕後結果!$AJ$4*幕後結果_最佳化!$V1693)*12/3</f>
        <v>-0.18669068716826218</v>
      </c>
      <c r="AI692" s="100">
        <f>(幕後結果!$AK$2+幕後結果!$AK$4*幕後結果_最佳化!$W1693)*12/3</f>
        <v>-1.057597102779426</v>
      </c>
      <c r="AJ692" s="60"/>
      <c r="AK692" s="60"/>
      <c r="AL692" s="60"/>
      <c r="AM692" s="108">
        <v>691</v>
      </c>
      <c r="AN692" s="129">
        <f t="shared" si="131"/>
        <v>2.6116285357113911E-2</v>
      </c>
      <c r="AO692" s="129">
        <f t="shared" si="132"/>
        <v>0.12967912696280728</v>
      </c>
      <c r="AP692" s="129">
        <f t="shared" si="133"/>
        <v>0.11196570306902377</v>
      </c>
      <c r="AQ692" s="129">
        <f t="shared" si="134"/>
        <v>0.17566573711852485</v>
      </c>
      <c r="AR692" s="129">
        <f t="shared" si="135"/>
        <v>7.1444132826779833E-2</v>
      </c>
      <c r="AS692" s="129">
        <f t="shared" si="136"/>
        <v>0.13595620901238975</v>
      </c>
      <c r="AT692" s="129">
        <f t="shared" si="137"/>
        <v>2.1029782168849324E-2</v>
      </c>
      <c r="AU692" s="129">
        <f t="shared" si="138"/>
        <v>0.13484754089314252</v>
      </c>
      <c r="AV692" s="129">
        <f t="shared" si="139"/>
        <v>1.0779214694720226E-2</v>
      </c>
      <c r="AW692" s="129">
        <f t="shared" si="140"/>
        <v>0.18251626789664843</v>
      </c>
      <c r="AX692" s="129">
        <f t="shared" si="141"/>
        <v>1</v>
      </c>
      <c r="AY692" s="129">
        <f>SUMPRODUCT(AN692:AW692,幕後結果_最佳化!$Z$1005:$AI$1005)</f>
        <v>4.2037278425873188E-2</v>
      </c>
      <c r="AZ692" s="129">
        <f>(SUMPRODUCT(AN692:AW692,MMULT(AN692:AW692,幕後結果!$AB$9:$AK$18)))*252</f>
        <v>5.2656874536632821E-2</v>
      </c>
      <c r="BA692" s="129">
        <f t="shared" si="142"/>
        <v>0.2294708577066657</v>
      </c>
      <c r="BB692" s="102">
        <f t="shared" si="143"/>
        <v>-3.7596128011585495E-3</v>
      </c>
      <c r="BC692" s="60"/>
      <c r="BD692" s="60"/>
    </row>
    <row r="693" spans="1:56" ht="16.5">
      <c r="A693" s="95">
        <v>692</v>
      </c>
      <c r="B693" s="129">
        <v>0.17096057557920696</v>
      </c>
      <c r="C693" s="129">
        <v>0.1008382033824482</v>
      </c>
      <c r="D693" s="129">
        <v>0.36639034547403315</v>
      </c>
      <c r="E693" s="129">
        <v>0.96484378290956929</v>
      </c>
      <c r="F693" s="129">
        <v>0.61553140890303615</v>
      </c>
      <c r="G693" s="129">
        <v>0.42863392230195396</v>
      </c>
      <c r="H693" s="129">
        <v>0.52177094518455425</v>
      </c>
      <c r="I693" s="129">
        <v>0.19803973505281403</v>
      </c>
      <c r="J693" s="129">
        <v>0.44875143336012746</v>
      </c>
      <c r="K693" s="104">
        <v>0.90421733981586816</v>
      </c>
      <c r="L693" s="105"/>
      <c r="M693" s="106">
        <v>692</v>
      </c>
      <c r="N693" s="140">
        <v>-0.95037616374187039</v>
      </c>
      <c r="O693" s="140">
        <v>-1.2767899721835587</v>
      </c>
      <c r="P693" s="140">
        <v>-0.34142894091015519</v>
      </c>
      <c r="Q693" s="140">
        <v>1.8098926628300833</v>
      </c>
      <c r="R693" s="140">
        <v>0.29376539174235372</v>
      </c>
      <c r="S693" s="140">
        <v>-0.17985316479353858</v>
      </c>
      <c r="T693" s="140">
        <v>5.4598781379106176E-2</v>
      </c>
      <c r="U693" s="129">
        <v>-0.84864390218720487</v>
      </c>
      <c r="V693" s="129">
        <v>-0.12881647785639974</v>
      </c>
      <c r="W693" s="98">
        <v>1.3059624708012456</v>
      </c>
      <c r="X693" s="60"/>
      <c r="Y693" s="99">
        <v>692</v>
      </c>
      <c r="Z693" s="129">
        <f>(幕後結果!$AB$2+幕後結果!$AB$4*幕後結果_最佳化!$N1694)*12/3</f>
        <v>0.25941335336283977</v>
      </c>
      <c r="AA693" s="129">
        <f>(幕後結果!$AC$2+幕後結果!$AC$4*幕後結果_最佳化!$O1694)*12/3</f>
        <v>-0.71963499929759978</v>
      </c>
      <c r="AB693" s="129">
        <f>(幕後結果!$AD$2+幕後結果!$AD$4*幕後結果_最佳化!$P1694)*12/3</f>
        <v>-2.1016133457769595</v>
      </c>
      <c r="AC693" s="129">
        <f>(幕後結果!$AE$2+幕後結果!$AE$4*幕後結果_最佳化!$Q1694)*12/3</f>
        <v>1.2284163292582102</v>
      </c>
      <c r="AD693" s="129">
        <f>(幕後結果!$AF$2+幕後結果!$AF$4*幕後結果_最佳化!$R1694)*12/3</f>
        <v>1.1449147009471083E-2</v>
      </c>
      <c r="AE693" s="129">
        <f>(幕後結果!$AG$2+幕後結果!$AG$4*幕後結果_最佳化!$S1694)*12/3</f>
        <v>1.1793456653622338</v>
      </c>
      <c r="AF693" s="129">
        <f>(幕後結果!$AH$2+幕後結果!$AH$4*幕後結果_最佳化!$T1694)*12/3</f>
        <v>-1.0805766671040218E-2</v>
      </c>
      <c r="AG693" s="129">
        <f>(幕後結果!$AI$2+幕後結果!$AI$4*幕後結果_最佳化!$U1694)*12/3</f>
        <v>-0.8218511257453488</v>
      </c>
      <c r="AH693" s="129">
        <f>(幕後結果!$AJ$2+幕後結果!$AJ$4*幕後結果_最佳化!$V1694)*12/3</f>
        <v>-0.45904607661519486</v>
      </c>
      <c r="AI693" s="100">
        <f>(幕後結果!$AK$2+幕後結果!$AK$4*幕後結果_最佳化!$W1694)*12/3</f>
        <v>0.68220961410125069</v>
      </c>
      <c r="AJ693" s="60"/>
      <c r="AK693" s="60"/>
      <c r="AL693" s="60"/>
      <c r="AM693" s="108">
        <v>692</v>
      </c>
      <c r="AN693" s="129">
        <f t="shared" si="131"/>
        <v>0.11287871582061225</v>
      </c>
      <c r="AO693" s="129">
        <f t="shared" si="132"/>
        <v>0.11266352232400699</v>
      </c>
      <c r="AP693" s="129">
        <f t="shared" si="133"/>
        <v>0.15104947716572023</v>
      </c>
      <c r="AQ693" s="129">
        <f t="shared" si="134"/>
        <v>9.5287072816541904E-2</v>
      </c>
      <c r="AR693" s="129">
        <f t="shared" si="135"/>
        <v>2.2780688019907718E-2</v>
      </c>
      <c r="AS693" s="129">
        <f t="shared" si="136"/>
        <v>0.13147033438059044</v>
      </c>
      <c r="AT693" s="129">
        <f t="shared" si="137"/>
        <v>2.4929331256711287E-2</v>
      </c>
      <c r="AU693" s="129">
        <f t="shared" si="138"/>
        <v>0.23327936370658156</v>
      </c>
      <c r="AV693" s="129">
        <f t="shared" si="139"/>
        <v>4.7728099957892275E-2</v>
      </c>
      <c r="AW693" s="129">
        <f t="shared" si="140"/>
        <v>6.793339455143535E-2</v>
      </c>
      <c r="AX693" s="129">
        <f t="shared" si="141"/>
        <v>1</v>
      </c>
      <c r="AY693" s="129">
        <f>SUMPRODUCT(AN693:AW693,幕後結果_最佳化!$Z$1005:$AI$1005)</f>
        <v>5.6190607881254975E-2</v>
      </c>
      <c r="AZ693" s="129">
        <f>(SUMPRODUCT(AN693:AW693,MMULT(AN693:AW693,幕後結果!$AB$9:$AK$18)))*252</f>
        <v>4.2979566845660518E-2</v>
      </c>
      <c r="BA693" s="129">
        <f t="shared" si="142"/>
        <v>0.20731513896881848</v>
      </c>
      <c r="BB693" s="102">
        <f t="shared" si="143"/>
        <v>6.4108236124781837E-2</v>
      </c>
      <c r="BC693" s="60"/>
      <c r="BD693" s="60"/>
    </row>
    <row r="694" spans="1:56" ht="16.5">
      <c r="A694" s="95">
        <v>693</v>
      </c>
      <c r="B694" s="129">
        <v>0.58609995862548736</v>
      </c>
      <c r="C694" s="129">
        <v>0.61150925904843478</v>
      </c>
      <c r="D694" s="129">
        <v>0.60460627965253311</v>
      </c>
      <c r="E694" s="129">
        <v>0.77591075746971438</v>
      </c>
      <c r="F694" s="129">
        <v>0.63444772827097373</v>
      </c>
      <c r="G694" s="129">
        <v>0.35886372620674822</v>
      </c>
      <c r="H694" s="129">
        <v>0.20689650162415041</v>
      </c>
      <c r="I694" s="129">
        <v>0.18309832633694079</v>
      </c>
      <c r="J694" s="129">
        <v>0.39932590973921567</v>
      </c>
      <c r="K694" s="104">
        <v>0.8583737472192019</v>
      </c>
      <c r="L694" s="105"/>
      <c r="M694" s="106">
        <v>693</v>
      </c>
      <c r="N694" s="140">
        <v>0.21752390078894895</v>
      </c>
      <c r="O694" s="140">
        <v>0.28325485400520395</v>
      </c>
      <c r="P694" s="140">
        <v>0.26528821725901697</v>
      </c>
      <c r="Q694" s="140">
        <v>0.75845526333039748</v>
      </c>
      <c r="R694" s="140">
        <v>0.34365661339498982</v>
      </c>
      <c r="S694" s="140">
        <v>-0.3614976620385878</v>
      </c>
      <c r="T694" s="140">
        <v>-0.81723699739928579</v>
      </c>
      <c r="U694" s="129">
        <v>-0.9036205274927378</v>
      </c>
      <c r="V694" s="129">
        <v>-0.2550922892748656</v>
      </c>
      <c r="W694" s="98">
        <v>1.07304147984989</v>
      </c>
      <c r="X694" s="60"/>
      <c r="Y694" s="99">
        <v>693</v>
      </c>
      <c r="Z694" s="129">
        <f>(幕後結果!$AB$2+幕後結果!$AB$4*幕後結果_最佳化!$N1695)*12/3</f>
        <v>1.0317000655892383</v>
      </c>
      <c r="AA694" s="129">
        <f>(幕後結果!$AC$2+幕後結果!$AC$4*幕後結果_最佳化!$O1695)*12/3</f>
        <v>0.72631914711603018</v>
      </c>
      <c r="AB694" s="129">
        <f>(幕後結果!$AD$2+幕後結果!$AD$4*幕後結果_最佳化!$P1695)*12/3</f>
        <v>-1.0009696688277903</v>
      </c>
      <c r="AC694" s="129">
        <f>(幕後結果!$AE$2+幕後結果!$AE$4*幕後結果_最佳化!$Q1695)*12/3</f>
        <v>0.82115601871038579</v>
      </c>
      <c r="AD694" s="129">
        <f>(幕後結果!$AF$2+幕後結果!$AF$4*幕後結果_最佳化!$R1695)*12/3</f>
        <v>-0.16488753575681048</v>
      </c>
      <c r="AE694" s="129">
        <f>(幕後結果!$AG$2+幕後結果!$AG$4*幕後結果_最佳化!$S1695)*12/3</f>
        <v>1.0505575112268801</v>
      </c>
      <c r="AF694" s="129">
        <f>(幕後結果!$AH$2+幕後結果!$AH$4*幕後結果_最佳化!$T1695)*12/3</f>
        <v>9.7193582567543235E-2</v>
      </c>
      <c r="AG694" s="129">
        <f>(幕後結果!$AI$2+幕後結果!$AI$4*幕後結果_最佳化!$U1695)*12/3</f>
        <v>-0.63926304516331378</v>
      </c>
      <c r="AH694" s="129">
        <f>(幕後結果!$AJ$2+幕後結果!$AJ$4*幕後結果_最佳化!$V1695)*12/3</f>
        <v>-0.52482982744709661</v>
      </c>
      <c r="AI694" s="100">
        <f>(幕後結果!$AK$2+幕後結果!$AK$4*幕後結果_最佳化!$W1695)*12/3</f>
        <v>0.90772770157822358</v>
      </c>
      <c r="AJ694" s="60"/>
      <c r="AK694" s="60"/>
      <c r="AL694" s="60"/>
      <c r="AM694" s="108">
        <v>693</v>
      </c>
      <c r="AN694" s="129">
        <f t="shared" si="131"/>
        <v>0.18169567348710466</v>
      </c>
      <c r="AO694" s="129">
        <f t="shared" si="132"/>
        <v>3.9274345144649302E-2</v>
      </c>
      <c r="AP694" s="129">
        <f t="shared" si="133"/>
        <v>7.0315309140085172E-2</v>
      </c>
      <c r="AQ694" s="129">
        <f t="shared" si="134"/>
        <v>7.8894716120418582E-2</v>
      </c>
      <c r="AR694" s="129">
        <f t="shared" si="135"/>
        <v>5.8189908661623081E-2</v>
      </c>
      <c r="AS694" s="129">
        <f t="shared" si="136"/>
        <v>3.6575602077033482E-2</v>
      </c>
      <c r="AT694" s="129">
        <f t="shared" si="137"/>
        <v>0.23178271471739864</v>
      </c>
      <c r="AU694" s="129">
        <f t="shared" si="138"/>
        <v>4.4190425218437281E-2</v>
      </c>
      <c r="AV694" s="129">
        <f t="shared" si="139"/>
        <v>2.436472141317433E-2</v>
      </c>
      <c r="AW694" s="129">
        <f t="shared" si="140"/>
        <v>0.23471658402007559</v>
      </c>
      <c r="AX694" s="129">
        <f t="shared" si="141"/>
        <v>1.0000000000000002</v>
      </c>
      <c r="AY694" s="129">
        <f>SUMPRODUCT(AN694:AW694,幕後結果_最佳化!$Z$1005:$AI$1005)</f>
        <v>0.17945279778240422</v>
      </c>
      <c r="AZ694" s="129">
        <f>(SUMPRODUCT(AN694:AW694,MMULT(AN694:AW694,幕後結果!$AB$9:$AK$18)))*252</f>
        <v>5.4746922925557828E-2</v>
      </c>
      <c r="BA694" s="129">
        <f t="shared" si="142"/>
        <v>0.23398060373791207</v>
      </c>
      <c r="BB694" s="102">
        <f t="shared" si="143"/>
        <v>0.58360734009969761</v>
      </c>
      <c r="BC694" s="60"/>
      <c r="BD694" s="60"/>
    </row>
    <row r="695" spans="1:56" ht="16.5">
      <c r="A695" s="95">
        <v>694</v>
      </c>
      <c r="B695" s="129">
        <v>0.11838458917709715</v>
      </c>
      <c r="C695" s="129">
        <v>0.18805844068133415</v>
      </c>
      <c r="D695" s="129">
        <v>0.83881720046283914</v>
      </c>
      <c r="E695" s="129">
        <v>0.86718616774693635</v>
      </c>
      <c r="F695" s="129">
        <v>5.9808281087271542E-2</v>
      </c>
      <c r="G695" s="129">
        <v>0.8179577759734995</v>
      </c>
      <c r="H695" s="129">
        <v>0.18287580556355332</v>
      </c>
      <c r="I695" s="129">
        <v>0.9003837630396847</v>
      </c>
      <c r="J695" s="129">
        <v>0.13913022876694581</v>
      </c>
      <c r="K695" s="104">
        <v>0.68397557897287919</v>
      </c>
      <c r="L695" s="105"/>
      <c r="M695" s="106">
        <v>694</v>
      </c>
      <c r="N695" s="140">
        <v>-1.1831008567506227</v>
      </c>
      <c r="O695" s="140">
        <v>-0.88507370320419199</v>
      </c>
      <c r="P695" s="140">
        <v>0.98960832550199818</v>
      </c>
      <c r="Q695" s="140">
        <v>1.1131880718385589</v>
      </c>
      <c r="R695" s="140">
        <v>-1.5563850325260509</v>
      </c>
      <c r="S695" s="140">
        <v>0.90760973703607806</v>
      </c>
      <c r="T695" s="140">
        <v>-0.90445985697186537</v>
      </c>
      <c r="U695" s="129">
        <v>1.2837413417862074</v>
      </c>
      <c r="V695" s="129">
        <v>-1.0842353595256042</v>
      </c>
      <c r="W695" s="98">
        <v>0.47884508241840545</v>
      </c>
      <c r="X695" s="60"/>
      <c r="Y695" s="99">
        <v>694</v>
      </c>
      <c r="Z695" s="129">
        <f>(幕後結果!$AB$2+幕後結果!$AB$4*幕後結果_最佳化!$N1696)*12/3</f>
        <v>0.10552160056990689</v>
      </c>
      <c r="AA695" s="129">
        <f>(幕後結果!$AC$2+幕後結果!$AC$4*幕後結果_最佳化!$O1696)*12/3</f>
        <v>-0.49211806424540921</v>
      </c>
      <c r="AB695" s="129">
        <f>(幕後結果!$AD$2+幕後結果!$AD$4*幕後結果_最佳化!$P1696)*12/3</f>
        <v>-0.62823468763104928</v>
      </c>
      <c r="AC695" s="129">
        <f>(幕後結果!$AE$2+幕後結果!$AE$4*幕後結果_最佳化!$Q1696)*12/3</f>
        <v>0.69074998066990878</v>
      </c>
      <c r="AD695" s="129">
        <f>(幕後結果!$AF$2+幕後結果!$AF$4*幕後結果_最佳化!$R1696)*12/3</f>
        <v>-2.0773438092186938</v>
      </c>
      <c r="AE695" s="129">
        <f>(幕後結果!$AG$2+幕後結果!$AG$4*幕後結果_最佳化!$S1696)*12/3</f>
        <v>1.9584611654203676</v>
      </c>
      <c r="AF695" s="129">
        <f>(幕後結果!$AH$2+幕後結果!$AH$4*幕後結果_最佳化!$T1696)*12/3</f>
        <v>-0.73349818461731375</v>
      </c>
      <c r="AG695" s="129">
        <f>(幕後結果!$AI$2+幕後結果!$AI$4*幕後結果_最佳化!$U1696)*12/3</f>
        <v>0.37306481825762666</v>
      </c>
      <c r="AH695" s="129">
        <f>(幕後結果!$AJ$2+幕後結果!$AJ$4*幕後結果_最佳化!$V1696)*12/3</f>
        <v>-0.63375354715141885</v>
      </c>
      <c r="AI695" s="100">
        <f>(幕後結果!$AK$2+幕後結果!$AK$4*幕後結果_最佳化!$W1696)*12/3</f>
        <v>0.45631742220396448</v>
      </c>
      <c r="AJ695" s="60"/>
      <c r="AK695" s="60"/>
      <c r="AL695" s="60"/>
      <c r="AM695" s="108">
        <v>694</v>
      </c>
      <c r="AN695" s="129">
        <f t="shared" si="131"/>
        <v>0.12813786385564491</v>
      </c>
      <c r="AO695" s="129">
        <f t="shared" si="132"/>
        <v>7.9218628404066155E-2</v>
      </c>
      <c r="AP695" s="129">
        <f t="shared" si="133"/>
        <v>6.3155923195847744E-2</v>
      </c>
      <c r="AQ695" s="129">
        <f t="shared" si="134"/>
        <v>0.13928567237282266</v>
      </c>
      <c r="AR695" s="129">
        <f t="shared" si="135"/>
        <v>2.9084887190826594E-2</v>
      </c>
      <c r="AS695" s="129">
        <f t="shared" si="136"/>
        <v>3.5093064921456189E-2</v>
      </c>
      <c r="AT695" s="129">
        <f t="shared" si="137"/>
        <v>0.16287550013600446</v>
      </c>
      <c r="AU695" s="129">
        <f t="shared" si="138"/>
        <v>0.14636847926486257</v>
      </c>
      <c r="AV695" s="129">
        <f t="shared" si="139"/>
        <v>0.11681671004197883</v>
      </c>
      <c r="AW695" s="129">
        <f t="shared" si="140"/>
        <v>9.9963270616489991E-2</v>
      </c>
      <c r="AX695" s="129">
        <f t="shared" si="141"/>
        <v>1</v>
      </c>
      <c r="AY695" s="129">
        <f>SUMPRODUCT(AN695:AW695,幕後結果_最佳化!$Z$1005:$AI$1005)</f>
        <v>8.9394706672318205E-2</v>
      </c>
      <c r="AZ695" s="129">
        <f>(SUMPRODUCT(AN695:AW695,MMULT(AN695:AW695,幕後結果!$AB$9:$AK$18)))*252</f>
        <v>4.5423347320718017E-2</v>
      </c>
      <c r="BA695" s="129">
        <f t="shared" si="142"/>
        <v>0.2131275376874561</v>
      </c>
      <c r="BB695" s="102">
        <f t="shared" si="143"/>
        <v>0.21815438388117178</v>
      </c>
      <c r="BC695" s="60"/>
      <c r="BD695" s="60"/>
    </row>
    <row r="696" spans="1:56" ht="16.5">
      <c r="A696" s="95">
        <v>695</v>
      </c>
      <c r="B696" s="129">
        <v>6.7168686157776269E-2</v>
      </c>
      <c r="C696" s="129">
        <v>0.44800612832730979</v>
      </c>
      <c r="D696" s="129">
        <v>0.12785996732814153</v>
      </c>
      <c r="E696" s="129">
        <v>0.60517760800908871</v>
      </c>
      <c r="F696" s="129">
        <v>0.67819042130859386</v>
      </c>
      <c r="G696" s="129">
        <v>0.83144576368834366</v>
      </c>
      <c r="H696" s="129">
        <v>7.4355259624292458E-2</v>
      </c>
      <c r="I696" s="129">
        <v>0.42850506962966106</v>
      </c>
      <c r="J696" s="129">
        <v>0.14312505571620893</v>
      </c>
      <c r="K696" s="104">
        <v>0.13314458521631756</v>
      </c>
      <c r="L696" s="105"/>
      <c r="M696" s="106">
        <v>695</v>
      </c>
      <c r="N696" s="140">
        <v>-1.4972148125717564</v>
      </c>
      <c r="O696" s="140">
        <v>-0.13070047489696429</v>
      </c>
      <c r="P696" s="140">
        <v>-1.1365655829029342</v>
      </c>
      <c r="Q696" s="140">
        <v>0.26677190905175902</v>
      </c>
      <c r="R696" s="140">
        <v>0.46264456785399988</v>
      </c>
      <c r="S696" s="140">
        <v>0.95989418600761467</v>
      </c>
      <c r="T696" s="140">
        <v>-1.4441011692303771</v>
      </c>
      <c r="U696" s="129">
        <v>-0.18018142654975516</v>
      </c>
      <c r="V696" s="129">
        <v>-1.0663839557245347</v>
      </c>
      <c r="W696" s="98">
        <v>-1.1116488262854047</v>
      </c>
      <c r="X696" s="60"/>
      <c r="Y696" s="99">
        <v>695</v>
      </c>
      <c r="Z696" s="129">
        <f>(幕後結果!$AB$2+幕後結果!$AB$4*幕後結果_最佳化!$N1697)*12/3</f>
        <v>-0.10218969389173493</v>
      </c>
      <c r="AA696" s="129">
        <f>(幕後結果!$AC$2+幕後結果!$AC$4*幕後結果_最佳化!$O1697)*12/3</f>
        <v>-1.9410371608988175E-2</v>
      </c>
      <c r="AB696" s="129">
        <f>(幕後結果!$AD$2+幕後結果!$AD$4*幕後結果_最佳化!$P1697)*12/3</f>
        <v>-3.0662753510059755</v>
      </c>
      <c r="AC696" s="129">
        <f>(幕後結果!$AE$2+幕後結果!$AE$4*幕後結果_最佳化!$Q1697)*12/3</f>
        <v>1.9714543443975718E-2</v>
      </c>
      <c r="AD696" s="129">
        <f>(幕後結果!$AF$2+幕後結果!$AF$4*幕後結果_最佳化!$R1697)*12/3</f>
        <v>-0.28052785814796</v>
      </c>
      <c r="AE696" s="129">
        <f>(幕後結果!$AG$2+幕後結果!$AG$4*幕後結果_最佳化!$S1697)*12/3</f>
        <v>2.0430964622458441</v>
      </c>
      <c r="AF696" s="129">
        <f>(幕後結果!$AH$2+幕後結果!$AH$4*幕後結果_最佳化!$T1697)*12/3</f>
        <v>-1.4566759618430416</v>
      </c>
      <c r="AG696" s="129">
        <f>(幕後結果!$AI$2+幕後結果!$AI$4*幕後結果_最佳化!$U1697)*12/3</f>
        <v>-0.37363937302521882</v>
      </c>
      <c r="AH696" s="129">
        <f>(幕後結果!$AJ$2+幕後結果!$AJ$4*幕後結果_最佳化!$V1697)*12/3</f>
        <v>-1.0948693582585804</v>
      </c>
      <c r="AI696" s="100">
        <f>(幕後結果!$AK$2+幕後結果!$AK$4*幕後結果_最佳化!$W1697)*12/3</f>
        <v>-0.81798842355540513</v>
      </c>
      <c r="AJ696" s="60"/>
      <c r="AK696" s="60"/>
      <c r="AL696" s="60"/>
      <c r="AM696" s="108">
        <v>695</v>
      </c>
      <c r="AN696" s="129">
        <f t="shared" si="131"/>
        <v>8.7867173562301379E-2</v>
      </c>
      <c r="AO696" s="129">
        <f t="shared" si="132"/>
        <v>2.6530098755696129E-2</v>
      </c>
      <c r="AP696" s="129">
        <f t="shared" si="133"/>
        <v>9.6088207029239481E-2</v>
      </c>
      <c r="AQ696" s="129">
        <f t="shared" si="134"/>
        <v>9.3789436788647734E-2</v>
      </c>
      <c r="AR696" s="129">
        <f t="shared" si="135"/>
        <v>0.11155531476214826</v>
      </c>
      <c r="AS696" s="129">
        <f t="shared" si="136"/>
        <v>4.9582175745796618E-2</v>
      </c>
      <c r="AT696" s="129">
        <f t="shared" si="137"/>
        <v>0.15900741699544901</v>
      </c>
      <c r="AU696" s="129">
        <f t="shared" si="138"/>
        <v>0.15138845366055023</v>
      </c>
      <c r="AV696" s="129">
        <f t="shared" si="139"/>
        <v>0.19390804607447198</v>
      </c>
      <c r="AW696" s="129">
        <f t="shared" si="140"/>
        <v>3.0283676625698933E-2</v>
      </c>
      <c r="AX696" s="129">
        <f t="shared" si="141"/>
        <v>0.99999999999999978</v>
      </c>
      <c r="AY696" s="129">
        <f>SUMPRODUCT(AN696:AW696,幕後結果_最佳化!$Z$1005:$AI$1005)</f>
        <v>-0.10829647938920264</v>
      </c>
      <c r="AZ696" s="129">
        <f>(SUMPRODUCT(AN696:AW696,MMULT(AN696:AW696,幕後結果!$AB$9:$AK$18)))*252</f>
        <v>4.4620243402609602E-2</v>
      </c>
      <c r="BA696" s="129">
        <f t="shared" si="142"/>
        <v>0.21123504302697885</v>
      </c>
      <c r="BB696" s="102">
        <f t="shared" si="143"/>
        <v>-0.7157736577348669</v>
      </c>
      <c r="BC696" s="60"/>
      <c r="BD696" s="60"/>
    </row>
    <row r="697" spans="1:56" ht="16.5">
      <c r="A697" s="95">
        <v>696</v>
      </c>
      <c r="B697" s="129">
        <v>0.35838416426668696</v>
      </c>
      <c r="C697" s="129">
        <v>0.76027798646134226</v>
      </c>
      <c r="D697" s="129">
        <v>0.88302918426372945</v>
      </c>
      <c r="E697" s="129">
        <v>0.13427720547327304</v>
      </c>
      <c r="F697" s="129">
        <v>0.19766180964228997</v>
      </c>
      <c r="G697" s="129">
        <v>0.93806896698046582</v>
      </c>
      <c r="H697" s="129">
        <v>0.13975063374061691</v>
      </c>
      <c r="I697" s="129">
        <v>0.92297650051893343</v>
      </c>
      <c r="J697" s="129">
        <v>0.24100853508440845</v>
      </c>
      <c r="K697" s="104">
        <v>0.57544626164908452</v>
      </c>
      <c r="L697" s="105"/>
      <c r="M697" s="106">
        <v>696</v>
      </c>
      <c r="N697" s="140">
        <v>-0.36278121099299504</v>
      </c>
      <c r="O697" s="140">
        <v>0.70719705721032289</v>
      </c>
      <c r="P697" s="140">
        <v>1.1902665808225166</v>
      </c>
      <c r="Q697" s="140">
        <v>-1.1063977222845207</v>
      </c>
      <c r="R697" s="140">
        <v>-0.85000263856512304</v>
      </c>
      <c r="S697" s="140">
        <v>1.5387634083054549</v>
      </c>
      <c r="T697" s="140">
        <v>-1.0814403805830122</v>
      </c>
      <c r="U697" s="129">
        <v>1.4253813402051028</v>
      </c>
      <c r="V697" s="129">
        <v>-0.70306206749425315</v>
      </c>
      <c r="W697" s="98">
        <v>0.19025734518571366</v>
      </c>
      <c r="X697" s="60"/>
      <c r="Y697" s="99">
        <v>696</v>
      </c>
      <c r="Z697" s="129">
        <f>(幕後結果!$AB$2+幕後結果!$AB$4*幕後結果_最佳化!$N1698)*12/3</f>
        <v>0.64796695307649066</v>
      </c>
      <c r="AA697" s="129">
        <f>(幕後結果!$AC$2+幕後結果!$AC$4*幕後結果_最佳化!$O1698)*12/3</f>
        <v>0.8879110666841834</v>
      </c>
      <c r="AB697" s="129">
        <f>(幕後結果!$AD$2+幕後結果!$AD$4*幕後結果_最佳化!$P1698)*12/3</f>
        <v>-7.6267954664263504E-2</v>
      </c>
      <c r="AC697" s="129">
        <f>(幕後結果!$AE$2+幕後結果!$AE$4*幕後結果_最佳化!$Q1698)*12/3</f>
        <v>-0.89987744750419196</v>
      </c>
      <c r="AD697" s="129">
        <f>(幕後結果!$AF$2+幕後結果!$AF$4*幕後結果_最佳化!$R1698)*12/3</f>
        <v>-2.0726274477373092</v>
      </c>
      <c r="AE697" s="129">
        <f>(幕後結果!$AG$2+幕後結果!$AG$4*幕後結果_最佳化!$S1698)*12/3</f>
        <v>2.3367902769644955</v>
      </c>
      <c r="AF697" s="129">
        <f>(幕後結果!$AH$2+幕後結果!$AH$4*幕後結果_最佳化!$T1698)*12/3</f>
        <v>-0.5551373534459737</v>
      </c>
      <c r="AG697" s="129">
        <f>(幕後結果!$AI$2+幕後結果!$AI$4*幕後結果_最佳化!$U1698)*12/3</f>
        <v>0.88129014965011032</v>
      </c>
      <c r="AH697" s="129">
        <f>(幕後結果!$AJ$2+幕後結果!$AJ$4*幕後結果_最佳化!$V1698)*12/3</f>
        <v>-0.60397738993981565</v>
      </c>
      <c r="AI697" s="100">
        <f>(幕後結果!$AK$2+幕後結果!$AK$4*幕後結果_最佳化!$W1698)*12/3</f>
        <v>0.62313653776049627</v>
      </c>
      <c r="AJ697" s="60"/>
      <c r="AK697" s="60"/>
      <c r="AL697" s="60"/>
      <c r="AM697" s="108">
        <v>696</v>
      </c>
      <c r="AN697" s="129">
        <f t="shared" si="131"/>
        <v>0.19446642846820653</v>
      </c>
      <c r="AO697" s="129">
        <f t="shared" si="132"/>
        <v>0.17637843850219775</v>
      </c>
      <c r="AP697" s="129">
        <f t="shared" si="133"/>
        <v>8.4146101304843596E-2</v>
      </c>
      <c r="AQ697" s="129">
        <f t="shared" si="134"/>
        <v>2.8788533917700674E-2</v>
      </c>
      <c r="AR697" s="129">
        <f t="shared" si="135"/>
        <v>2.5644296746093812E-2</v>
      </c>
      <c r="AS697" s="129">
        <f t="shared" si="136"/>
        <v>5.2568430458627087E-2</v>
      </c>
      <c r="AT697" s="129">
        <f t="shared" si="137"/>
        <v>3.7671607374174312E-2</v>
      </c>
      <c r="AU697" s="129">
        <f t="shared" si="138"/>
        <v>0.1753625816559696</v>
      </c>
      <c r="AV697" s="129">
        <f t="shared" si="139"/>
        <v>0.19771608633954904</v>
      </c>
      <c r="AW697" s="129">
        <f t="shared" si="140"/>
        <v>2.7257495232637662E-2</v>
      </c>
      <c r="AX697" s="129">
        <f t="shared" si="141"/>
        <v>1.0000000000000002</v>
      </c>
      <c r="AY697" s="129">
        <f>SUMPRODUCT(AN697:AW697,幕後結果_最佳化!$Z$1005:$AI$1005)</f>
        <v>9.8746288660988946E-2</v>
      </c>
      <c r="AZ697" s="129">
        <f>(SUMPRODUCT(AN697:AW697,MMULT(AN697:AW697,幕後結果!$AB$9:$AK$18)))*252</f>
        <v>3.8117380892780224E-2</v>
      </c>
      <c r="BA697" s="129">
        <f t="shared" si="142"/>
        <v>0.19523673038847025</v>
      </c>
      <c r="BB697" s="102">
        <f t="shared" si="143"/>
        <v>0.28604396595799048</v>
      </c>
      <c r="BC697" s="60"/>
      <c r="BD697" s="60"/>
    </row>
    <row r="698" spans="1:56" ht="16.5">
      <c r="A698" s="95">
        <v>697</v>
      </c>
      <c r="B698" s="129">
        <v>0.90360053380000904</v>
      </c>
      <c r="C698" s="129">
        <v>0.1681608699628685</v>
      </c>
      <c r="D698" s="129">
        <v>0.19521453556834945</v>
      </c>
      <c r="E698" s="129">
        <v>0.2011458865759741</v>
      </c>
      <c r="F698" s="129">
        <v>0.11080014673919947</v>
      </c>
      <c r="G698" s="129">
        <v>0.10008621720224053</v>
      </c>
      <c r="H698" s="129">
        <v>0.49378260641598426</v>
      </c>
      <c r="I698" s="129">
        <v>0.37619726106286744</v>
      </c>
      <c r="J698" s="129">
        <v>0.88960577716219413</v>
      </c>
      <c r="K698" s="104">
        <v>0.24311107739459059</v>
      </c>
      <c r="L698" s="105"/>
      <c r="M698" s="106">
        <v>697</v>
      </c>
      <c r="N698" s="140">
        <v>1.302343661471443</v>
      </c>
      <c r="O698" s="140">
        <v>-0.9614583853454779</v>
      </c>
      <c r="P698" s="140">
        <v>-0.85883950091693273</v>
      </c>
      <c r="Q698" s="140">
        <v>-0.83753524708747917</v>
      </c>
      <c r="R698" s="140">
        <v>-1.222283878888148</v>
      </c>
      <c r="S698" s="140">
        <v>-1.2810604493302873</v>
      </c>
      <c r="T698" s="140">
        <v>-1.558532548129863E-2</v>
      </c>
      <c r="U698" s="129">
        <v>-0.31548357228133911</v>
      </c>
      <c r="V698" s="129">
        <v>1.2244342761151821</v>
      </c>
      <c r="W698" s="98">
        <v>-0.69633005573706841</v>
      </c>
      <c r="X698" s="60"/>
      <c r="Y698" s="99">
        <v>697</v>
      </c>
      <c r="Z698" s="129">
        <f>(幕後結果!$AB$2+幕後結果!$AB$4*幕後結果_最佳化!$N1699)*12/3</f>
        <v>1.7490490167362511</v>
      </c>
      <c r="AA698" s="129">
        <f>(幕後結果!$AC$2+幕後結果!$AC$4*幕後結果_最佳化!$O1699)*12/3</f>
        <v>9.2357098357304268E-2</v>
      </c>
      <c r="AB698" s="129">
        <f>(幕後結果!$AD$2+幕後結果!$AD$4*幕後結果_最佳化!$P1699)*12/3</f>
        <v>-2.075635962245352</v>
      </c>
      <c r="AC698" s="129">
        <f>(幕後結果!$AE$2+幕後結果!$AE$4*幕後結果_最佳化!$Q1699)*12/3</f>
        <v>-1.1190111355531125</v>
      </c>
      <c r="AD698" s="129">
        <f>(幕後結果!$AF$2+幕後結果!$AF$4*幕後結果_最佳化!$R1699)*12/3</f>
        <v>-2.4866726732385427</v>
      </c>
      <c r="AE698" s="129">
        <f>(幕後結果!$AG$2+幕後結果!$AG$4*幕後結果_最佳化!$S1699)*12/3</f>
        <v>-0.22658329862148485</v>
      </c>
      <c r="AF698" s="129">
        <f>(幕後結果!$AH$2+幕後結果!$AH$4*幕後結果_最佳化!$T1699)*12/3</f>
        <v>0.7432080496979907</v>
      </c>
      <c r="AG698" s="129">
        <f>(幕後結果!$AI$2+幕後結果!$AI$4*幕後結果_最佳化!$U1699)*12/3</f>
        <v>-0.43047518197526324</v>
      </c>
      <c r="AH698" s="129">
        <f>(幕後結果!$AJ$2+幕後結果!$AJ$4*幕後結果_最佳化!$V1699)*12/3</f>
        <v>-0.35424886618814427</v>
      </c>
      <c r="AI698" s="100">
        <f>(幕後結果!$AK$2+幕後結果!$AK$4*幕後結果_最佳化!$W1699)*12/3</f>
        <v>-0.85149341736370587</v>
      </c>
      <c r="AJ698" s="60"/>
      <c r="AK698" s="60"/>
      <c r="AL698" s="60"/>
      <c r="AM698" s="108">
        <v>697</v>
      </c>
      <c r="AN698" s="129">
        <f t="shared" si="131"/>
        <v>7.3015124715413521E-2</v>
      </c>
      <c r="AO698" s="129">
        <f t="shared" si="132"/>
        <v>0.13406266818989934</v>
      </c>
      <c r="AP698" s="129">
        <f t="shared" si="133"/>
        <v>0.1030757343877626</v>
      </c>
      <c r="AQ698" s="129">
        <f t="shared" si="134"/>
        <v>0.14667765372096572</v>
      </c>
      <c r="AR698" s="129">
        <f t="shared" si="135"/>
        <v>0.15448014173152205</v>
      </c>
      <c r="AS698" s="129">
        <f t="shared" si="136"/>
        <v>2.9587312093080274E-2</v>
      </c>
      <c r="AT698" s="129">
        <f t="shared" si="137"/>
        <v>0.11374681610625204</v>
      </c>
      <c r="AU698" s="129">
        <f t="shared" si="138"/>
        <v>0.10161188790120894</v>
      </c>
      <c r="AV698" s="129">
        <f t="shared" si="139"/>
        <v>0.11327583214651828</v>
      </c>
      <c r="AW698" s="129">
        <f t="shared" si="140"/>
        <v>3.0466829007377402E-2</v>
      </c>
      <c r="AX698" s="129">
        <f t="shared" si="141"/>
        <v>1</v>
      </c>
      <c r="AY698" s="129">
        <f>SUMPRODUCT(AN698:AW698,幕後結果_最佳化!$Z$1005:$AI$1005)</f>
        <v>-0.124101607469369</v>
      </c>
      <c r="AZ698" s="129">
        <f>(SUMPRODUCT(AN698:AW698,MMULT(AN698:AW698,幕後結果!$AB$9:$AK$18)))*252</f>
        <v>5.2024802522063048E-2</v>
      </c>
      <c r="BA698" s="129">
        <f t="shared" si="142"/>
        <v>0.22808946166375826</v>
      </c>
      <c r="BB698" s="102">
        <f t="shared" si="143"/>
        <v>-0.7321759026094643</v>
      </c>
      <c r="BC698" s="60"/>
      <c r="BD698" s="60"/>
    </row>
    <row r="699" spans="1:56" ht="16.5">
      <c r="A699" s="95">
        <v>698</v>
      </c>
      <c r="B699" s="129">
        <v>0.98405591905527978</v>
      </c>
      <c r="C699" s="129">
        <v>0.98097445637790059</v>
      </c>
      <c r="D699" s="129">
        <v>0.34826675338539603</v>
      </c>
      <c r="E699" s="129">
        <v>0.31184315600240531</v>
      </c>
      <c r="F699" s="129">
        <v>0.79088600891280758</v>
      </c>
      <c r="G699" s="129">
        <v>0.78143556670915704</v>
      </c>
      <c r="H699" s="129">
        <v>0.55754411992099717</v>
      </c>
      <c r="I699" s="129">
        <v>0.31214230543735821</v>
      </c>
      <c r="J699" s="129">
        <v>0.73278846127916242</v>
      </c>
      <c r="K699" s="104">
        <v>0.82284116947274866</v>
      </c>
      <c r="L699" s="105"/>
      <c r="M699" s="106">
        <v>698</v>
      </c>
      <c r="N699" s="140">
        <v>2.1458097318609308</v>
      </c>
      <c r="O699" s="140">
        <v>2.0743039926904157</v>
      </c>
      <c r="P699" s="140">
        <v>-0.39000411134980045</v>
      </c>
      <c r="Q699" s="140">
        <v>-0.49063261812314379</v>
      </c>
      <c r="R699" s="140">
        <v>0.80949934023401193</v>
      </c>
      <c r="S699" s="140">
        <v>0.77705068648957765</v>
      </c>
      <c r="T699" s="140">
        <v>0.14474556770046332</v>
      </c>
      <c r="U699" s="129">
        <v>-0.48978702811163805</v>
      </c>
      <c r="V699" s="129">
        <v>0.62126834545369702</v>
      </c>
      <c r="W699" s="98">
        <v>0.92624694473559799</v>
      </c>
      <c r="X699" s="60"/>
      <c r="Y699" s="99">
        <v>698</v>
      </c>
      <c r="Z699" s="129">
        <f>(幕後結果!$AB$2+幕後結果!$AB$4*幕後結果_最佳化!$N1700)*12/3</f>
        <v>2.3068001961039002</v>
      </c>
      <c r="AA699" s="129">
        <f>(幕後結果!$AC$2+幕後結果!$AC$4*幕後結果_最佳化!$O1700)*12/3</f>
        <v>2.5377778790863292</v>
      </c>
      <c r="AB699" s="129">
        <f>(幕後結果!$AD$2+幕後結果!$AD$4*幕後結果_最佳化!$P1700)*12/3</f>
        <v>-1.1143463937928431</v>
      </c>
      <c r="AC699" s="129">
        <f>(幕後結果!$AE$2+幕後結果!$AE$4*幕後結果_最佳化!$Q1700)*12/3</f>
        <v>0.31966400180795795</v>
      </c>
      <c r="AD699" s="129">
        <f>(幕後結果!$AF$2+幕後結果!$AF$4*幕後結果_最佳化!$R1700)*12/3</f>
        <v>5.8316990698324189E-2</v>
      </c>
      <c r="AE699" s="129">
        <f>(幕後結果!$AG$2+幕後結果!$AG$4*幕後結果_最佳化!$S1700)*12/3</f>
        <v>1.9564483042344982</v>
      </c>
      <c r="AF699" s="129">
        <f>(幕後結果!$AH$2+幕後結果!$AH$4*幕後結果_最佳化!$T1700)*12/3</f>
        <v>1.6046492432641075</v>
      </c>
      <c r="AG699" s="129">
        <f>(幕後結果!$AI$2+幕後結果!$AI$4*幕後結果_最佳化!$U1700)*12/3</f>
        <v>0.16007750544723681</v>
      </c>
      <c r="AH699" s="129">
        <f>(幕後結果!$AJ$2+幕後結果!$AJ$4*幕後結果_最佳化!$V1700)*12/3</f>
        <v>4.0715873437034311E-2</v>
      </c>
      <c r="AI699" s="100">
        <f>(幕後結果!$AK$2+幕後結果!$AK$4*幕後結果_最佳化!$W1700)*12/3</f>
        <v>1.3041972832344997</v>
      </c>
      <c r="AJ699" s="60"/>
      <c r="AK699" s="60"/>
      <c r="AL699" s="60"/>
      <c r="AM699" s="108">
        <v>698</v>
      </c>
      <c r="AN699" s="129">
        <f t="shared" si="131"/>
        <v>7.2284503678967979E-2</v>
      </c>
      <c r="AO699" s="129">
        <f t="shared" si="132"/>
        <v>6.5407625664760452E-2</v>
      </c>
      <c r="AP699" s="129">
        <f t="shared" si="133"/>
        <v>4.9750183015745728E-2</v>
      </c>
      <c r="AQ699" s="129">
        <f t="shared" si="134"/>
        <v>2.2479011274638337E-2</v>
      </c>
      <c r="AR699" s="129">
        <f t="shared" si="135"/>
        <v>0.10632021990241755</v>
      </c>
      <c r="AS699" s="129">
        <f t="shared" si="136"/>
        <v>0.10615141356975533</v>
      </c>
      <c r="AT699" s="129">
        <f t="shared" si="137"/>
        <v>0.11932352480460405</v>
      </c>
      <c r="AU699" s="129">
        <f t="shared" si="138"/>
        <v>0.15374919684310481</v>
      </c>
      <c r="AV699" s="129">
        <f t="shared" si="139"/>
        <v>0.15799965603352037</v>
      </c>
      <c r="AW699" s="129">
        <f t="shared" si="140"/>
        <v>0.14653466521248537</v>
      </c>
      <c r="AX699" s="129">
        <f t="shared" si="141"/>
        <v>1</v>
      </c>
      <c r="AY699" s="129">
        <f>SUMPRODUCT(AN699:AW699,幕後結果_最佳化!$Z$1005:$AI$1005)</f>
        <v>5.5746482578088931E-2</v>
      </c>
      <c r="AZ699" s="129">
        <f>(SUMPRODUCT(AN699:AW699,MMULT(AN699:AW699,幕後結果!$AB$9:$AK$18)))*252</f>
        <v>3.9251780237231859E-2</v>
      </c>
      <c r="BA699" s="129">
        <f t="shared" si="142"/>
        <v>0.19812062042410392</v>
      </c>
      <c r="BB699" s="102">
        <f t="shared" si="143"/>
        <v>6.4841723948720231E-2</v>
      </c>
      <c r="BC699" s="60"/>
      <c r="BD699" s="60"/>
    </row>
    <row r="700" spans="1:56" ht="16.5">
      <c r="A700" s="95">
        <v>699</v>
      </c>
      <c r="B700" s="129">
        <v>0.15137600529185224</v>
      </c>
      <c r="C700" s="129">
        <v>0.77640354242662535</v>
      </c>
      <c r="D700" s="129">
        <v>0.74991181832631293</v>
      </c>
      <c r="E700" s="129">
        <v>0.59792839623433292</v>
      </c>
      <c r="F700" s="129">
        <v>0.40698714382722501</v>
      </c>
      <c r="G700" s="129">
        <v>1.9918419390378972E-2</v>
      </c>
      <c r="H700" s="129">
        <v>0.83086992545273919</v>
      </c>
      <c r="I700" s="129">
        <v>0.61484473578971155</v>
      </c>
      <c r="J700" s="129">
        <v>0.6822207544762402</v>
      </c>
      <c r="K700" s="104">
        <v>0.31750136697877296</v>
      </c>
      <c r="L700" s="105"/>
      <c r="M700" s="106">
        <v>699</v>
      </c>
      <c r="N700" s="140">
        <v>-1.0305497505824375</v>
      </c>
      <c r="O700" s="140">
        <v>0.76010317470807964</v>
      </c>
      <c r="P700" s="140">
        <v>0.6742122803287931</v>
      </c>
      <c r="Q700" s="140">
        <v>0.24798862547176623</v>
      </c>
      <c r="R700" s="140">
        <v>-0.23530207121330712</v>
      </c>
      <c r="S700" s="140">
        <v>-2.0554367518547183</v>
      </c>
      <c r="T700" s="140">
        <v>0.95760862347238596</v>
      </c>
      <c r="U700" s="129">
        <v>0.29196873549485552</v>
      </c>
      <c r="V700" s="129">
        <v>0.4739178482231729</v>
      </c>
      <c r="W700" s="98">
        <v>-0.47469731223787909</v>
      </c>
      <c r="X700" s="60"/>
      <c r="Y700" s="99">
        <v>699</v>
      </c>
      <c r="Z700" s="129">
        <f>(幕後結果!$AB$2+幕後結果!$AB$4*幕後結果_最佳化!$N1701)*12/3</f>
        <v>0.20639769074844216</v>
      </c>
      <c r="AA700" s="129">
        <f>(幕後結果!$AC$2+幕後結果!$AC$4*幕後結果_最佳化!$O1701)*12/3</f>
        <v>0.75464663241081131</v>
      </c>
      <c r="AB700" s="129">
        <f>(幕後結果!$AD$2+幕後結果!$AD$4*幕後結果_最佳化!$P1701)*12/3</f>
        <v>-0.83196553483706293</v>
      </c>
      <c r="AC700" s="129">
        <f>(幕後結果!$AE$2+幕後結果!$AE$4*幕後結果_最佳化!$Q1701)*12/3</f>
        <v>0.38859013082256116</v>
      </c>
      <c r="AD700" s="129">
        <f>(幕後結果!$AF$2+幕後結果!$AF$4*幕後結果_最佳化!$R1701)*12/3</f>
        <v>-0.89904966105999262</v>
      </c>
      <c r="AE700" s="129">
        <f>(幕後結果!$AG$2+幕後結果!$AG$4*幕後結果_最佳化!$S1701)*12/3</f>
        <v>-0.28168308876478476</v>
      </c>
      <c r="AF700" s="129">
        <f>(幕後結果!$AH$2+幕後結果!$AH$4*幕後結果_最佳化!$T1701)*12/3</f>
        <v>0.52703210513007104</v>
      </c>
      <c r="AG700" s="129">
        <f>(幕後結果!$AI$2+幕後結果!$AI$4*幕後結果_最佳化!$U1701)*12/3</f>
        <v>-0.19278876028910086</v>
      </c>
      <c r="AH700" s="129">
        <f>(幕後結果!$AJ$2+幕後結果!$AJ$4*幕後結果_最佳化!$V1701)*12/3</f>
        <v>-0.25807380926671908</v>
      </c>
      <c r="AI700" s="100">
        <f>(幕後結果!$AK$2+幕後結果!$AK$4*幕後結果_最佳化!$W1701)*12/3</f>
        <v>-0.32133907165285597</v>
      </c>
      <c r="AJ700" s="60"/>
      <c r="AK700" s="60"/>
      <c r="AL700" s="60"/>
      <c r="AM700" s="108">
        <v>699</v>
      </c>
      <c r="AN700" s="129">
        <f t="shared" si="131"/>
        <v>0.16795791069860402</v>
      </c>
      <c r="AO700" s="129">
        <f t="shared" si="132"/>
        <v>0.24360717635356108</v>
      </c>
      <c r="AP700" s="129">
        <f t="shared" si="133"/>
        <v>4.9988489349283086E-2</v>
      </c>
      <c r="AQ700" s="129">
        <f t="shared" si="134"/>
        <v>2.8605471010020318E-2</v>
      </c>
      <c r="AR700" s="129">
        <f t="shared" si="135"/>
        <v>2.1028810702232625E-2</v>
      </c>
      <c r="AS700" s="129">
        <f t="shared" si="136"/>
        <v>3.8666653657656314E-2</v>
      </c>
      <c r="AT700" s="129">
        <f t="shared" si="137"/>
        <v>0.14945489317176441</v>
      </c>
      <c r="AU700" s="129">
        <f t="shared" si="138"/>
        <v>8.4048250421682319E-2</v>
      </c>
      <c r="AV700" s="129">
        <f t="shared" si="139"/>
        <v>0.19211611191525108</v>
      </c>
      <c r="AW700" s="129">
        <f t="shared" si="140"/>
        <v>2.452623271994454E-2</v>
      </c>
      <c r="AX700" s="129">
        <f t="shared" si="141"/>
        <v>0.99999999999999989</v>
      </c>
      <c r="AY700" s="129">
        <f>SUMPRODUCT(AN700:AW700,幕後結果_最佳化!$Z$1005:$AI$1005)</f>
        <v>0.18609050131993102</v>
      </c>
      <c r="AZ700" s="129">
        <f>(SUMPRODUCT(AN700:AW700,MMULT(AN700:AW700,幕後結果!$AB$9:$AK$18)))*252</f>
        <v>4.5703681406994864E-2</v>
      </c>
      <c r="BA700" s="129">
        <f t="shared" si="142"/>
        <v>0.2137841935387059</v>
      </c>
      <c r="BB700" s="102">
        <f t="shared" si="143"/>
        <v>0.66978993605533421</v>
      </c>
      <c r="BC700" s="60"/>
      <c r="BD700" s="60"/>
    </row>
    <row r="701" spans="1:56" ht="16.5">
      <c r="A701" s="95">
        <v>700</v>
      </c>
      <c r="B701" s="129">
        <v>0.9565040972604264</v>
      </c>
      <c r="C701" s="129">
        <v>0.67832117116995616</v>
      </c>
      <c r="D701" s="129">
        <v>0.73561601325110537</v>
      </c>
      <c r="E701" s="129">
        <v>0.15324577051604393</v>
      </c>
      <c r="F701" s="129">
        <v>0.66472160800535973</v>
      </c>
      <c r="G701" s="129">
        <v>8.4911864572285722E-3</v>
      </c>
      <c r="H701" s="129">
        <v>0.46211237284531137</v>
      </c>
      <c r="I701" s="129">
        <v>0.98981141869742961</v>
      </c>
      <c r="J701" s="129">
        <v>0.94574330586703659</v>
      </c>
      <c r="K701" s="104">
        <v>0.70300011741745561</v>
      </c>
      <c r="L701" s="105"/>
      <c r="M701" s="106">
        <v>700</v>
      </c>
      <c r="N701" s="140">
        <v>1.7114839829499795</v>
      </c>
      <c r="O701" s="140">
        <v>0.46300936045642455</v>
      </c>
      <c r="P701" s="140">
        <v>0.62988783357418288</v>
      </c>
      <c r="Q701" s="140">
        <v>-1.0226115613901821</v>
      </c>
      <c r="R701" s="140">
        <v>0.42538397783272269</v>
      </c>
      <c r="S701" s="140">
        <v>-2.38708914264644</v>
      </c>
      <c r="T701" s="140">
        <v>-9.5113411304383236E-2</v>
      </c>
      <c r="U701" s="129">
        <v>2.3193297668299988</v>
      </c>
      <c r="V701" s="129">
        <v>1.6049110188431919</v>
      </c>
      <c r="W701" s="98">
        <v>0.53304885015537329</v>
      </c>
      <c r="X701" s="60"/>
      <c r="Y701" s="99">
        <v>700</v>
      </c>
      <c r="Z701" s="129">
        <f>(幕後結果!$AB$2+幕後結果!$AB$4*幕後結果_最佳化!$N1702)*12/3</f>
        <v>2.0195975365197882</v>
      </c>
      <c r="AA701" s="129">
        <f>(幕後結果!$AC$2+幕後結果!$AC$4*幕後結果_最佳化!$O1702)*12/3</f>
        <v>1.2432629267895856</v>
      </c>
      <c r="AB701" s="129">
        <f>(幕後結果!$AD$2+幕後結果!$AD$4*幕後結果_最佳化!$P1702)*12/3</f>
        <v>-0.18429328302594516</v>
      </c>
      <c r="AC701" s="129">
        <f>(幕後結果!$AE$2+幕後結果!$AE$4*幕後結果_最佳化!$Q1702)*12/3</f>
        <v>-0.74997931895496661</v>
      </c>
      <c r="AD701" s="129">
        <f>(幕後結果!$AF$2+幕後結果!$AF$4*幕後結果_最佳化!$R1702)*12/3</f>
        <v>-0.7857498780325739</v>
      </c>
      <c r="AE701" s="129">
        <f>(幕後結果!$AG$2+幕後結果!$AG$4*幕後結果_最佳化!$S1702)*12/3</f>
        <v>-0.89006118462312889</v>
      </c>
      <c r="AF701" s="129">
        <f>(幕後結果!$AH$2+幕後結果!$AH$4*幕後結果_最佳化!$T1702)*12/3</f>
        <v>1.197182623777203</v>
      </c>
      <c r="AG701" s="129">
        <f>(幕後結果!$AI$2+幕後結果!$AI$4*幕後結果_最佳化!$U1702)*12/3</f>
        <v>1.1911408566533599</v>
      </c>
      <c r="AH701" s="129">
        <f>(幕後結果!$AJ$2+幕後結果!$AJ$4*幕後結果_最佳化!$V1702)*12/3</f>
        <v>0.33465444782893655</v>
      </c>
      <c r="AI701" s="100">
        <f>(幕後結果!$AK$2+幕後結果!$AK$4*幕後結果_最佳化!$W1702)*12/3</f>
        <v>0.50722475396082678</v>
      </c>
      <c r="AJ701" s="60"/>
      <c r="AK701" s="60"/>
      <c r="AL701" s="60"/>
      <c r="AM701" s="108">
        <v>700</v>
      </c>
      <c r="AN701" s="129">
        <f t="shared" si="131"/>
        <v>9.9695663323881245E-2</v>
      </c>
      <c r="AO701" s="129">
        <f t="shared" si="132"/>
        <v>0.15566511049910506</v>
      </c>
      <c r="AP701" s="129">
        <f t="shared" si="133"/>
        <v>0.12622770248960122</v>
      </c>
      <c r="AQ701" s="129">
        <f t="shared" si="134"/>
        <v>9.2946340451048173E-2</v>
      </c>
      <c r="AR701" s="129">
        <f t="shared" si="135"/>
        <v>0.10340453691251228</v>
      </c>
      <c r="AS701" s="129">
        <f t="shared" si="136"/>
        <v>0.11680140961736074</v>
      </c>
      <c r="AT701" s="129">
        <f t="shared" si="137"/>
        <v>7.6272955922287139E-2</v>
      </c>
      <c r="AU701" s="129">
        <f t="shared" si="138"/>
        <v>4.7983826877515193E-2</v>
      </c>
      <c r="AV701" s="129">
        <f t="shared" si="139"/>
        <v>1.9187038667988144E-2</v>
      </c>
      <c r="AW701" s="129">
        <f t="shared" si="140"/>
        <v>0.16181541523870077</v>
      </c>
      <c r="AX701" s="129">
        <f t="shared" si="141"/>
        <v>0.99999999999999989</v>
      </c>
      <c r="AY701" s="129">
        <f>SUMPRODUCT(AN701:AW701,幕後結果_最佳化!$Z$1005:$AI$1005)</f>
        <v>7.0421259742423581E-2</v>
      </c>
      <c r="AZ701" s="129">
        <f>(SUMPRODUCT(AN701:AW701,MMULT(AN701:AW701,幕後結果!$AB$9:$AK$18)))*252</f>
        <v>5.0391550550227412E-2</v>
      </c>
      <c r="BA701" s="129">
        <f t="shared" si="142"/>
        <v>0.2244806239973228</v>
      </c>
      <c r="BB701" s="102">
        <f t="shared" si="143"/>
        <v>0.12259971151341688</v>
      </c>
      <c r="BC701" s="60"/>
      <c r="BD701" s="60"/>
    </row>
    <row r="702" spans="1:56" ht="16.5">
      <c r="A702" s="95">
        <v>701</v>
      </c>
      <c r="B702" s="129">
        <v>0.15009426181777141</v>
      </c>
      <c r="C702" s="129">
        <v>0.93767716601570683</v>
      </c>
      <c r="D702" s="129">
        <v>0.38307488433979131</v>
      </c>
      <c r="E702" s="129">
        <v>0.59749685873067548</v>
      </c>
      <c r="F702" s="129">
        <v>0.75734023470702572</v>
      </c>
      <c r="G702" s="129">
        <v>0.13243309575649631</v>
      </c>
      <c r="H702" s="129">
        <v>0.70143077924604591</v>
      </c>
      <c r="I702" s="129">
        <v>0.3484116274602167</v>
      </c>
      <c r="J702" s="129">
        <v>0.11214067042050635</v>
      </c>
      <c r="K702" s="104">
        <v>0.34375749427457847</v>
      </c>
      <c r="L702" s="105"/>
      <c r="M702" s="106">
        <v>701</v>
      </c>
      <c r="N702" s="140">
        <v>-1.0360291924937846</v>
      </c>
      <c r="O702" s="140">
        <v>1.5355627011586315</v>
      </c>
      <c r="P702" s="140">
        <v>-0.29741490110184993</v>
      </c>
      <c r="Q702" s="140">
        <v>0.24687329721244772</v>
      </c>
      <c r="R702" s="140">
        <v>0.69777241858274042</v>
      </c>
      <c r="S702" s="140">
        <v>-1.114963200685307</v>
      </c>
      <c r="T702" s="140">
        <v>0.52852004023489152</v>
      </c>
      <c r="U702" s="129">
        <v>-0.38961230070544922</v>
      </c>
      <c r="V702" s="129">
        <v>-1.215222238470266</v>
      </c>
      <c r="W702" s="98">
        <v>-0.40222969709173079</v>
      </c>
      <c r="X702" s="60"/>
      <c r="Y702" s="99">
        <v>701</v>
      </c>
      <c r="Z702" s="129">
        <f>(幕後結果!$AB$2+幕後結果!$AB$4*幕後結果_最佳化!$N1703)*12/3</f>
        <v>0.20277434975629161</v>
      </c>
      <c r="AA702" s="129">
        <f>(幕後結果!$AC$2+幕後結果!$AC$4*幕後結果_最佳化!$O1703)*12/3</f>
        <v>1.3223700143279196</v>
      </c>
      <c r="AB702" s="129">
        <f>(幕後結果!$AD$2+幕後結果!$AD$4*幕後結果_最佳化!$P1703)*12/3</f>
        <v>-1.8802319372098861</v>
      </c>
      <c r="AC702" s="129">
        <f>(幕後結果!$AE$2+幕後結果!$AE$4*幕後結果_最佳化!$Q1703)*12/3</f>
        <v>0.61819694602106945</v>
      </c>
      <c r="AD702" s="129">
        <f>(幕後結果!$AF$2+幕後結果!$AF$4*幕後結果_最佳化!$R1703)*12/3</f>
        <v>0.14924626407768382</v>
      </c>
      <c r="AE702" s="129">
        <f>(幕後結果!$AG$2+幕後結果!$AG$4*幕後結果_最佳化!$S1703)*12/3</f>
        <v>0.61086011395435225</v>
      </c>
      <c r="AF702" s="129">
        <f>(幕後結果!$AH$2+幕後結果!$AH$4*幕後結果_最佳化!$T1703)*12/3</f>
        <v>0.22008535367802776</v>
      </c>
      <c r="AG702" s="129">
        <f>(幕後結果!$AI$2+幕後結果!$AI$4*幕後結果_最佳化!$U1703)*12/3</f>
        <v>-0.42108727211682218</v>
      </c>
      <c r="AH702" s="129">
        <f>(幕後結果!$AJ$2+幕後結果!$AJ$4*幕後結果_最佳化!$V1703)*12/3</f>
        <v>-0.94567133312014162</v>
      </c>
      <c r="AI702" s="100">
        <f>(幕後結果!$AK$2+幕後結果!$AK$4*幕後結果_最佳化!$W1703)*12/3</f>
        <v>-0.25862627881592715</v>
      </c>
      <c r="AJ702" s="60"/>
      <c r="AK702" s="60"/>
      <c r="AL702" s="60"/>
      <c r="AM702" s="108">
        <v>701</v>
      </c>
      <c r="AN702" s="129">
        <f t="shared" si="131"/>
        <v>2.882790665584329E-2</v>
      </c>
      <c r="AO702" s="129">
        <f t="shared" si="132"/>
        <v>3.6295016235421647E-2</v>
      </c>
      <c r="AP702" s="129">
        <f t="shared" si="133"/>
        <v>0.13878828989051067</v>
      </c>
      <c r="AQ702" s="129">
        <f t="shared" si="134"/>
        <v>0.13847184154108017</v>
      </c>
      <c r="AR702" s="129">
        <f t="shared" si="135"/>
        <v>0.13464116849085914</v>
      </c>
      <c r="AS702" s="129">
        <f t="shared" si="136"/>
        <v>0.11790641887486611</v>
      </c>
      <c r="AT702" s="129">
        <f t="shared" si="137"/>
        <v>4.6135012268553712E-3</v>
      </c>
      <c r="AU702" s="129">
        <f t="shared" si="138"/>
        <v>0.15943905749206963</v>
      </c>
      <c r="AV702" s="129">
        <f t="shared" si="139"/>
        <v>0.2122858644697497</v>
      </c>
      <c r="AW702" s="129">
        <f t="shared" si="140"/>
        <v>2.873093512274429E-2</v>
      </c>
      <c r="AX702" s="129">
        <f t="shared" si="141"/>
        <v>1</v>
      </c>
      <c r="AY702" s="129">
        <f>SUMPRODUCT(AN702:AW702,幕後結果_最佳化!$Z$1005:$AI$1005)</f>
        <v>-0.22123378442627933</v>
      </c>
      <c r="AZ702" s="129">
        <f>(SUMPRODUCT(AN702:AW702,MMULT(AN702:AW702,幕後結果!$AB$9:$AK$18)))*252</f>
        <v>4.7751916764562065E-2</v>
      </c>
      <c r="BA702" s="129">
        <f t="shared" si="142"/>
        <v>0.2185221196230763</v>
      </c>
      <c r="BB702" s="102">
        <f t="shared" si="143"/>
        <v>-1.2087279076455855</v>
      </c>
      <c r="BC702" s="60"/>
      <c r="BD702" s="60"/>
    </row>
    <row r="703" spans="1:56" ht="16.5">
      <c r="A703" s="95">
        <v>702</v>
      </c>
      <c r="B703" s="129">
        <v>0.82594146444504557</v>
      </c>
      <c r="C703" s="129">
        <v>0.59500924332211236</v>
      </c>
      <c r="D703" s="129">
        <v>0.38487909295372336</v>
      </c>
      <c r="E703" s="129">
        <v>0.80848165575941411</v>
      </c>
      <c r="F703" s="129">
        <v>6.1039580651345293E-3</v>
      </c>
      <c r="G703" s="129">
        <v>8.5339716462752291E-2</v>
      </c>
      <c r="H703" s="129">
        <v>0.45027442275716756</v>
      </c>
      <c r="I703" s="129">
        <v>0.629725823712733</v>
      </c>
      <c r="J703" s="129">
        <v>0.32799855466527883</v>
      </c>
      <c r="K703" s="104">
        <v>0.7410240070285945</v>
      </c>
      <c r="L703" s="105"/>
      <c r="M703" s="106">
        <v>702</v>
      </c>
      <c r="N703" s="140">
        <v>0.93824781497085563</v>
      </c>
      <c r="O703" s="140">
        <v>0.24044988020927036</v>
      </c>
      <c r="P703" s="140">
        <v>-0.29269121433192363</v>
      </c>
      <c r="Q703" s="140">
        <v>0.8723147585093286</v>
      </c>
      <c r="R703" s="140">
        <v>-2.5060766230941023</v>
      </c>
      <c r="S703" s="140">
        <v>-1.3700239263691953</v>
      </c>
      <c r="T703" s="140">
        <v>-0.12496804861577612</v>
      </c>
      <c r="U703" s="129">
        <v>0.33112727184799151</v>
      </c>
      <c r="V703" s="129">
        <v>-0.44544650707384442</v>
      </c>
      <c r="W703" s="98">
        <v>0.64650557788301</v>
      </c>
      <c r="X703" s="60"/>
      <c r="Y703" s="99">
        <v>702</v>
      </c>
      <c r="Z703" s="129">
        <f>(幕後結果!$AB$2+幕後結果!$AB$4*幕後結果_最佳化!$N1704)*12/3</f>
        <v>1.5082866495022129</v>
      </c>
      <c r="AA703" s="129">
        <f>(幕後結果!$AC$2+幕後結果!$AC$4*幕後結果_最佳化!$O1704)*12/3</f>
        <v>0.88064454261152214</v>
      </c>
      <c r="AB703" s="129">
        <f>(幕後結果!$AD$2+幕後結果!$AD$4*幕後結果_最佳化!$P1704)*12/3</f>
        <v>-1.4469890607553006</v>
      </c>
      <c r="AC703" s="129">
        <f>(幕後結果!$AE$2+幕後結果!$AE$4*幕後結果_最佳化!$Q1704)*12/3</f>
        <v>0.96054578719500638</v>
      </c>
      <c r="AD703" s="129">
        <f>(幕後結果!$AF$2+幕後結果!$AF$4*幕後結果_最佳化!$R1704)*12/3</f>
        <v>-2.9062161692412771</v>
      </c>
      <c r="AE703" s="129">
        <f>(幕後結果!$AG$2+幕後結果!$AG$4*幕後結果_最佳化!$S1704)*12/3</f>
        <v>0.12489647911420998</v>
      </c>
      <c r="AF703" s="129">
        <f>(幕後結果!$AH$2+幕後結果!$AH$4*幕後結果_最佳化!$T1704)*12/3</f>
        <v>0.77357982826954619</v>
      </c>
      <c r="AG703" s="129">
        <f>(幕後結果!$AI$2+幕後結果!$AI$4*幕後結果_最佳化!$U1704)*12/3</f>
        <v>-0.25823435770993086</v>
      </c>
      <c r="AH703" s="129">
        <f>(幕後結果!$AJ$2+幕後結果!$AJ$4*幕後結果_最佳化!$V1704)*12/3</f>
        <v>-0.59440720259410051</v>
      </c>
      <c r="AI703" s="100">
        <f>(幕後結果!$AK$2+幕後結果!$AK$4*幕後結果_最佳化!$W1704)*12/3</f>
        <v>0.14156596174049832</v>
      </c>
      <c r="AJ703" s="60"/>
      <c r="AK703" s="60"/>
      <c r="AL703" s="60"/>
      <c r="AM703" s="108">
        <v>702</v>
      </c>
      <c r="AN703" s="129">
        <f t="shared" si="131"/>
        <v>0.22707869691496294</v>
      </c>
      <c r="AO703" s="129">
        <f t="shared" si="132"/>
        <v>0.12354655120717756</v>
      </c>
      <c r="AP703" s="129">
        <f t="shared" si="133"/>
        <v>8.1567097642156264E-2</v>
      </c>
      <c r="AQ703" s="129">
        <f t="shared" si="134"/>
        <v>0.19834121925583276</v>
      </c>
      <c r="AR703" s="129">
        <f t="shared" si="135"/>
        <v>4.0318625430069387E-2</v>
      </c>
      <c r="AS703" s="129">
        <f t="shared" si="136"/>
        <v>5.6965596489540596E-2</v>
      </c>
      <c r="AT703" s="129">
        <f t="shared" si="137"/>
        <v>5.9309936847254871E-2</v>
      </c>
      <c r="AU703" s="129">
        <f t="shared" si="138"/>
        <v>4.4613188619701864E-2</v>
      </c>
      <c r="AV703" s="129">
        <f t="shared" si="139"/>
        <v>0.13775401958104777</v>
      </c>
      <c r="AW703" s="129">
        <f t="shared" si="140"/>
        <v>3.0505068012256012E-2</v>
      </c>
      <c r="AX703" s="129">
        <f t="shared" si="141"/>
        <v>1</v>
      </c>
      <c r="AY703" s="129">
        <f>SUMPRODUCT(AN703:AW703,幕後結果_最佳化!$Z$1005:$AI$1005)</f>
        <v>0.13067145183691681</v>
      </c>
      <c r="AZ703" s="129">
        <f>(SUMPRODUCT(AN703:AW703,MMULT(AN703:AW703,幕後結果!$AB$9:$AK$18)))*252</f>
        <v>5.0045825172490871E-2</v>
      </c>
      <c r="BA703" s="129">
        <f t="shared" si="142"/>
        <v>0.22370924248338706</v>
      </c>
      <c r="BB703" s="102">
        <f t="shared" si="143"/>
        <v>0.39234611347555226</v>
      </c>
      <c r="BC703" s="60"/>
      <c r="BD703" s="60"/>
    </row>
    <row r="704" spans="1:56" ht="16.5">
      <c r="A704" s="95">
        <v>703</v>
      </c>
      <c r="B704" s="129">
        <v>0.4403733793800626</v>
      </c>
      <c r="C704" s="129">
        <v>0.74154724902525304</v>
      </c>
      <c r="D704" s="129">
        <v>0.17877720642877426</v>
      </c>
      <c r="E704" s="129">
        <v>0.9834907852060355</v>
      </c>
      <c r="F704" s="129">
        <v>0.40265952031747521</v>
      </c>
      <c r="G704" s="129">
        <v>0.34319184108068623</v>
      </c>
      <c r="H704" s="129">
        <v>0.81902501180122189</v>
      </c>
      <c r="I704" s="129">
        <v>0.54833988781765641</v>
      </c>
      <c r="J704" s="129">
        <v>4.1458008356328735E-2</v>
      </c>
      <c r="K704" s="104">
        <v>2.2897590254028488E-2</v>
      </c>
      <c r="L704" s="105"/>
      <c r="M704" s="106">
        <v>703</v>
      </c>
      <c r="N704" s="140">
        <v>-0.15002263303588201</v>
      </c>
      <c r="O704" s="140">
        <v>0.6481228409022517</v>
      </c>
      <c r="P704" s="140">
        <v>-0.92003510836083513</v>
      </c>
      <c r="Q704" s="140">
        <v>2.1318591219995682</v>
      </c>
      <c r="R704" s="140">
        <v>-0.24646920433408354</v>
      </c>
      <c r="S704" s="140">
        <v>-0.40376752109908998</v>
      </c>
      <c r="T704" s="140">
        <v>0.91165572786566074</v>
      </c>
      <c r="U704" s="129">
        <v>0.12146817036363312</v>
      </c>
      <c r="V704" s="129">
        <v>-1.7340116466005489</v>
      </c>
      <c r="W704" s="98">
        <v>-1.9972762625977505</v>
      </c>
      <c r="X704" s="60"/>
      <c r="Y704" s="99">
        <v>703</v>
      </c>
      <c r="Z704" s="129">
        <f>(幕後結果!$AB$2+幕後結果!$AB$4*幕後結果_最佳化!$N1705)*12/3</f>
        <v>0.78865589355914334</v>
      </c>
      <c r="AA704" s="129">
        <f>(幕後結果!$AC$2+幕後結果!$AC$4*幕後結果_最佳化!$O1705)*12/3</f>
        <v>0.89938562039903902</v>
      </c>
      <c r="AB704" s="129">
        <f>(幕後結果!$AD$2+幕後結果!$AD$4*幕後結果_最佳化!$P1705)*12/3</f>
        <v>-2.4144100686418009</v>
      </c>
      <c r="AC704" s="129">
        <f>(幕後結果!$AE$2+幕後結果!$AE$4*幕後結果_最佳化!$Q1705)*12/3</f>
        <v>2.2372207042128078</v>
      </c>
      <c r="AD704" s="129">
        <f>(幕後結果!$AF$2+幕後結果!$AF$4*幕後結果_最佳化!$R1705)*12/3</f>
        <v>-0.10589464014221206</v>
      </c>
      <c r="AE704" s="129">
        <f>(幕後結果!$AG$2+幕後結果!$AG$4*幕後結果_最佳化!$S1705)*12/3</f>
        <v>1.2755564160403561</v>
      </c>
      <c r="AF704" s="129">
        <f>(幕後結果!$AH$2+幕後結果!$AH$4*幕後結果_最佳化!$T1705)*12/3</f>
        <v>1.0154601349500383</v>
      </c>
      <c r="AG704" s="129">
        <f>(幕後結果!$AI$2+幕後結果!$AI$4*幕後結果_最佳化!$U1705)*12/3</f>
        <v>-0.19701604971132422</v>
      </c>
      <c r="AH704" s="129">
        <f>(幕後結果!$AJ$2+幕後結果!$AJ$4*幕後結果_最佳化!$V1705)*12/3</f>
        <v>-0.74349635738165931</v>
      </c>
      <c r="AI704" s="100">
        <f>(幕後結果!$AK$2+幕後結果!$AK$4*幕後結果_最佳化!$W1705)*12/3</f>
        <v>-1.1432571520334673</v>
      </c>
      <c r="AJ704" s="60"/>
      <c r="AK704" s="60"/>
      <c r="AL704" s="60"/>
      <c r="AM704" s="108">
        <v>703</v>
      </c>
      <c r="AN704" s="129">
        <f t="shared" si="131"/>
        <v>2.4058925062596173E-2</v>
      </c>
      <c r="AO704" s="129">
        <f t="shared" si="132"/>
        <v>0.12927803484792996</v>
      </c>
      <c r="AP704" s="129">
        <f t="shared" si="133"/>
        <v>3.0619476264671392E-2</v>
      </c>
      <c r="AQ704" s="129">
        <f t="shared" si="134"/>
        <v>0.17312785798339131</v>
      </c>
      <c r="AR704" s="129">
        <f t="shared" si="135"/>
        <v>0.12743981929462531</v>
      </c>
      <c r="AS704" s="129">
        <f t="shared" si="136"/>
        <v>0.12176481717184029</v>
      </c>
      <c r="AT704" s="129">
        <f t="shared" si="137"/>
        <v>0.14988688784419893</v>
      </c>
      <c r="AU704" s="129">
        <f t="shared" si="138"/>
        <v>0.17125887859101394</v>
      </c>
      <c r="AV704" s="129">
        <f t="shared" si="139"/>
        <v>5.1953438821786296E-2</v>
      </c>
      <c r="AW704" s="129">
        <f t="shared" si="140"/>
        <v>2.06118641179464E-2</v>
      </c>
      <c r="AX704" s="129">
        <f t="shared" si="141"/>
        <v>1</v>
      </c>
      <c r="AY704" s="129">
        <f>SUMPRODUCT(AN704:AW704,幕後結果_最佳化!$Z$1005:$AI$1005)</f>
        <v>9.6962586080482582E-2</v>
      </c>
      <c r="AZ704" s="129">
        <f>(SUMPRODUCT(AN704:AW704,MMULT(AN704:AW704,幕後結果!$AB$9:$AK$18)))*252</f>
        <v>5.1109324506760791E-2</v>
      </c>
      <c r="BA704" s="129">
        <f t="shared" si="142"/>
        <v>0.22607371476304092</v>
      </c>
      <c r="BB704" s="102">
        <f t="shared" si="143"/>
        <v>0.23913698298428132</v>
      </c>
      <c r="BC704" s="60"/>
      <c r="BD704" s="60"/>
    </row>
    <row r="705" spans="1:56" ht="16.5">
      <c r="A705" s="95">
        <v>704</v>
      </c>
      <c r="B705" s="129">
        <v>4.7690827504442534E-2</v>
      </c>
      <c r="C705" s="129">
        <v>0.40632972095823749</v>
      </c>
      <c r="D705" s="129">
        <v>0.70869515021409457</v>
      </c>
      <c r="E705" s="129">
        <v>0.70801044274161029</v>
      </c>
      <c r="F705" s="129">
        <v>2.5928266575852454E-2</v>
      </c>
      <c r="G705" s="129">
        <v>0.83372710101995229</v>
      </c>
      <c r="H705" s="129">
        <v>0.71475896981909837</v>
      </c>
      <c r="I705" s="129">
        <v>0.38211813310422893</v>
      </c>
      <c r="J705" s="129">
        <v>0.55427822612424316</v>
      </c>
      <c r="K705" s="104">
        <v>0.9460372130320811</v>
      </c>
      <c r="L705" s="105"/>
      <c r="M705" s="106">
        <v>704</v>
      </c>
      <c r="N705" s="140">
        <v>-1.6676679806932515</v>
      </c>
      <c r="O705" s="140">
        <v>-0.23699658198188561</v>
      </c>
      <c r="P705" s="140">
        <v>0.54957676422852875</v>
      </c>
      <c r="Q705" s="140">
        <v>0.54758176298440275</v>
      </c>
      <c r="R705" s="140">
        <v>-1.9443228309052107</v>
      </c>
      <c r="S705" s="140">
        <v>0.96899877984664851</v>
      </c>
      <c r="T705" s="140">
        <v>0.56734168614788638</v>
      </c>
      <c r="U705" s="129">
        <v>-0.29992250683303351</v>
      </c>
      <c r="V705" s="129">
        <v>0.13647783240042788</v>
      </c>
      <c r="W705" s="98">
        <v>1.6075873984683555</v>
      </c>
      <c r="X705" s="60"/>
      <c r="Y705" s="99">
        <v>704</v>
      </c>
      <c r="Z705" s="129">
        <f>(幕後結果!$AB$2+幕後結果!$AB$4*幕後結果_最佳化!$N1706)*12/3</f>
        <v>-0.21490371865720692</v>
      </c>
      <c r="AA705" s="129">
        <f>(幕後結果!$AC$2+幕後結果!$AC$4*幕後結果_最佳化!$O1706)*12/3</f>
        <v>-0.14135296109024653</v>
      </c>
      <c r="AB705" s="129">
        <f>(幕後結果!$AD$2+幕後結果!$AD$4*幕後結果_最佳化!$P1706)*12/3</f>
        <v>-1.208794426416316</v>
      </c>
      <c r="AC705" s="129">
        <f>(幕後結果!$AE$2+幕後結果!$AE$4*幕後結果_最佳化!$Q1706)*12/3</f>
        <v>0.29705514152654405</v>
      </c>
      <c r="AD705" s="129">
        <f>(幕後結果!$AF$2+幕後結果!$AF$4*幕後結果_最佳化!$R1706)*12/3</f>
        <v>-2.594147794452792</v>
      </c>
      <c r="AE705" s="129">
        <f>(幕後結果!$AG$2+幕後結果!$AG$4*幕後結果_最佳化!$S1706)*12/3</f>
        <v>2.0191361102029539</v>
      </c>
      <c r="AF705" s="129">
        <f>(幕後結果!$AH$2+幕後結果!$AH$4*幕後結果_最佳化!$T1706)*12/3</f>
        <v>-0.18037703621124523</v>
      </c>
      <c r="AG705" s="129">
        <f>(幕後結果!$AI$2+幕後結果!$AI$4*幕後結果_最佳化!$U1706)*12/3</f>
        <v>-0.41865329360851272</v>
      </c>
      <c r="AH705" s="129">
        <f>(幕後結果!$AJ$2+幕後結果!$AJ$4*幕後結果_最佳化!$V1706)*12/3</f>
        <v>-0.40784276815704007</v>
      </c>
      <c r="AI705" s="100">
        <f>(幕後結果!$AK$2+幕後結果!$AK$4*幕後結果_最佳化!$W1706)*12/3</f>
        <v>0.97904846311154026</v>
      </c>
      <c r="AJ705" s="60"/>
      <c r="AK705" s="60"/>
      <c r="AL705" s="60"/>
      <c r="AM705" s="108">
        <v>704</v>
      </c>
      <c r="AN705" s="129">
        <f t="shared" si="131"/>
        <v>4.3775189976842377E-2</v>
      </c>
      <c r="AO705" s="129">
        <f t="shared" si="132"/>
        <v>0.15401668250990772</v>
      </c>
      <c r="AP705" s="129">
        <f t="shared" si="133"/>
        <v>0.11500710226962182</v>
      </c>
      <c r="AQ705" s="129">
        <f t="shared" si="134"/>
        <v>0.15601769931773146</v>
      </c>
      <c r="AR705" s="129">
        <f t="shared" si="135"/>
        <v>0.10832804258541368</v>
      </c>
      <c r="AS705" s="129">
        <f t="shared" si="136"/>
        <v>2.9540668622208974E-2</v>
      </c>
      <c r="AT705" s="129">
        <f t="shared" si="137"/>
        <v>0.19555395675694903</v>
      </c>
      <c r="AU705" s="129">
        <f t="shared" si="138"/>
        <v>4.6113564849278477E-2</v>
      </c>
      <c r="AV705" s="129">
        <f t="shared" si="139"/>
        <v>3.6146072378047213E-2</v>
      </c>
      <c r="AW705" s="129">
        <f t="shared" si="140"/>
        <v>0.11550102073399916</v>
      </c>
      <c r="AX705" s="129">
        <f t="shared" si="141"/>
        <v>1</v>
      </c>
      <c r="AY705" s="129">
        <f>SUMPRODUCT(AN705:AW705,幕後結果_最佳化!$Z$1005:$AI$1005)</f>
        <v>-4.5353813412034039E-2</v>
      </c>
      <c r="AZ705" s="129">
        <f>(SUMPRODUCT(AN705:AW705,MMULT(AN705:AW705,幕後結果!$AB$9:$AK$18)))*252</f>
        <v>5.9019751905790355E-2</v>
      </c>
      <c r="BA705" s="129">
        <f t="shared" si="142"/>
        <v>0.24293981128211645</v>
      </c>
      <c r="BB705" s="102">
        <f t="shared" si="143"/>
        <v>-0.36327439684041063</v>
      </c>
      <c r="BC705" s="60"/>
      <c r="BD705" s="60"/>
    </row>
    <row r="706" spans="1:56" ht="16.5">
      <c r="A706" s="95">
        <v>705</v>
      </c>
      <c r="B706" s="129">
        <v>0.4073062774253764</v>
      </c>
      <c r="C706" s="129">
        <v>0.97748626607389721</v>
      </c>
      <c r="D706" s="129">
        <v>0.40005352516119097</v>
      </c>
      <c r="E706" s="129">
        <v>0.54174788284305708</v>
      </c>
      <c r="F706" s="129">
        <v>0.32247907661509312</v>
      </c>
      <c r="G706" s="129">
        <v>4.8418236282555815E-2</v>
      </c>
      <c r="H706" s="129">
        <v>0.15105611988596612</v>
      </c>
      <c r="I706" s="129">
        <v>0.31855798667694879</v>
      </c>
      <c r="J706" s="129">
        <v>0.33175529700398743</v>
      </c>
      <c r="K706" s="104">
        <v>0.53821754235540453</v>
      </c>
      <c r="L706" s="105"/>
      <c r="M706" s="106">
        <v>705</v>
      </c>
      <c r="N706" s="140">
        <v>-0.23447974658054374</v>
      </c>
      <c r="O706" s="140">
        <v>2.0043977715085339</v>
      </c>
      <c r="P706" s="140">
        <v>-0.25320856228826361</v>
      </c>
      <c r="Q706" s="140">
        <v>0.10483815403392593</v>
      </c>
      <c r="R706" s="140">
        <v>-0.46077762920817145</v>
      </c>
      <c r="S706" s="140">
        <v>-1.6603877516943788</v>
      </c>
      <c r="T706" s="140">
        <v>-1.031914356727508</v>
      </c>
      <c r="U706" s="129">
        <v>-0.47173496949193616</v>
      </c>
      <c r="V706" s="129">
        <v>-0.43507141119819509</v>
      </c>
      <c r="W706" s="98">
        <v>9.5944168102609723E-2</v>
      </c>
      <c r="X706" s="60"/>
      <c r="Y706" s="99">
        <v>705</v>
      </c>
      <c r="Z706" s="129">
        <f>(幕後結果!$AB$2+幕後結果!$AB$4*幕後結果_最佳化!$N1707)*12/3</f>
        <v>0.73280770198485712</v>
      </c>
      <c r="AA706" s="129">
        <f>(幕後結果!$AC$2+幕後結果!$AC$4*幕後結果_最佳化!$O1707)*12/3</f>
        <v>1.8730349956886763</v>
      </c>
      <c r="AB706" s="129">
        <f>(幕後結果!$AD$2+幕後結果!$AD$4*幕後結果_最佳化!$P1707)*12/3</f>
        <v>-1.5878432865649732</v>
      </c>
      <c r="AC706" s="129">
        <f>(幕後結果!$AE$2+幕後結果!$AE$4*幕後結果_最佳化!$Q1707)*12/3</f>
        <v>0.69958707440956014</v>
      </c>
      <c r="AD706" s="129">
        <f>(幕後結果!$AF$2+幕後結果!$AF$4*幕後結果_最佳化!$R1707)*12/3</f>
        <v>-0.97961777088221824</v>
      </c>
      <c r="AE706" s="129">
        <f>(幕後結果!$AG$2+幕後結果!$AG$4*幕後結果_最佳化!$S1707)*12/3</f>
        <v>0.1468052973229399</v>
      </c>
      <c r="AF706" s="129">
        <f>(幕後結果!$AH$2+幕後結果!$AH$4*幕後結果_最佳化!$T1707)*12/3</f>
        <v>-0.33973877523987928</v>
      </c>
      <c r="AG706" s="129">
        <f>(幕後結果!$AI$2+幕後結果!$AI$4*幕後結果_最佳化!$U1707)*12/3</f>
        <v>-0.62886139725061951</v>
      </c>
      <c r="AH706" s="129">
        <f>(幕後結果!$AJ$2+幕後結果!$AJ$4*幕後結果_最佳化!$V1707)*12/3</f>
        <v>-0.81724745117459607</v>
      </c>
      <c r="AI706" s="100">
        <f>(幕後結果!$AK$2+幕後結果!$AK$4*幕後結果_最佳化!$W1707)*12/3</f>
        <v>1.0637870481041936E-2</v>
      </c>
      <c r="AJ706" s="60"/>
      <c r="AK706" s="60"/>
      <c r="AL706" s="60"/>
      <c r="AM706" s="108">
        <v>705</v>
      </c>
      <c r="AN706" s="129">
        <f t="shared" si="131"/>
        <v>0.18118959878887073</v>
      </c>
      <c r="AO706" s="129">
        <f t="shared" si="132"/>
        <v>1.5322391272080451E-2</v>
      </c>
      <c r="AP706" s="129">
        <f t="shared" si="133"/>
        <v>0.15620018445318187</v>
      </c>
      <c r="AQ706" s="129">
        <f t="shared" si="134"/>
        <v>0.10463134581230379</v>
      </c>
      <c r="AR706" s="129">
        <f t="shared" si="135"/>
        <v>0.18110015456154493</v>
      </c>
      <c r="AS706" s="129">
        <f t="shared" si="136"/>
        <v>8.1933287380346623E-2</v>
      </c>
      <c r="AT706" s="129">
        <f t="shared" si="137"/>
        <v>4.175150610314883E-2</v>
      </c>
      <c r="AU706" s="129">
        <f t="shared" si="138"/>
        <v>0.14418867059650822</v>
      </c>
      <c r="AV706" s="129">
        <f t="shared" si="139"/>
        <v>8.2814517014737118E-2</v>
      </c>
      <c r="AW706" s="129">
        <f t="shared" si="140"/>
        <v>1.0868344017277468E-2</v>
      </c>
      <c r="AX706" s="129">
        <f t="shared" si="141"/>
        <v>1</v>
      </c>
      <c r="AY706" s="129">
        <f>SUMPRODUCT(AN706:AW706,幕後結果_最佳化!$Z$1005:$AI$1005)</f>
        <v>-0.13223987377915009</v>
      </c>
      <c r="AZ706" s="129">
        <f>(SUMPRODUCT(AN706:AW706,MMULT(AN706:AW706,幕後結果!$AB$9:$AK$18)))*252</f>
        <v>4.8345427304118872E-2</v>
      </c>
      <c r="BA706" s="129">
        <f t="shared" si="142"/>
        <v>0.21987593616428078</v>
      </c>
      <c r="BB706" s="102">
        <f t="shared" si="143"/>
        <v>-0.79653952512699688</v>
      </c>
      <c r="BC706" s="60"/>
      <c r="BD706" s="60"/>
    </row>
    <row r="707" spans="1:56" ht="16.5">
      <c r="A707" s="95">
        <v>706</v>
      </c>
      <c r="B707" s="129">
        <v>0.27332442882020969</v>
      </c>
      <c r="C707" s="129">
        <v>0.28444816256683891</v>
      </c>
      <c r="D707" s="129">
        <v>0.37366289732669666</v>
      </c>
      <c r="E707" s="129">
        <v>0.58757852148789813</v>
      </c>
      <c r="F707" s="129">
        <v>0.80356653750030804</v>
      </c>
      <c r="G707" s="129">
        <v>0.18939076851607828</v>
      </c>
      <c r="H707" s="129">
        <v>0.71667604172921862</v>
      </c>
      <c r="I707" s="129">
        <v>0.83287470091437998</v>
      </c>
      <c r="J707" s="129">
        <v>0.97337039542238912</v>
      </c>
      <c r="K707" s="104">
        <v>0.92088019937670462</v>
      </c>
      <c r="L707" s="105"/>
      <c r="M707" s="106">
        <v>706</v>
      </c>
      <c r="N707" s="140">
        <v>-0.60278931226665999</v>
      </c>
      <c r="O707" s="140">
        <v>-0.56967768904478522</v>
      </c>
      <c r="P707" s="140">
        <v>-0.32216751260593313</v>
      </c>
      <c r="Q707" s="140">
        <v>0.22132041268611891</v>
      </c>
      <c r="R707" s="140">
        <v>0.85442973727794347</v>
      </c>
      <c r="S707" s="140">
        <v>-0.88014357286827871</v>
      </c>
      <c r="T707" s="140">
        <v>0.57299524055233442</v>
      </c>
      <c r="U707" s="129">
        <v>0.96558756887440322</v>
      </c>
      <c r="V707" s="129">
        <v>1.9328132365033435</v>
      </c>
      <c r="W707" s="98">
        <v>1.4110170006783191</v>
      </c>
      <c r="X707" s="60"/>
      <c r="Y707" s="99">
        <v>706</v>
      </c>
      <c r="Z707" s="129">
        <f>(幕後結果!$AB$2+幕後結果!$AB$4*幕後結果_最佳化!$N1708)*12/3</f>
        <v>0.48925896677733594</v>
      </c>
      <c r="AA707" s="129">
        <f>(幕後結果!$AC$2+幕後結果!$AC$4*幕後結果_最佳化!$O1708)*12/3</f>
        <v>-0.11108343865134218</v>
      </c>
      <c r="AB707" s="129">
        <f>(幕後結果!$AD$2+幕後結果!$AD$4*幕後結果_最佳化!$P1708)*12/3</f>
        <v>-1.9399680066291358</v>
      </c>
      <c r="AC707" s="129">
        <f>(幕後結果!$AE$2+幕後結果!$AE$4*幕後結果_最佳化!$Q1708)*12/3</f>
        <v>-7.7271797675055487E-2</v>
      </c>
      <c r="AD707" s="129">
        <f>(幕後結果!$AF$2+幕後結果!$AF$4*幕後結果_最佳化!$R1708)*12/3</f>
        <v>1.1924450272591591E-2</v>
      </c>
      <c r="AE707" s="129">
        <f>(幕後結果!$AG$2+幕後結果!$AG$4*幕後結果_最佳化!$S1708)*12/3</f>
        <v>0.47350619686554851</v>
      </c>
      <c r="AF707" s="129">
        <f>(幕後結果!$AH$2+幕後結果!$AH$4*幕後結果_最佳化!$T1708)*12/3</f>
        <v>0.3653030549705602</v>
      </c>
      <c r="AG707" s="129">
        <f>(幕後結果!$AI$2+幕後結果!$AI$4*幕後結果_最佳化!$U1708)*12/3</f>
        <v>0.31343918400846316</v>
      </c>
      <c r="AH707" s="129">
        <f>(幕後結果!$AJ$2+幕後結果!$AJ$4*幕後結果_最佳化!$V1708)*12/3</f>
        <v>0.34580069605145053</v>
      </c>
      <c r="AI707" s="100">
        <f>(幕後結果!$AK$2+幕後結果!$AK$4*幕後結果_最佳化!$W1708)*12/3</f>
        <v>0.79452997653404278</v>
      </c>
      <c r="AJ707" s="60"/>
      <c r="AK707" s="60"/>
      <c r="AL707" s="60"/>
      <c r="AM707" s="108">
        <v>706</v>
      </c>
      <c r="AN707" s="129">
        <f t="shared" si="131"/>
        <v>0.13638327741488129</v>
      </c>
      <c r="AO707" s="129">
        <f t="shared" si="132"/>
        <v>0.12766409415757554</v>
      </c>
      <c r="AP707" s="129">
        <f t="shared" si="133"/>
        <v>4.4960453542708702E-2</v>
      </c>
      <c r="AQ707" s="129">
        <f t="shared" si="134"/>
        <v>0.13143615935391889</v>
      </c>
      <c r="AR707" s="129">
        <f t="shared" si="135"/>
        <v>7.9505195420556035E-2</v>
      </c>
      <c r="AS707" s="129">
        <f t="shared" si="136"/>
        <v>3.8198434317205793E-2</v>
      </c>
      <c r="AT707" s="129">
        <f t="shared" si="137"/>
        <v>0.12194915823389235</v>
      </c>
      <c r="AU707" s="129">
        <f t="shared" si="138"/>
        <v>0.11012240081975216</v>
      </c>
      <c r="AV707" s="129">
        <f t="shared" si="139"/>
        <v>0.14408601742851584</v>
      </c>
      <c r="AW707" s="129">
        <f t="shared" si="140"/>
        <v>6.569480931099328E-2</v>
      </c>
      <c r="AX707" s="129">
        <f t="shared" si="141"/>
        <v>1</v>
      </c>
      <c r="AY707" s="129">
        <f>SUMPRODUCT(AN707:AW707,幕後結果_最佳化!$Z$1005:$AI$1005)</f>
        <v>7.8328054844564191E-2</v>
      </c>
      <c r="AZ707" s="129">
        <f>(SUMPRODUCT(AN707:AW707,MMULT(AN707:AW707,幕後結果!$AB$9:$AK$18)))*252</f>
        <v>4.4638636666347098E-2</v>
      </c>
      <c r="BA707" s="129">
        <f t="shared" si="142"/>
        <v>0.21127857597576499</v>
      </c>
      <c r="BB707" s="102">
        <f t="shared" si="143"/>
        <v>0.16768408571926391</v>
      </c>
      <c r="BC707" s="60"/>
      <c r="BD707" s="60"/>
    </row>
    <row r="708" spans="1:56" ht="16.5">
      <c r="A708" s="95">
        <v>707</v>
      </c>
      <c r="B708" s="129">
        <v>0.54059056393169569</v>
      </c>
      <c r="C708" s="129">
        <v>0.65309881121435542</v>
      </c>
      <c r="D708" s="129">
        <v>0.25633623805727601</v>
      </c>
      <c r="E708" s="129">
        <v>8.8451175650495539E-2</v>
      </c>
      <c r="F708" s="129">
        <v>2.8717229536925792E-2</v>
      </c>
      <c r="G708" s="129">
        <v>9.4381124777685566E-2</v>
      </c>
      <c r="H708" s="129">
        <v>0.40323297342111952</v>
      </c>
      <c r="I708" s="129">
        <v>0.9343742710442402</v>
      </c>
      <c r="J708" s="129">
        <v>0.6399687718726863</v>
      </c>
      <c r="K708" s="104">
        <v>0.3796197872137006</v>
      </c>
      <c r="L708" s="105"/>
      <c r="M708" s="106">
        <v>707</v>
      </c>
      <c r="N708" s="140">
        <v>0.10192164130362084</v>
      </c>
      <c r="O708" s="140">
        <v>0.39370022182777331</v>
      </c>
      <c r="P708" s="140">
        <v>-0.65468206308746335</v>
      </c>
      <c r="Q708" s="140">
        <v>-1.3503543346998035</v>
      </c>
      <c r="R708" s="140">
        <v>-1.8999897933991594</v>
      </c>
      <c r="S708" s="140">
        <v>-1.3142495178233276</v>
      </c>
      <c r="T708" s="140">
        <v>-0.24498771077774406</v>
      </c>
      <c r="U708" s="129">
        <v>1.5091852131999755</v>
      </c>
      <c r="V708" s="129">
        <v>0.35837532309706227</v>
      </c>
      <c r="W708" s="98">
        <v>-0.3064795151886735</v>
      </c>
      <c r="X708" s="60"/>
      <c r="Y708" s="99">
        <v>707</v>
      </c>
      <c r="Z708" s="129">
        <f>(幕後結果!$AB$2+幕後結果!$AB$4*幕後結果_最佳化!$N1709)*12/3</f>
        <v>0.95525680506100752</v>
      </c>
      <c r="AA708" s="129">
        <f>(幕後結果!$AC$2+幕後結果!$AC$4*幕後結果_最佳化!$O1709)*12/3</f>
        <v>0.77758623260639859</v>
      </c>
      <c r="AB708" s="129">
        <f>(幕後結果!$AD$2+幕後結果!$AD$4*幕後結果_最佳化!$P1709)*12/3</f>
        <v>-2.0654555643448282</v>
      </c>
      <c r="AC708" s="129">
        <f>(幕後結果!$AE$2+幕後結果!$AE$4*幕後結果_最佳化!$Q1709)*12/3</f>
        <v>-1.2623578367860633</v>
      </c>
      <c r="AD708" s="129">
        <f>(幕後結果!$AF$2+幕後結果!$AF$4*幕後結果_最佳化!$R1709)*12/3</f>
        <v>-3.1941188370446505</v>
      </c>
      <c r="AE708" s="129">
        <f>(幕後結果!$AG$2+幕後結果!$AG$4*幕後結果_最佳化!$S1709)*12/3</f>
        <v>-0.10413778903039117</v>
      </c>
      <c r="AF708" s="129">
        <f>(幕後結果!$AH$2+幕後結果!$AH$4*幕後結果_最佳化!$T1709)*12/3</f>
        <v>-3.9106979875342618E-2</v>
      </c>
      <c r="AG708" s="129">
        <f>(幕後結果!$AI$2+幕後結果!$AI$4*幕後結果_最佳化!$U1709)*12/3</f>
        <v>0.45240493320189668</v>
      </c>
      <c r="AH708" s="129">
        <f>(幕後結果!$AJ$2+幕後結果!$AJ$4*幕後結果_最佳化!$V1709)*12/3</f>
        <v>-0.61936283316228147</v>
      </c>
      <c r="AI708" s="100">
        <f>(幕後結果!$AK$2+幕後結果!$AK$4*幕後結果_最佳化!$W1709)*12/3</f>
        <v>-0.68787866589461066</v>
      </c>
      <c r="AJ708" s="60"/>
      <c r="AK708" s="60"/>
      <c r="AL708" s="60"/>
      <c r="AM708" s="108">
        <v>707</v>
      </c>
      <c r="AN708" s="129">
        <f t="shared" ref="AN708:AN771" si="144">B1709/SUM($B1709:$K1709)</f>
        <v>8.864673214592915E-2</v>
      </c>
      <c r="AO708" s="129">
        <f t="shared" ref="AO708:AO771" si="145">C1709/SUM($B1709:$K1709)</f>
        <v>0.13525777399796102</v>
      </c>
      <c r="AP708" s="129">
        <f t="shared" ref="AP708:AP771" si="146">D1709/SUM($B1709:$K1709)</f>
        <v>3.1535799467716594E-3</v>
      </c>
      <c r="AQ708" s="129">
        <f t="shared" ref="AQ708:AQ771" si="147">E1709/SUM($B1709:$K1709)</f>
        <v>4.1088197100735038E-2</v>
      </c>
      <c r="AR708" s="129">
        <f t="shared" ref="AR708:AR771" si="148">F1709/SUM($B1709:$K1709)</f>
        <v>6.5031421975056083E-2</v>
      </c>
      <c r="AS708" s="129">
        <f t="shared" ref="AS708:AS771" si="149">G1709/SUM($B1709:$K1709)</f>
        <v>7.0939362905165587E-2</v>
      </c>
      <c r="AT708" s="129">
        <f t="shared" ref="AT708:AT771" si="150">H1709/SUM($B1709:$K1709)</f>
        <v>0.17306227186027742</v>
      </c>
      <c r="AU708" s="129">
        <f t="shared" ref="AU708:AU771" si="151">I1709/SUM($B1709:$K1709)</f>
        <v>0.18917487286381268</v>
      </c>
      <c r="AV708" s="129">
        <f t="shared" ref="AV708:AV771" si="152">J1709/SUM($B1709:$K1709)</f>
        <v>1.7706153273351732E-2</v>
      </c>
      <c r="AW708" s="129">
        <f t="shared" ref="AW708:AW771" si="153">K1709/SUM($B1709:$K1709)</f>
        <v>0.21593963393093976</v>
      </c>
      <c r="AX708" s="129">
        <f t="shared" ref="AX708:AX771" si="154">SUM(AN708:AW708)</f>
        <v>1.0000000000000002</v>
      </c>
      <c r="AY708" s="129">
        <f>SUMPRODUCT(AN708:AW708,幕後結果_最佳化!$Z$1005:$AI$1005)</f>
        <v>0.24698105020398398</v>
      </c>
      <c r="AZ708" s="129">
        <f>(SUMPRODUCT(AN708:AW708,MMULT(AN708:AW708,幕後結果!$AB$9:$AK$18)))*252</f>
        <v>4.3422819899917434E-2</v>
      </c>
      <c r="BA708" s="129">
        <f t="shared" ref="BA708:BA771" si="155">AZ708^0.5</f>
        <v>0.20838142887483385</v>
      </c>
      <c r="BB708" s="102">
        <f t="shared" ref="BB708:BB771" si="156">(AY708-$BC$2)/$BA708</f>
        <v>0.97936294662115531</v>
      </c>
      <c r="BC708" s="60"/>
      <c r="BD708" s="60"/>
    </row>
    <row r="709" spans="1:56" ht="16.5">
      <c r="A709" s="95">
        <v>708</v>
      </c>
      <c r="B709" s="129">
        <v>0.68080782611283053</v>
      </c>
      <c r="C709" s="129">
        <v>0.34525744924091017</v>
      </c>
      <c r="D709" s="129">
        <v>0.24494031217036638</v>
      </c>
      <c r="E709" s="129">
        <v>0.61528069181064082</v>
      </c>
      <c r="F709" s="129">
        <v>0.65438607332262655</v>
      </c>
      <c r="G709" s="129">
        <v>0.39089359153175063</v>
      </c>
      <c r="H709" s="129">
        <v>0.97215852411594383</v>
      </c>
      <c r="I709" s="129">
        <v>0.80909874783211322</v>
      </c>
      <c r="J709" s="129">
        <v>0.58345541451413641</v>
      </c>
      <c r="K709" s="104">
        <v>0.93199695289194828</v>
      </c>
      <c r="L709" s="105"/>
      <c r="M709" s="106">
        <v>708</v>
      </c>
      <c r="N709" s="140">
        <v>0.46995894758264956</v>
      </c>
      <c r="O709" s="140">
        <v>-0.39815640541583874</v>
      </c>
      <c r="P709" s="140">
        <v>-0.69049870451407114</v>
      </c>
      <c r="Q709" s="140">
        <v>0.29310928960922583</v>
      </c>
      <c r="R709" s="140">
        <v>0.39718932527674772</v>
      </c>
      <c r="S709" s="140">
        <v>-0.27699078352070888</v>
      </c>
      <c r="T709" s="140">
        <v>1.9135087707629153</v>
      </c>
      <c r="U709" s="129">
        <v>0.87457994407230466</v>
      </c>
      <c r="V709" s="129">
        <v>0.21074126737465232</v>
      </c>
      <c r="W709" s="98">
        <v>1.4908301486620252</v>
      </c>
      <c r="X709" s="60"/>
      <c r="Y709" s="99">
        <v>708</v>
      </c>
      <c r="Z709" s="129">
        <f>(幕後結果!$AB$2+幕後結果!$AB$4*幕後結果_最佳化!$N1710)*12/3</f>
        <v>1.1986255057529414</v>
      </c>
      <c r="AA709" s="129">
        <f>(幕後結果!$AC$2+幕後結果!$AC$4*幕後結果_最佳化!$O1710)*12/3</f>
        <v>0.29126508595717449</v>
      </c>
      <c r="AB709" s="129">
        <f>(幕後結果!$AD$2+幕後結果!$AD$4*幕後結果_最佳化!$P1710)*12/3</f>
        <v>-2.0642144580594781</v>
      </c>
      <c r="AC709" s="129">
        <f>(幕後結果!$AE$2+幕後結果!$AE$4*幕後結果_最佳化!$Q1710)*12/3</f>
        <v>0.12568693823378044</v>
      </c>
      <c r="AD709" s="129">
        <f>(幕後結果!$AF$2+幕後結果!$AF$4*幕後結果_最佳化!$R1710)*12/3</f>
        <v>-0.36688924170719428</v>
      </c>
      <c r="AE709" s="129">
        <f>(幕後結果!$AG$2+幕後結果!$AG$4*幕後結果_最佳化!$S1710)*12/3</f>
        <v>0.93002116072824637</v>
      </c>
      <c r="AF709" s="129">
        <f>(幕後結果!$AH$2+幕後結果!$AH$4*幕後結果_最佳化!$T1710)*12/3</f>
        <v>1.7289725613910072</v>
      </c>
      <c r="AG709" s="129">
        <f>(幕後結果!$AI$2+幕後結果!$AI$4*幕後結果_最佳化!$U1710)*12/3</f>
        <v>0.49823651700796862</v>
      </c>
      <c r="AH709" s="129">
        <f>(幕後結果!$AJ$2+幕後結果!$AJ$4*幕後結果_最佳化!$V1710)*12/3</f>
        <v>-9.4944557564474896E-2</v>
      </c>
      <c r="AI709" s="100">
        <f>(幕後結果!$AK$2+幕後結果!$AK$4*幕後結果_最佳化!$W1710)*12/3</f>
        <v>0.86567386172273642</v>
      </c>
      <c r="AJ709" s="60"/>
      <c r="AK709" s="60"/>
      <c r="AL709" s="60"/>
      <c r="AM709" s="108">
        <v>708</v>
      </c>
      <c r="AN709" s="129">
        <f t="shared" si="144"/>
        <v>0.23185834397479957</v>
      </c>
      <c r="AO709" s="129">
        <f t="shared" si="145"/>
        <v>6.3337649814581357E-2</v>
      </c>
      <c r="AP709" s="129">
        <f t="shared" si="146"/>
        <v>0.10827112427591384</v>
      </c>
      <c r="AQ709" s="129">
        <f t="shared" si="147"/>
        <v>5.475822880833283E-2</v>
      </c>
      <c r="AR709" s="129">
        <f t="shared" si="148"/>
        <v>7.797381239699786E-3</v>
      </c>
      <c r="AS709" s="129">
        <f t="shared" si="149"/>
        <v>2.9314999705026722E-2</v>
      </c>
      <c r="AT709" s="129">
        <f t="shared" si="150"/>
        <v>0.1919047244790498</v>
      </c>
      <c r="AU709" s="129">
        <f t="shared" si="151"/>
        <v>4.0704278923241032E-3</v>
      </c>
      <c r="AV709" s="129">
        <f t="shared" si="152"/>
        <v>0.20409667016701072</v>
      </c>
      <c r="AW709" s="129">
        <f t="shared" si="153"/>
        <v>0.10459044964326129</v>
      </c>
      <c r="AX709" s="129">
        <f t="shared" si="154"/>
        <v>1</v>
      </c>
      <c r="AY709" s="129">
        <f>SUMPRODUCT(AN709:AW709,幕後結果_最佳化!$Z$1005:$AI$1005)</f>
        <v>0.10282256108680177</v>
      </c>
      <c r="AZ709" s="129">
        <f>(SUMPRODUCT(AN709:AW709,MMULT(AN709:AW709,幕後結果!$AB$9:$AK$18)))*252</f>
        <v>5.2102940046469044E-2</v>
      </c>
      <c r="BA709" s="129">
        <f t="shared" si="155"/>
        <v>0.22826068440813246</v>
      </c>
      <c r="BB709" s="102">
        <f t="shared" si="156"/>
        <v>0.26251809961131811</v>
      </c>
      <c r="BC709" s="60"/>
      <c r="BD709" s="60"/>
    </row>
    <row r="710" spans="1:56" ht="16.5">
      <c r="A710" s="95">
        <v>709</v>
      </c>
      <c r="B710" s="129">
        <v>0.44881338299984619</v>
      </c>
      <c r="C710" s="129">
        <v>0.94543565455785727</v>
      </c>
      <c r="D710" s="129">
        <v>0.95376899903966228</v>
      </c>
      <c r="E710" s="129">
        <v>0.25587448755671249</v>
      </c>
      <c r="F710" s="129">
        <v>0.19073354673559284</v>
      </c>
      <c r="G710" s="129">
        <v>0.98507914449752199</v>
      </c>
      <c r="H710" s="129">
        <v>0.17640868238106244</v>
      </c>
      <c r="I710" s="129">
        <v>0.19106773676347055</v>
      </c>
      <c r="J710" s="129">
        <v>0.66773707476942668</v>
      </c>
      <c r="K710" s="104">
        <v>5.8873274827746513E-3</v>
      </c>
      <c r="L710" s="105"/>
      <c r="M710" s="106">
        <v>709</v>
      </c>
      <c r="N710" s="140">
        <v>-0.12865990098392607</v>
      </c>
      <c r="O710" s="140">
        <v>1.6021217425611889</v>
      </c>
      <c r="P710" s="140">
        <v>1.682551218096014</v>
      </c>
      <c r="Q710" s="140">
        <v>-0.65611680102994852</v>
      </c>
      <c r="R710" s="140">
        <v>-0.87519632318772478</v>
      </c>
      <c r="S710" s="140">
        <v>2.1721850083253607</v>
      </c>
      <c r="T710" s="140">
        <v>-0.92913840271628112</v>
      </c>
      <c r="U710" s="129">
        <v>-0.87396838045876235</v>
      </c>
      <c r="V710" s="129">
        <v>0.43367309011789013</v>
      </c>
      <c r="W710" s="98">
        <v>-2.5188268316514399</v>
      </c>
      <c r="X710" s="60"/>
      <c r="Y710" s="99">
        <v>709</v>
      </c>
      <c r="Z710" s="129">
        <f>(幕後結果!$AB$2+幕後結果!$AB$4*幕後結果_最佳化!$N1711)*12/3</f>
        <v>0.80278223416107364</v>
      </c>
      <c r="AA710" s="129">
        <f>(幕後結果!$AC$2+幕後結果!$AC$4*幕後結果_最佳化!$O1711)*12/3</f>
        <v>1.6050626147725735</v>
      </c>
      <c r="AB710" s="129">
        <f>(幕後結果!$AD$2+幕後結果!$AD$4*幕後結果_最佳化!$P1711)*12/3</f>
        <v>0.60427969308455065</v>
      </c>
      <c r="AC710" s="129">
        <f>(幕後結果!$AE$2+幕後結果!$AE$4*幕後結果_最佳化!$Q1711)*12/3</f>
        <v>-0.12264093465408971</v>
      </c>
      <c r="AD710" s="129">
        <f>(幕後結果!$AF$2+幕後結果!$AF$4*幕後結果_最佳化!$R1711)*12/3</f>
        <v>-1.8037125827564793</v>
      </c>
      <c r="AE710" s="129">
        <f>(幕後結果!$AG$2+幕後結果!$AG$4*幕後結果_最佳化!$S1711)*12/3</f>
        <v>3.0392123267409961</v>
      </c>
      <c r="AF710" s="129">
        <f>(幕後結果!$AH$2+幕後結果!$AH$4*幕後結果_最佳化!$T1711)*12/3</f>
        <v>-0.1853783130488782</v>
      </c>
      <c r="AG710" s="129">
        <f>(幕後結果!$AI$2+幕後結果!$AI$4*幕後結果_最佳化!$U1711)*12/3</f>
        <v>-0.19872199390439879</v>
      </c>
      <c r="AH710" s="129">
        <f>(幕後結果!$AJ$2+幕後結果!$AJ$4*幕後結果_最佳化!$V1711)*12/3</f>
        <v>-0.18655929385226097</v>
      </c>
      <c r="AI710" s="100">
        <f>(幕後結果!$AK$2+幕後結果!$AK$4*幕後結果_最佳化!$W1711)*12/3</f>
        <v>-0.47926516425289006</v>
      </c>
      <c r="AJ710" s="60"/>
      <c r="AK710" s="60"/>
      <c r="AL710" s="60"/>
      <c r="AM710" s="108">
        <v>709</v>
      </c>
      <c r="AN710" s="129">
        <f t="shared" si="144"/>
        <v>0.13707231083706131</v>
      </c>
      <c r="AO710" s="129">
        <f t="shared" si="145"/>
        <v>9.9157897533602393E-2</v>
      </c>
      <c r="AP710" s="129">
        <f t="shared" si="146"/>
        <v>9.0840713827004663E-2</v>
      </c>
      <c r="AQ710" s="129">
        <f t="shared" si="147"/>
        <v>0.10508027824901005</v>
      </c>
      <c r="AR710" s="129">
        <f t="shared" si="148"/>
        <v>0.14107055657870682</v>
      </c>
      <c r="AS710" s="129">
        <f t="shared" si="149"/>
        <v>0.13080006765354615</v>
      </c>
      <c r="AT710" s="129">
        <f t="shared" si="150"/>
        <v>0.11838168082475861</v>
      </c>
      <c r="AU710" s="129">
        <f t="shared" si="151"/>
        <v>4.8373265457293424E-2</v>
      </c>
      <c r="AV710" s="129">
        <f t="shared" si="152"/>
        <v>5.9516291444751207E-2</v>
      </c>
      <c r="AW710" s="129">
        <f t="shared" si="153"/>
        <v>6.9706937594265314E-2</v>
      </c>
      <c r="AX710" s="129">
        <f t="shared" si="154"/>
        <v>1</v>
      </c>
      <c r="AY710" s="129">
        <f>SUMPRODUCT(AN710:AW710,幕後結果_最佳化!$Z$1005:$AI$1005)</f>
        <v>9.8284679694108923E-2</v>
      </c>
      <c r="AZ710" s="129">
        <f>(SUMPRODUCT(AN710:AW710,MMULT(AN710:AW710,幕後結果!$AB$9:$AK$18)))*252</f>
        <v>4.8283074040504609E-2</v>
      </c>
      <c r="BA710" s="129">
        <f t="shared" si="155"/>
        <v>0.21973409849293898</v>
      </c>
      <c r="BB710" s="102">
        <f t="shared" si="156"/>
        <v>0.25205318643746444</v>
      </c>
      <c r="BC710" s="60"/>
      <c r="BD710" s="60"/>
    </row>
    <row r="711" spans="1:56" ht="16.5">
      <c r="A711" s="95">
        <v>710</v>
      </c>
      <c r="B711" s="129">
        <v>0.93188356511192461</v>
      </c>
      <c r="C711" s="129">
        <v>0.83985331196552337</v>
      </c>
      <c r="D711" s="129">
        <v>3.7347311346241474E-2</v>
      </c>
      <c r="E711" s="129">
        <v>0.88936686217015892</v>
      </c>
      <c r="F711" s="129">
        <v>0.65111827889467189</v>
      </c>
      <c r="G711" s="129">
        <v>0.85085065397217097</v>
      </c>
      <c r="H711" s="129">
        <v>0.30015136116045738</v>
      </c>
      <c r="I711" s="129">
        <v>0.88128570329974276</v>
      </c>
      <c r="J711" s="129">
        <v>0.4434321276576012</v>
      </c>
      <c r="K711" s="104">
        <v>0.55696287152247304</v>
      </c>
      <c r="L711" s="105"/>
      <c r="M711" s="106">
        <v>710</v>
      </c>
      <c r="N711" s="140">
        <v>1.4899671646207864</v>
      </c>
      <c r="O711" s="140">
        <v>0.9938551827901585</v>
      </c>
      <c r="P711" s="140">
        <v>-1.7823349734506782</v>
      </c>
      <c r="Q711" s="140">
        <v>1.223167930102981</v>
      </c>
      <c r="R711" s="140">
        <v>0.38834134808252746</v>
      </c>
      <c r="S711" s="140">
        <v>1.0400887021922351</v>
      </c>
      <c r="T711" s="140">
        <v>-0.52396523198951128</v>
      </c>
      <c r="U711" s="129">
        <v>1.1814384441192554</v>
      </c>
      <c r="V711" s="129">
        <v>-0.14227314828306281</v>
      </c>
      <c r="W711" s="98">
        <v>0.1432734074052609</v>
      </c>
      <c r="X711" s="60"/>
      <c r="Y711" s="99">
        <v>710</v>
      </c>
      <c r="Z711" s="129">
        <f>(幕後結果!$AB$2+幕後結果!$AB$4*幕後結果_最佳化!$N1712)*12/3</f>
        <v>1.8731171136429985</v>
      </c>
      <c r="AA711" s="129">
        <f>(幕後結果!$AC$2+幕後結果!$AC$4*幕後結果_最佳化!$O1712)*12/3</f>
        <v>1.5757801023991866</v>
      </c>
      <c r="AB711" s="129">
        <f>(幕後結果!$AD$2+幕後結果!$AD$4*幕後結果_最佳化!$P1712)*12/3</f>
        <v>-2.9374281342990813</v>
      </c>
      <c r="AC711" s="129">
        <f>(幕後結果!$AE$2+幕後結果!$AE$4*幕後結果_最佳化!$Q1712)*12/3</f>
        <v>1.5600090696516056</v>
      </c>
      <c r="AD711" s="129">
        <f>(幕後結果!$AF$2+幕後結果!$AF$4*幕後結果_最佳化!$R1712)*12/3</f>
        <v>0.23015212219220738</v>
      </c>
      <c r="AE711" s="129">
        <f>(幕後結果!$AG$2+幕後結果!$AG$4*幕後結果_最佳化!$S1712)*12/3</f>
        <v>2.2855616676528498</v>
      </c>
      <c r="AF711" s="129">
        <f>(幕後結果!$AH$2+幕後結果!$AH$4*幕後結果_最佳化!$T1712)*12/3</f>
        <v>0.82864218591201266</v>
      </c>
      <c r="AG711" s="129">
        <f>(幕後結果!$AI$2+幕後結果!$AI$4*幕後結果_最佳化!$U1712)*12/3</f>
        <v>0.7040656122469281</v>
      </c>
      <c r="AH711" s="129">
        <f>(幕後結果!$AJ$2+幕後結果!$AJ$4*幕後結果_最佳化!$V1712)*12/3</f>
        <v>-6.8704754419292413E-2</v>
      </c>
      <c r="AI711" s="100">
        <f>(幕後結果!$AK$2+幕後結果!$AK$4*幕後結果_最佳化!$W1712)*12/3</f>
        <v>0.44635481420515793</v>
      </c>
      <c r="AJ711" s="60"/>
      <c r="AK711" s="60"/>
      <c r="AL711" s="60"/>
      <c r="AM711" s="108">
        <v>710</v>
      </c>
      <c r="AN711" s="129">
        <f t="shared" si="144"/>
        <v>0.14241331678764879</v>
      </c>
      <c r="AO711" s="129">
        <f t="shared" si="145"/>
        <v>8.4943567809831977E-2</v>
      </c>
      <c r="AP711" s="129">
        <f t="shared" si="146"/>
        <v>0.16191548387386928</v>
      </c>
      <c r="AQ711" s="129">
        <f t="shared" si="147"/>
        <v>0.17107165322330795</v>
      </c>
      <c r="AR711" s="129">
        <f t="shared" si="148"/>
        <v>9.9987399441484451E-2</v>
      </c>
      <c r="AS711" s="129">
        <f t="shared" si="149"/>
        <v>0.10792633011302999</v>
      </c>
      <c r="AT711" s="129">
        <f t="shared" si="150"/>
        <v>1.3167922678539676E-2</v>
      </c>
      <c r="AU711" s="129">
        <f t="shared" si="151"/>
        <v>7.3972911347838774E-2</v>
      </c>
      <c r="AV711" s="129">
        <f t="shared" si="152"/>
        <v>6.2271439203667296E-2</v>
      </c>
      <c r="AW711" s="129">
        <f t="shared" si="153"/>
        <v>8.2329975520781945E-2</v>
      </c>
      <c r="AX711" s="129">
        <f t="shared" si="154"/>
        <v>1.0000000000000002</v>
      </c>
      <c r="AY711" s="129">
        <f>SUMPRODUCT(AN711:AW711,幕後結果_最佳化!$Z$1005:$AI$1005)</f>
        <v>-4.0390994767395459E-2</v>
      </c>
      <c r="AZ711" s="129">
        <f>(SUMPRODUCT(AN711:AW711,MMULT(AN711:AW711,幕後結果!$AB$9:$AK$18)))*252</f>
        <v>5.1606393710803458E-2</v>
      </c>
      <c r="BA711" s="129">
        <f t="shared" si="155"/>
        <v>0.22717040676726241</v>
      </c>
      <c r="BB711" s="102">
        <f t="shared" si="156"/>
        <v>-0.36664544450425551</v>
      </c>
      <c r="BC711" s="60"/>
      <c r="BD711" s="60"/>
    </row>
    <row r="712" spans="1:56" ht="16.5">
      <c r="A712" s="95">
        <v>711</v>
      </c>
      <c r="B712" s="129">
        <v>0.19893936252631761</v>
      </c>
      <c r="C712" s="129">
        <v>0.15038650583586866</v>
      </c>
      <c r="D712" s="129">
        <v>0.26323581962064924</v>
      </c>
      <c r="E712" s="129">
        <v>9.390401951703331E-2</v>
      </c>
      <c r="F712" s="129">
        <v>4.9444903624505931E-2</v>
      </c>
      <c r="G712" s="129">
        <v>0.69401649344006344</v>
      </c>
      <c r="H712" s="129">
        <v>0.59071755068073073</v>
      </c>
      <c r="I712" s="129">
        <v>0.28417673665144494</v>
      </c>
      <c r="J712" s="129">
        <v>0.83084736737035403</v>
      </c>
      <c r="K712" s="104">
        <v>0.89326210739587286</v>
      </c>
      <c r="L712" s="105"/>
      <c r="M712" s="106">
        <v>711</v>
      </c>
      <c r="N712" s="140">
        <v>-0.84541580156634533</v>
      </c>
      <c r="O712" s="140">
        <v>-1.0347771174276412</v>
      </c>
      <c r="P712" s="140">
        <v>-0.63340126484502068</v>
      </c>
      <c r="Q712" s="140">
        <v>-1.3170912518191922</v>
      </c>
      <c r="R712" s="140">
        <v>-1.6502598163935784</v>
      </c>
      <c r="S712" s="140">
        <v>0.50726767948406326</v>
      </c>
      <c r="T712" s="140">
        <v>0.22939116985970906</v>
      </c>
      <c r="U712" s="129">
        <v>-0.57047809751416467</v>
      </c>
      <c r="V712" s="129">
        <v>0.95751918988823559</v>
      </c>
      <c r="W712" s="98">
        <v>1.2440646086677563</v>
      </c>
      <c r="X712" s="60"/>
      <c r="Y712" s="99">
        <v>711</v>
      </c>
      <c r="Z712" s="129">
        <f>(幕後結果!$AB$2+幕後結果!$AB$4*幕後結果_最佳化!$N1713)*12/3</f>
        <v>0.32881954271106317</v>
      </c>
      <c r="AA712" s="129">
        <f>(幕後結果!$AC$2+幕後結果!$AC$4*幕後結果_最佳化!$O1713)*12/3</f>
        <v>-0.51496385930145039</v>
      </c>
      <c r="AB712" s="129">
        <f>(幕後結果!$AD$2+幕後結果!$AD$4*幕後結果_最佳化!$P1713)*12/3</f>
        <v>-2.3880667364919725</v>
      </c>
      <c r="AC712" s="129">
        <f>(幕後結果!$AE$2+幕後結果!$AE$4*幕後結果_最佳化!$Q1713)*12/3</f>
        <v>-1.7818513568525216</v>
      </c>
      <c r="AD712" s="129">
        <f>(幕後結果!$AF$2+幕後結果!$AF$4*幕後結果_最佳化!$R1713)*12/3</f>
        <v>-3.1363412718501795</v>
      </c>
      <c r="AE712" s="129">
        <f>(幕後結果!$AG$2+幕後結果!$AG$4*幕後結果_最佳化!$S1713)*12/3</f>
        <v>1.2041245785324088</v>
      </c>
      <c r="AF712" s="129">
        <f>(幕後結果!$AH$2+幕後結果!$AH$4*幕後結果_最佳化!$T1713)*12/3</f>
        <v>-0.33506390112405865</v>
      </c>
      <c r="AG712" s="129">
        <f>(幕後結果!$AI$2+幕後結果!$AI$4*幕後結果_最佳化!$U1713)*12/3</f>
        <v>-0.53923321679399983</v>
      </c>
      <c r="AH712" s="129">
        <f>(幕後結果!$AJ$2+幕後結果!$AJ$4*幕後結果_最佳化!$V1713)*12/3</f>
        <v>-0.60226185675441746</v>
      </c>
      <c r="AI712" s="100">
        <f>(幕後結果!$AK$2+幕後結果!$AK$4*幕後結果_最佳化!$W1713)*12/3</f>
        <v>0.24721074675920027</v>
      </c>
      <c r="AJ712" s="60"/>
      <c r="AK712" s="60"/>
      <c r="AL712" s="60"/>
      <c r="AM712" s="108">
        <v>711</v>
      </c>
      <c r="AN712" s="129">
        <f t="shared" si="144"/>
        <v>0.13844234334206565</v>
      </c>
      <c r="AO712" s="129">
        <f t="shared" si="145"/>
        <v>8.7774998861116948E-2</v>
      </c>
      <c r="AP712" s="129">
        <f t="shared" si="146"/>
        <v>0.11307252051689873</v>
      </c>
      <c r="AQ712" s="129">
        <f t="shared" si="147"/>
        <v>0.13789961845761134</v>
      </c>
      <c r="AR712" s="129">
        <f t="shared" si="148"/>
        <v>2.9119793606071417E-2</v>
      </c>
      <c r="AS712" s="129">
        <f t="shared" si="149"/>
        <v>0.18101017146061829</v>
      </c>
      <c r="AT712" s="129">
        <f t="shared" si="150"/>
        <v>3.9513968609933905E-2</v>
      </c>
      <c r="AU712" s="129">
        <f t="shared" si="151"/>
        <v>6.2181090198874772E-2</v>
      </c>
      <c r="AV712" s="129">
        <f t="shared" si="152"/>
        <v>3.2949487170261235E-2</v>
      </c>
      <c r="AW712" s="129">
        <f t="shared" si="153"/>
        <v>0.17803600777654788</v>
      </c>
      <c r="AX712" s="129">
        <f t="shared" si="154"/>
        <v>1.0000000000000002</v>
      </c>
      <c r="AY712" s="129">
        <f>SUMPRODUCT(AN712:AW712,幕後結果_最佳化!$Z$1005:$AI$1005)</f>
        <v>0.20835797992819036</v>
      </c>
      <c r="AZ712" s="129">
        <f>(SUMPRODUCT(AN712:AW712,MMULT(AN712:AW712,幕後結果!$AB$9:$AK$18)))*252</f>
        <v>4.8845923628001289E-2</v>
      </c>
      <c r="BA712" s="129">
        <f t="shared" si="155"/>
        <v>0.22101113914914172</v>
      </c>
      <c r="BB712" s="102">
        <f t="shared" si="156"/>
        <v>0.74864090816950524</v>
      </c>
      <c r="BC712" s="60"/>
      <c r="BD712" s="60"/>
    </row>
    <row r="713" spans="1:56" ht="16.5">
      <c r="A713" s="95">
        <v>712</v>
      </c>
      <c r="B713" s="129">
        <v>0.18633783167444773</v>
      </c>
      <c r="C713" s="129">
        <v>0.23116668424518738</v>
      </c>
      <c r="D713" s="129">
        <v>0.13671813036054914</v>
      </c>
      <c r="E713" s="129">
        <v>0.21522352836748571</v>
      </c>
      <c r="F713" s="129">
        <v>0.44918582872336277</v>
      </c>
      <c r="G713" s="129">
        <v>0.90509936362913623</v>
      </c>
      <c r="H713" s="129">
        <v>0.26844328977163801</v>
      </c>
      <c r="I713" s="129">
        <v>0.73167272591340127</v>
      </c>
      <c r="J713" s="129">
        <v>0.38292875456400854</v>
      </c>
      <c r="K713" s="104">
        <v>0.7192811549787117</v>
      </c>
      <c r="L713" s="105"/>
      <c r="M713" s="106">
        <v>712</v>
      </c>
      <c r="N713" s="140">
        <v>-0.89147263972953894</v>
      </c>
      <c r="O713" s="140">
        <v>-0.73501005821097354</v>
      </c>
      <c r="P713" s="140">
        <v>-1.0951834820715214</v>
      </c>
      <c r="Q713" s="140">
        <v>-0.788426873661353</v>
      </c>
      <c r="R713" s="140">
        <v>-0.12771861582578489</v>
      </c>
      <c r="S713" s="140">
        <v>1.3111672250453741</v>
      </c>
      <c r="T713" s="140">
        <v>-0.61752790756316145</v>
      </c>
      <c r="U713" s="129">
        <v>0.61787984132189333</v>
      </c>
      <c r="V713" s="129">
        <v>-0.29779777987038641</v>
      </c>
      <c r="W713" s="98">
        <v>0.58070737546255002</v>
      </c>
      <c r="X713" s="60"/>
      <c r="Y713" s="99">
        <v>712</v>
      </c>
      <c r="Z713" s="129">
        <f>(幕後結果!$AB$2+幕後結果!$AB$4*幕後結果_最佳化!$N1714)*12/3</f>
        <v>0.29836395391470039</v>
      </c>
      <c r="AA713" s="129">
        <f>(幕後結果!$AC$2+幕後結果!$AC$4*幕後結果_最佳化!$O1714)*12/3</f>
        <v>-0.30682439233148318</v>
      </c>
      <c r="AB713" s="129">
        <f>(幕後結果!$AD$2+幕後結果!$AD$4*幕後結果_最佳化!$P1714)*12/3</f>
        <v>-2.9024009758531073</v>
      </c>
      <c r="AC713" s="129">
        <f>(幕後結果!$AE$2+幕後結果!$AE$4*幕後結果_最佳化!$Q1714)*12/3</f>
        <v>-1.1760639885537063</v>
      </c>
      <c r="AD713" s="129">
        <f>(幕後結果!$AF$2+幕後結果!$AF$4*幕後結果_最佳化!$R1714)*12/3</f>
        <v>-1.3703376953491364</v>
      </c>
      <c r="AE713" s="129">
        <f>(幕後結果!$AG$2+幕後結果!$AG$4*幕後結果_最佳化!$S1714)*12/3</f>
        <v>2.0251324348431563</v>
      </c>
      <c r="AF713" s="129">
        <f>(幕後結果!$AH$2+幕後結果!$AH$4*幕後結果_最佳化!$T1714)*12/3</f>
        <v>-0.80442586105884006</v>
      </c>
      <c r="AG713" s="129">
        <f>(幕後結果!$AI$2+幕後結果!$AI$4*幕後結果_最佳化!$U1714)*12/3</f>
        <v>0.21989143898950722</v>
      </c>
      <c r="AH713" s="129">
        <f>(幕後結果!$AJ$2+幕後結果!$AJ$4*幕後結果_最佳化!$V1714)*12/3</f>
        <v>-0.8026581258691845</v>
      </c>
      <c r="AI713" s="100">
        <f>(幕後結果!$AK$2+幕後結果!$AK$4*幕後結果_最佳化!$W1714)*12/3</f>
        <v>9.4011872652459097E-2</v>
      </c>
      <c r="AJ713" s="60"/>
      <c r="AK713" s="60"/>
      <c r="AL713" s="60"/>
      <c r="AM713" s="108">
        <v>712</v>
      </c>
      <c r="AN713" s="129">
        <f t="shared" si="144"/>
        <v>1.7735584362435417E-2</v>
      </c>
      <c r="AO713" s="129">
        <f t="shared" si="145"/>
        <v>0.15271215097684498</v>
      </c>
      <c r="AP713" s="129">
        <f t="shared" si="146"/>
        <v>1.9414203997733723E-2</v>
      </c>
      <c r="AQ713" s="129">
        <f t="shared" si="147"/>
        <v>0.19580042896119354</v>
      </c>
      <c r="AR713" s="129">
        <f t="shared" si="148"/>
        <v>0.1639852983944822</v>
      </c>
      <c r="AS713" s="129">
        <f t="shared" si="149"/>
        <v>4.3202726623062231E-2</v>
      </c>
      <c r="AT713" s="129">
        <f t="shared" si="150"/>
        <v>0.10060413169688588</v>
      </c>
      <c r="AU713" s="129">
        <f t="shared" si="151"/>
        <v>0.1548954087918791</v>
      </c>
      <c r="AV713" s="129">
        <f t="shared" si="152"/>
        <v>0.13908795318631517</v>
      </c>
      <c r="AW713" s="129">
        <f t="shared" si="153"/>
        <v>1.2562113009167937E-2</v>
      </c>
      <c r="AX713" s="129">
        <f t="shared" si="154"/>
        <v>1.0000000000000002</v>
      </c>
      <c r="AY713" s="129">
        <f>SUMPRODUCT(AN713:AW713,幕後結果_最佳化!$Z$1005:$AI$1005)</f>
        <v>-5.8741329716454016E-2</v>
      </c>
      <c r="AZ713" s="129">
        <f>(SUMPRODUCT(AN713:AW713,MMULT(AN713:AW713,幕後結果!$AB$9:$AK$18)))*252</f>
        <v>5.5369969856345666E-2</v>
      </c>
      <c r="BA713" s="129">
        <f t="shared" si="155"/>
        <v>0.23530824434419137</v>
      </c>
      <c r="BB713" s="102">
        <f t="shared" si="156"/>
        <v>-0.43194971769786633</v>
      </c>
      <c r="BC713" s="60"/>
      <c r="BD713" s="60"/>
    </row>
    <row r="714" spans="1:56" ht="16.5">
      <c r="A714" s="95">
        <v>713</v>
      </c>
      <c r="B714" s="129">
        <v>0.31390565807567761</v>
      </c>
      <c r="C714" s="129">
        <v>0.86813627167778606</v>
      </c>
      <c r="D714" s="129">
        <v>0.1671553618994841</v>
      </c>
      <c r="E714" s="129">
        <v>7.7032585350025329E-2</v>
      </c>
      <c r="F714" s="129">
        <v>0.40192064389839</v>
      </c>
      <c r="G714" s="129">
        <v>0.74173027798694124</v>
      </c>
      <c r="H714" s="129">
        <v>0.81359067346258862</v>
      </c>
      <c r="I714" s="129">
        <v>0.11758723732089971</v>
      </c>
      <c r="J714" s="129">
        <v>0.99813362887896329</v>
      </c>
      <c r="K714" s="104">
        <v>0.34778492994243582</v>
      </c>
      <c r="L714" s="105"/>
      <c r="M714" s="106">
        <v>713</v>
      </c>
      <c r="N714" s="140">
        <v>-0.48480973554473622</v>
      </c>
      <c r="O714" s="140">
        <v>1.1176243685373097</v>
      </c>
      <c r="P714" s="140">
        <v>-0.96546746593362531</v>
      </c>
      <c r="Q714" s="140">
        <v>-1.425318444993346</v>
      </c>
      <c r="R714" s="140">
        <v>-0.24837886087154515</v>
      </c>
      <c r="S714" s="140">
        <v>0.64868895636010726</v>
      </c>
      <c r="T714" s="140">
        <v>0.89120602436521934</v>
      </c>
      <c r="U714" s="129">
        <v>-1.1871347466219859</v>
      </c>
      <c r="V714" s="129">
        <v>2.8999063012462098</v>
      </c>
      <c r="W714" s="98">
        <v>-0.39130762974290767</v>
      </c>
      <c r="X714" s="60"/>
      <c r="Y714" s="99">
        <v>713</v>
      </c>
      <c r="Z714" s="129">
        <f>(幕後結果!$AB$2+幕後結果!$AB$4*幕後結果_最佳化!$N1715)*12/3</f>
        <v>0.5672742543722038</v>
      </c>
      <c r="AA714" s="129">
        <f>(幕後結果!$AC$2+幕後結果!$AC$4*幕後結果_最佳化!$O1715)*12/3</f>
        <v>1.1576887243688385</v>
      </c>
      <c r="AB714" s="129">
        <f>(幕後結果!$AD$2+幕後結果!$AD$4*幕後結果_最佳化!$P1715)*12/3</f>
        <v>-2.5211844038599445</v>
      </c>
      <c r="AC714" s="129">
        <f>(幕後結果!$AE$2+幕後結果!$AE$4*幕後結果_最佳化!$Q1715)*12/3</f>
        <v>-1.15006266784321</v>
      </c>
      <c r="AD714" s="129">
        <f>(幕後結果!$AF$2+幕後結果!$AF$4*幕後結果_最佳化!$R1715)*12/3</f>
        <v>-1.4986240753475384</v>
      </c>
      <c r="AE714" s="129">
        <f>(幕後結果!$AG$2+幕後結果!$AG$4*幕後結果_最佳化!$S1715)*12/3</f>
        <v>1.6430501256356971</v>
      </c>
      <c r="AF714" s="129">
        <f>(幕後結果!$AH$2+幕後結果!$AH$4*幕後結果_最佳化!$T1715)*12/3</f>
        <v>0.38467023340967521</v>
      </c>
      <c r="AG714" s="129">
        <f>(幕後結果!$AI$2+幕後結果!$AI$4*幕後結果_最佳化!$U1715)*12/3</f>
        <v>-0.57302542383587662</v>
      </c>
      <c r="AH714" s="129">
        <f>(幕後結果!$AJ$2+幕後結果!$AJ$4*幕後結果_最佳化!$V1715)*12/3</f>
        <v>0.29585247501700002</v>
      </c>
      <c r="AI714" s="100">
        <f>(幕後結果!$AK$2+幕後結果!$AK$4*幕後結果_最佳化!$W1715)*12/3</f>
        <v>-0.17456861508008351</v>
      </c>
      <c r="AJ714" s="60"/>
      <c r="AK714" s="60"/>
      <c r="AL714" s="60"/>
      <c r="AM714" s="108">
        <v>713</v>
      </c>
      <c r="AN714" s="129">
        <f t="shared" si="144"/>
        <v>3.1375340496349859E-2</v>
      </c>
      <c r="AO714" s="129">
        <f t="shared" si="145"/>
        <v>7.2950663650636793E-2</v>
      </c>
      <c r="AP714" s="129">
        <f t="shared" si="146"/>
        <v>4.8424134053950803E-2</v>
      </c>
      <c r="AQ714" s="129">
        <f t="shared" si="147"/>
        <v>9.2484530442146412E-2</v>
      </c>
      <c r="AR714" s="129">
        <f t="shared" si="148"/>
        <v>0.14515388627410594</v>
      </c>
      <c r="AS714" s="129">
        <f t="shared" si="149"/>
        <v>6.1518158960961064E-2</v>
      </c>
      <c r="AT714" s="129">
        <f t="shared" si="150"/>
        <v>0.15396286523283489</v>
      </c>
      <c r="AU714" s="129">
        <f t="shared" si="151"/>
        <v>0.11119412331015507</v>
      </c>
      <c r="AV714" s="129">
        <f t="shared" si="152"/>
        <v>0.20650188979053793</v>
      </c>
      <c r="AW714" s="129">
        <f t="shared" si="153"/>
        <v>7.643440778832121E-2</v>
      </c>
      <c r="AX714" s="129">
        <f t="shared" si="154"/>
        <v>1</v>
      </c>
      <c r="AY714" s="129">
        <f>SUMPRODUCT(AN714:AW714,幕後結果_最佳化!$Z$1005:$AI$1005)</f>
        <v>-7.9861885401070171E-2</v>
      </c>
      <c r="AZ714" s="129">
        <f>(SUMPRODUCT(AN714:AW714,MMULT(AN714:AW714,幕後結果!$AB$9:$AK$18)))*252</f>
        <v>4.5581859102727419E-2</v>
      </c>
      <c r="BA714" s="129">
        <f t="shared" si="155"/>
        <v>0.21349908454775027</v>
      </c>
      <c r="BB714" s="102">
        <f t="shared" si="156"/>
        <v>-0.57499958681843333</v>
      </c>
      <c r="BC714" s="60"/>
      <c r="BD714" s="60"/>
    </row>
    <row r="715" spans="1:56" ht="16.5">
      <c r="A715" s="95">
        <v>714</v>
      </c>
      <c r="B715" s="129">
        <v>0.34043758395742052</v>
      </c>
      <c r="C715" s="129">
        <v>3.414700873149723E-2</v>
      </c>
      <c r="D715" s="129">
        <v>0.45224312259134813</v>
      </c>
      <c r="E715" s="129">
        <v>0.25453453187907504</v>
      </c>
      <c r="F715" s="129">
        <v>0.80138236840731158</v>
      </c>
      <c r="G715" s="129">
        <v>0.1779505424704042</v>
      </c>
      <c r="H715" s="129">
        <v>0.88555303083744441</v>
      </c>
      <c r="I715" s="129">
        <v>0.20165584933118286</v>
      </c>
      <c r="J715" s="129">
        <v>0.91330811363208442</v>
      </c>
      <c r="K715" s="104">
        <v>6.8855271378449601E-3</v>
      </c>
      <c r="L715" s="105"/>
      <c r="M715" s="106">
        <v>714</v>
      </c>
      <c r="N715" s="140">
        <v>-0.41126917750750508</v>
      </c>
      <c r="O715" s="140">
        <v>-1.8230618920202883</v>
      </c>
      <c r="P715" s="140">
        <v>-0.11999609015668397</v>
      </c>
      <c r="Q715" s="140">
        <v>-0.66028794638459065</v>
      </c>
      <c r="R715" s="140">
        <v>0.84656924358350072</v>
      </c>
      <c r="S715" s="140">
        <v>-0.92320365412605965</v>
      </c>
      <c r="T715" s="140">
        <v>1.2032129151309789</v>
      </c>
      <c r="U715" s="129">
        <v>-0.83572131950105966</v>
      </c>
      <c r="V715" s="129">
        <v>1.3614112187536582</v>
      </c>
      <c r="W715" s="98">
        <v>-2.4631805688824691</v>
      </c>
      <c r="X715" s="60"/>
      <c r="Y715" s="99">
        <v>714</v>
      </c>
      <c r="Z715" s="129">
        <f>(幕後結果!$AB$2+幕後結果!$AB$4*幕後結果_最佳化!$N1716)*12/3</f>
        <v>0.61590375402437125</v>
      </c>
      <c r="AA715" s="129">
        <f>(幕後結果!$AC$2+幕後結果!$AC$4*幕後結果_最佳化!$O1716)*12/3</f>
        <v>-0.98162613949214961</v>
      </c>
      <c r="AB715" s="129">
        <f>(幕後結果!$AD$2+幕後結果!$AD$4*幕後結果_最佳化!$P1716)*12/3</f>
        <v>-1.7472949862232163</v>
      </c>
      <c r="AC715" s="129">
        <f>(幕後結果!$AE$2+幕後結果!$AE$4*幕後結果_最佳化!$Q1716)*12/3</f>
        <v>-1.3467729671262763</v>
      </c>
      <c r="AD715" s="129">
        <f>(幕後結果!$AF$2+幕後結果!$AF$4*幕後結果_最佳化!$R1716)*12/3</f>
        <v>-0.52954475697318193</v>
      </c>
      <c r="AE715" s="129">
        <f>(幕後結果!$AG$2+幕後結果!$AG$4*幕後結果_最佳化!$S1716)*12/3</f>
        <v>0.10946427611079845</v>
      </c>
      <c r="AF715" s="129">
        <f>(幕後結果!$AH$2+幕後結果!$AH$4*幕後結果_最佳化!$T1716)*12/3</f>
        <v>0.70251344227804935</v>
      </c>
      <c r="AG715" s="129">
        <f>(幕後結果!$AI$2+幕後結果!$AI$4*幕後結果_最佳化!$U1716)*12/3</f>
        <v>-0.58868153968788439</v>
      </c>
      <c r="AH715" s="129">
        <f>(幕後結果!$AJ$2+幕後結果!$AJ$4*幕後結果_最佳化!$V1716)*12/3</f>
        <v>-0.2234767951651403</v>
      </c>
      <c r="AI715" s="100">
        <f>(幕後結果!$AK$2+幕後結果!$AK$4*幕後結果_最佳化!$W1716)*12/3</f>
        <v>-1.7094756187551294</v>
      </c>
      <c r="AJ715" s="60"/>
      <c r="AK715" s="60"/>
      <c r="AL715" s="60"/>
      <c r="AM715" s="108">
        <v>714</v>
      </c>
      <c r="AN715" s="129">
        <f t="shared" si="144"/>
        <v>6.560848377340045E-2</v>
      </c>
      <c r="AO715" s="129">
        <f t="shared" si="145"/>
        <v>7.0282192738158569E-2</v>
      </c>
      <c r="AP715" s="129">
        <f t="shared" si="146"/>
        <v>0.21412236497980819</v>
      </c>
      <c r="AQ715" s="129">
        <f t="shared" si="147"/>
        <v>4.6129270922493047E-2</v>
      </c>
      <c r="AR715" s="129">
        <f t="shared" si="148"/>
        <v>0.12869432534317829</v>
      </c>
      <c r="AS715" s="129">
        <f t="shared" si="149"/>
        <v>6.7597088524827903E-2</v>
      </c>
      <c r="AT715" s="129">
        <f t="shared" si="150"/>
        <v>7.4369142659034868E-2</v>
      </c>
      <c r="AU715" s="129">
        <f t="shared" si="151"/>
        <v>0.10218950899733668</v>
      </c>
      <c r="AV715" s="129">
        <f t="shared" si="152"/>
        <v>8.8768560649726436E-2</v>
      </c>
      <c r="AW715" s="129">
        <f t="shared" si="153"/>
        <v>0.14223906141203563</v>
      </c>
      <c r="AX715" s="129">
        <f t="shared" si="154"/>
        <v>1</v>
      </c>
      <c r="AY715" s="129">
        <f>SUMPRODUCT(AN715:AW715,幕後結果_最佳化!$Z$1005:$AI$1005)</f>
        <v>-0.23426045675546958</v>
      </c>
      <c r="AZ715" s="129">
        <f>(SUMPRODUCT(AN715:AW715,MMULT(AN715:AW715,幕後結果!$AB$9:$AK$18)))*252</f>
        <v>5.3608155766858859E-2</v>
      </c>
      <c r="BA715" s="129">
        <f t="shared" si="155"/>
        <v>0.2315343511595177</v>
      </c>
      <c r="BB715" s="102">
        <f t="shared" si="156"/>
        <v>-1.1970597683128124</v>
      </c>
      <c r="BC715" s="60"/>
      <c r="BD715" s="60"/>
    </row>
    <row r="716" spans="1:56" ht="16.5">
      <c r="A716" s="95">
        <v>715</v>
      </c>
      <c r="B716" s="129">
        <v>0.75285941217309293</v>
      </c>
      <c r="C716" s="129">
        <v>3.2896121765272124E-2</v>
      </c>
      <c r="D716" s="129">
        <v>0.48701989310378679</v>
      </c>
      <c r="E716" s="129">
        <v>0.89729842743774979</v>
      </c>
      <c r="F716" s="129">
        <v>0.32292902320547845</v>
      </c>
      <c r="G716" s="129">
        <v>8.3008610618909406E-2</v>
      </c>
      <c r="H716" s="129">
        <v>0.14328656206022328</v>
      </c>
      <c r="I716" s="129">
        <v>0.7518356983802259</v>
      </c>
      <c r="J716" s="129">
        <v>0.69587293560481722</v>
      </c>
      <c r="K716" s="104">
        <v>0.83801333831897984</v>
      </c>
      <c r="L716" s="105"/>
      <c r="M716" s="106">
        <v>715</v>
      </c>
      <c r="N716" s="140">
        <v>0.68351547404662749</v>
      </c>
      <c r="O716" s="140">
        <v>-1.8398365097130607</v>
      </c>
      <c r="P716" s="140">
        <v>-3.2542045629794639E-2</v>
      </c>
      <c r="Q716" s="140">
        <v>1.2663071304053233</v>
      </c>
      <c r="R716" s="140">
        <v>-0.4595238259486259</v>
      </c>
      <c r="S716" s="140">
        <v>-1.3851152771624731</v>
      </c>
      <c r="T716" s="140">
        <v>-1.0656693797085603</v>
      </c>
      <c r="U716" s="129">
        <v>0.6802777609255698</v>
      </c>
      <c r="V716" s="129">
        <v>0.51256716174069039</v>
      </c>
      <c r="W716" s="98">
        <v>0.98632567736813948</v>
      </c>
      <c r="X716" s="60"/>
      <c r="Y716" s="99">
        <v>715</v>
      </c>
      <c r="Z716" s="129">
        <f>(幕後結果!$AB$2+幕後結果!$AB$4*幕後結果_最佳化!$N1717)*12/3</f>
        <v>1.339842098427428</v>
      </c>
      <c r="AA716" s="129">
        <f>(幕後結果!$AC$2+幕後結果!$AC$4*幕後結果_最佳化!$O1717)*12/3</f>
        <v>-0.71179512485565988</v>
      </c>
      <c r="AB716" s="129">
        <f>(幕後結果!$AD$2+幕後結果!$AD$4*幕後結果_最佳化!$P1717)*12/3</f>
        <v>-1.3626028167093196</v>
      </c>
      <c r="AC716" s="129">
        <f>(幕後結果!$AE$2+幕後結果!$AE$4*幕後結果_最佳化!$Q1717)*12/3</f>
        <v>0.64169095879564897</v>
      </c>
      <c r="AD716" s="129">
        <f>(幕後結果!$AF$2+幕後結果!$AF$4*幕後結果_最佳化!$R1717)*12/3</f>
        <v>-1.0231444899577655</v>
      </c>
      <c r="AE716" s="129">
        <f>(幕後結果!$AG$2+幕後結果!$AG$4*幕後結果_最佳化!$S1717)*12/3</f>
        <v>-5.0032523711900811E-2</v>
      </c>
      <c r="AF716" s="129">
        <f>(幕後結果!$AH$2+幕後結果!$AH$4*幕後結果_最佳化!$T1717)*12/3</f>
        <v>9.3961949389014296E-2</v>
      </c>
      <c r="AG716" s="129">
        <f>(幕後結果!$AI$2+幕後結果!$AI$4*幕後結果_最佳化!$U1717)*12/3</f>
        <v>-9.5355990655718245E-2</v>
      </c>
      <c r="AH716" s="129">
        <f>(幕後結果!$AJ$2+幕後結果!$AJ$4*幕後結果_最佳化!$V1717)*12/3</f>
        <v>-0.21105873765851046</v>
      </c>
      <c r="AI716" s="100">
        <f>(幕後結果!$AK$2+幕後結果!$AK$4*幕後結果_最佳化!$W1717)*12/3</f>
        <v>0.40423237005243062</v>
      </c>
      <c r="AJ716" s="60"/>
      <c r="AK716" s="60"/>
      <c r="AL716" s="60"/>
      <c r="AM716" s="108">
        <v>715</v>
      </c>
      <c r="AN716" s="129">
        <f t="shared" si="144"/>
        <v>0.19831725097998024</v>
      </c>
      <c r="AO716" s="129">
        <f t="shared" si="145"/>
        <v>5.4630088772123837E-2</v>
      </c>
      <c r="AP716" s="129">
        <f t="shared" si="146"/>
        <v>3.9217286250816899E-2</v>
      </c>
      <c r="AQ716" s="129">
        <f t="shared" si="147"/>
        <v>0.15587303367650551</v>
      </c>
      <c r="AR716" s="129">
        <f t="shared" si="148"/>
        <v>3.6633405934009072E-2</v>
      </c>
      <c r="AS716" s="129">
        <f t="shared" si="149"/>
        <v>0.19243843325360027</v>
      </c>
      <c r="AT716" s="129">
        <f t="shared" si="150"/>
        <v>0.14956783262755946</v>
      </c>
      <c r="AU716" s="129">
        <f t="shared" si="151"/>
        <v>2.3329428730191375E-2</v>
      </c>
      <c r="AV716" s="129">
        <f t="shared" si="152"/>
        <v>5.6347043504437824E-2</v>
      </c>
      <c r="AW716" s="129">
        <f t="shared" si="153"/>
        <v>9.3646196270775556E-2</v>
      </c>
      <c r="AX716" s="129">
        <f t="shared" si="154"/>
        <v>1.0000000000000002</v>
      </c>
      <c r="AY716" s="129">
        <f>SUMPRODUCT(AN716:AW716,幕後結果_最佳化!$Z$1005:$AI$1005)</f>
        <v>0.37610665337433158</v>
      </c>
      <c r="AZ716" s="129">
        <f>(SUMPRODUCT(AN716:AW716,MMULT(AN716:AW716,幕後結果!$AB$9:$AK$18)))*252</f>
        <v>4.9663840986627066E-2</v>
      </c>
      <c r="BA716" s="129">
        <f t="shared" si="155"/>
        <v>0.22285385566919649</v>
      </c>
      <c r="BB716" s="102">
        <f t="shared" si="156"/>
        <v>1.4951801142222212</v>
      </c>
      <c r="BC716" s="60"/>
      <c r="BD716" s="60"/>
    </row>
    <row r="717" spans="1:56" ht="16.5">
      <c r="A717" s="95">
        <v>716</v>
      </c>
      <c r="B717" s="129">
        <v>0.82605893794030316</v>
      </c>
      <c r="C717" s="129">
        <v>0.80814231440039164</v>
      </c>
      <c r="D717" s="129">
        <v>0.55021260279012951</v>
      </c>
      <c r="E717" s="129">
        <v>0.35617662256966809</v>
      </c>
      <c r="F717" s="129">
        <v>0.40684400829260681</v>
      </c>
      <c r="G717" s="129">
        <v>0.93464012504965033</v>
      </c>
      <c r="H717" s="129">
        <v>0.6359111606365071</v>
      </c>
      <c r="I717" s="129">
        <v>0.49563803275209817</v>
      </c>
      <c r="J717" s="129">
        <v>0.827902197209333</v>
      </c>
      <c r="K717" s="104">
        <v>0.24563436977832365</v>
      </c>
      <c r="L717" s="105"/>
      <c r="M717" s="106">
        <v>716</v>
      </c>
      <c r="N717" s="140">
        <v>0.93870519761969473</v>
      </c>
      <c r="O717" s="140">
        <v>0.87107102956524818</v>
      </c>
      <c r="P717" s="140">
        <v>0.12619850540804123</v>
      </c>
      <c r="Q717" s="140">
        <v>-0.36869745606153148</v>
      </c>
      <c r="R717" s="140">
        <v>-0.23567094607648875</v>
      </c>
      <c r="S717" s="140">
        <v>1.511269702355146</v>
      </c>
      <c r="T717" s="140">
        <v>0.34755064348984444</v>
      </c>
      <c r="U717" s="129">
        <v>-1.0934048299828756E-2</v>
      </c>
      <c r="V717" s="129">
        <v>0.94590781798372825</v>
      </c>
      <c r="W717" s="98">
        <v>-0.68829228427666211</v>
      </c>
      <c r="X717" s="60"/>
      <c r="Y717" s="99">
        <v>716</v>
      </c>
      <c r="Z717" s="129">
        <f>(幕後結果!$AB$2+幕後結果!$AB$4*幕後結果_最佳化!$N1718)*12/3</f>
        <v>1.508589098789467</v>
      </c>
      <c r="AA717" s="129">
        <f>(幕後結果!$AC$2+幕後結果!$AC$4*幕後結果_最佳化!$O1718)*12/3</f>
        <v>1.3435962352655053</v>
      </c>
      <c r="AB717" s="129">
        <f>(幕後結果!$AD$2+幕後結果!$AD$4*幕後結果_最佳化!$P1718)*12/3</f>
        <v>-0.92900255096611029</v>
      </c>
      <c r="AC717" s="129">
        <f>(幕後結果!$AE$2+幕後結果!$AE$4*幕後結果_最佳化!$Q1718)*12/3</f>
        <v>-4.3177673010013545E-2</v>
      </c>
      <c r="AD717" s="129">
        <f>(幕後結果!$AF$2+幕後結果!$AF$4*幕後結果_最佳化!$R1718)*12/3</f>
        <v>-1.1060735205560501</v>
      </c>
      <c r="AE717" s="129">
        <f>(幕後結果!$AG$2+幕後結果!$AG$4*幕後結果_最佳化!$S1718)*12/3</f>
        <v>2.4111785929879375</v>
      </c>
      <c r="AF717" s="129">
        <f>(幕後結果!$AH$2+幕後結果!$AH$4*幕後結果_最佳化!$T1718)*12/3</f>
        <v>1.0410842551842272</v>
      </c>
      <c r="AG717" s="129">
        <f>(幕後結果!$AI$2+幕後結果!$AI$4*幕後結果_最佳化!$U1718)*12/3</f>
        <v>0.28931826322217169</v>
      </c>
      <c r="AH717" s="129">
        <f>(幕後結果!$AJ$2+幕後結果!$AJ$4*幕後結果_最佳化!$V1718)*12/3</f>
        <v>0.13994347705602778</v>
      </c>
      <c r="AI717" s="100">
        <f>(幕後結果!$AK$2+幕後結果!$AK$4*幕後結果_最佳化!$W1718)*12/3</f>
        <v>0.24202663398157331</v>
      </c>
      <c r="AJ717" s="60"/>
      <c r="AK717" s="60"/>
      <c r="AL717" s="60"/>
      <c r="AM717" s="108">
        <v>716</v>
      </c>
      <c r="AN717" s="129">
        <f t="shared" si="144"/>
        <v>0.12929223326063036</v>
      </c>
      <c r="AO717" s="129">
        <f t="shared" si="145"/>
        <v>4.4630654570548316E-2</v>
      </c>
      <c r="AP717" s="129">
        <f t="shared" si="146"/>
        <v>9.0342116580835921E-2</v>
      </c>
      <c r="AQ717" s="129">
        <f t="shared" si="147"/>
        <v>2.5731705785819192E-2</v>
      </c>
      <c r="AR717" s="129">
        <f t="shared" si="148"/>
        <v>8.1864789816133626E-2</v>
      </c>
      <c r="AS717" s="129">
        <f t="shared" si="149"/>
        <v>0.17236679337466254</v>
      </c>
      <c r="AT717" s="129">
        <f t="shared" si="150"/>
        <v>0.1289968942904347</v>
      </c>
      <c r="AU717" s="129">
        <f t="shared" si="151"/>
        <v>0.14786006675766755</v>
      </c>
      <c r="AV717" s="129">
        <f t="shared" si="152"/>
        <v>0.12701566286156662</v>
      </c>
      <c r="AW717" s="129">
        <f t="shared" si="153"/>
        <v>5.1899082701700995E-2</v>
      </c>
      <c r="AX717" s="129">
        <f t="shared" si="154"/>
        <v>0.99999999999999978</v>
      </c>
      <c r="AY717" s="129">
        <f>SUMPRODUCT(AN717:AW717,幕後結果_最佳化!$Z$1005:$AI$1005)</f>
        <v>0.13632105800897165</v>
      </c>
      <c r="AZ717" s="129">
        <f>(SUMPRODUCT(AN717:AW717,MMULT(AN717:AW717,幕後結果!$AB$9:$AK$18)))*252</f>
        <v>4.0014119901031167E-2</v>
      </c>
      <c r="BA717" s="129">
        <f t="shared" si="155"/>
        <v>0.20003529663794628</v>
      </c>
      <c r="BB717" s="102">
        <f t="shared" si="156"/>
        <v>0.46702286835937273</v>
      </c>
      <c r="BC717" s="60"/>
      <c r="BD717" s="60"/>
    </row>
    <row r="718" spans="1:56" ht="16.5">
      <c r="A718" s="95">
        <v>717</v>
      </c>
      <c r="B718" s="129">
        <v>0.78676141374923092</v>
      </c>
      <c r="C718" s="129">
        <v>4.5908502354393921E-2</v>
      </c>
      <c r="D718" s="129">
        <v>0.80258435541471984</v>
      </c>
      <c r="E718" s="129">
        <v>0.45707211424993632</v>
      </c>
      <c r="F718" s="129">
        <v>0.24768051953696024</v>
      </c>
      <c r="G718" s="129">
        <v>0.18898983961689431</v>
      </c>
      <c r="H718" s="129">
        <v>0.47660480770915958</v>
      </c>
      <c r="I718" s="129">
        <v>0.83797946099658494</v>
      </c>
      <c r="J718" s="129">
        <v>0.52962938217835509</v>
      </c>
      <c r="K718" s="104">
        <v>0.91798400218527054</v>
      </c>
      <c r="L718" s="105"/>
      <c r="M718" s="106">
        <v>717</v>
      </c>
      <c r="N718" s="140">
        <v>0.79523438683218706</v>
      </c>
      <c r="O718" s="140">
        <v>-1.685889915304065</v>
      </c>
      <c r="P718" s="140">
        <v>0.85088850806926108</v>
      </c>
      <c r="Q718" s="140">
        <v>-0.10781275038846579</v>
      </c>
      <c r="R718" s="140">
        <v>-0.68180693414400495</v>
      </c>
      <c r="S718" s="140">
        <v>-0.8816249111171448</v>
      </c>
      <c r="T718" s="140">
        <v>-5.86767033182065E-2</v>
      </c>
      <c r="U718" s="129">
        <v>0.98618756944496777</v>
      </c>
      <c r="V718" s="129">
        <v>7.4338258134763718E-2</v>
      </c>
      <c r="W718" s="98">
        <v>1.3916381652263683</v>
      </c>
      <c r="X718" s="60"/>
      <c r="Y718" s="99">
        <v>717</v>
      </c>
      <c r="Z718" s="129">
        <f>(幕後結果!$AB$2+幕後結果!$AB$4*幕後結果_最佳化!$N1719)*12/3</f>
        <v>1.4137174534076749</v>
      </c>
      <c r="AA718" s="129">
        <f>(幕後結果!$AC$2+幕後結果!$AC$4*幕後結果_最佳化!$O1719)*12/3</f>
        <v>-0.57001695983752787</v>
      </c>
      <c r="AB718" s="129">
        <f>(幕後結果!$AD$2+幕後結果!$AD$4*幕後結果_最佳化!$P1719)*12/3</f>
        <v>-0.32227762420755668</v>
      </c>
      <c r="AC718" s="129">
        <f>(幕後結果!$AE$2+幕後結果!$AE$4*幕後結果_最佳化!$Q1719)*12/3</f>
        <v>-0.63069354231685182</v>
      </c>
      <c r="AD718" s="129">
        <f>(幕後結果!$AF$2+幕後結果!$AF$4*幕後結果_最佳化!$R1719)*12/3</f>
        <v>-1.8050841700295013</v>
      </c>
      <c r="AE718" s="129">
        <f>(幕後結果!$AG$2+幕後結果!$AG$4*幕後結果_最佳化!$S1719)*12/3</f>
        <v>0.15380272390378602</v>
      </c>
      <c r="AF718" s="129">
        <f>(幕後結果!$AH$2+幕後結果!$AH$4*幕後結果_最佳化!$T1719)*12/3</f>
        <v>0.69422184798318975</v>
      </c>
      <c r="AG718" s="129">
        <f>(幕後結果!$AI$2+幕後結果!$AI$4*幕後結果_最佳化!$U1719)*12/3</f>
        <v>0.34991146881248197</v>
      </c>
      <c r="AH718" s="129">
        <f>(幕後結果!$AJ$2+幕後結果!$AJ$4*幕後結果_最佳化!$V1719)*12/3</f>
        <v>-0.35580757682555614</v>
      </c>
      <c r="AI718" s="100">
        <f>(幕後結果!$AK$2+幕後結果!$AK$4*幕後結果_最佳化!$W1719)*12/3</f>
        <v>0.78524824734115173</v>
      </c>
      <c r="AJ718" s="60"/>
      <c r="AK718" s="60"/>
      <c r="AL718" s="60"/>
      <c r="AM718" s="108">
        <v>717</v>
      </c>
      <c r="AN718" s="129">
        <f t="shared" si="144"/>
        <v>1.5936545958223514E-2</v>
      </c>
      <c r="AO718" s="129">
        <f t="shared" si="145"/>
        <v>0.10266105173786713</v>
      </c>
      <c r="AP718" s="129">
        <f t="shared" si="146"/>
        <v>0.21884764185316194</v>
      </c>
      <c r="AQ718" s="129">
        <f t="shared" si="147"/>
        <v>0.17805112019349328</v>
      </c>
      <c r="AR718" s="129">
        <f t="shared" si="148"/>
        <v>0.17231463467363911</v>
      </c>
      <c r="AS718" s="129">
        <f t="shared" si="149"/>
        <v>3.8950393490284285E-2</v>
      </c>
      <c r="AT718" s="129">
        <f t="shared" si="150"/>
        <v>1.7413521323214446E-2</v>
      </c>
      <c r="AU718" s="129">
        <f t="shared" si="151"/>
        <v>0.1363048469438638</v>
      </c>
      <c r="AV718" s="129">
        <f t="shared" si="152"/>
        <v>7.4110610087540621E-2</v>
      </c>
      <c r="AW718" s="129">
        <f t="shared" si="153"/>
        <v>4.5409633738711909E-2</v>
      </c>
      <c r="AX718" s="129">
        <f t="shared" si="154"/>
        <v>1.0000000000000002</v>
      </c>
      <c r="AY718" s="129">
        <f>SUMPRODUCT(AN718:AW718,幕後結果_最佳化!$Z$1005:$AI$1005)</f>
        <v>-0.37631043933048958</v>
      </c>
      <c r="AZ718" s="129">
        <f>(SUMPRODUCT(AN718:AW718,MMULT(AN718:AW718,幕後結果!$AB$9:$AK$18)))*252</f>
        <v>6.2191832154318324E-2</v>
      </c>
      <c r="BA718" s="129">
        <f t="shared" si="155"/>
        <v>0.24938290269045776</v>
      </c>
      <c r="BB718" s="102">
        <f t="shared" si="156"/>
        <v>-1.6809910976568723</v>
      </c>
      <c r="BC718" s="60"/>
      <c r="BD718" s="60"/>
    </row>
    <row r="719" spans="1:56" ht="16.5">
      <c r="A719" s="95">
        <v>718</v>
      </c>
      <c r="B719" s="129">
        <v>0.9848289516863884</v>
      </c>
      <c r="C719" s="129">
        <v>5.8857713021940317E-3</v>
      </c>
      <c r="D719" s="129">
        <v>6.4847644272248317E-2</v>
      </c>
      <c r="E719" s="129">
        <v>0.99031136183447011</v>
      </c>
      <c r="F719" s="129">
        <v>0.37262388294344762</v>
      </c>
      <c r="G719" s="129">
        <v>0.48270377430572431</v>
      </c>
      <c r="H719" s="129">
        <v>0.61621467064532398</v>
      </c>
      <c r="I719" s="129">
        <v>0.40640725068143269</v>
      </c>
      <c r="J719" s="129">
        <v>0.79941789666579965</v>
      </c>
      <c r="K719" s="104">
        <v>0.74204366470640304</v>
      </c>
      <c r="L719" s="105"/>
      <c r="M719" s="106">
        <v>718</v>
      </c>
      <c r="N719" s="140">
        <v>2.1655956822199181</v>
      </c>
      <c r="O719" s="140">
        <v>-2.5189199186519025</v>
      </c>
      <c r="P719" s="140">
        <v>-1.5153045818370279</v>
      </c>
      <c r="Q719" s="140">
        <v>2.338192269979543</v>
      </c>
      <c r="R719" s="140">
        <v>-0.32491187930323551</v>
      </c>
      <c r="S719" s="140">
        <v>-4.3368799589514805E-2</v>
      </c>
      <c r="T719" s="140">
        <v>0.2955540639553611</v>
      </c>
      <c r="U719" s="129">
        <v>-0.23679671342527212</v>
      </c>
      <c r="V719" s="129">
        <v>0.83954382594471866</v>
      </c>
      <c r="W719" s="98">
        <v>0.64965875635277415</v>
      </c>
      <c r="X719" s="60"/>
      <c r="Y719" s="99">
        <v>718</v>
      </c>
      <c r="Z719" s="129">
        <f>(幕後結果!$AB$2+幕後結果!$AB$4*幕後結果_最佳化!$N1720)*12/3</f>
        <v>2.3198838725374271</v>
      </c>
      <c r="AA719" s="129">
        <f>(幕後結果!$AC$2+幕後結果!$AC$4*幕後結果_最佳化!$O1720)*12/3</f>
        <v>-0.82824265425869681</v>
      </c>
      <c r="AB719" s="129">
        <f>(幕後結果!$AD$2+幕後結果!$AD$4*幕後結果_最佳化!$P1720)*12/3</f>
        <v>-2.7003164826173585</v>
      </c>
      <c r="AC719" s="129">
        <f>(幕後結果!$AE$2+幕後結果!$AE$4*幕後結果_最佳化!$Q1720)*12/3</f>
        <v>1.5491028393989554</v>
      </c>
      <c r="AD719" s="129">
        <f>(幕後結果!$AF$2+幕後結果!$AF$4*幕後結果_最佳化!$R1720)*12/3</f>
        <v>-0.49333869400132241</v>
      </c>
      <c r="AE719" s="129">
        <f>(幕後結果!$AG$2+幕後結果!$AG$4*幕後結果_最佳化!$S1720)*12/3</f>
        <v>1.0267612073565042</v>
      </c>
      <c r="AF719" s="129">
        <f>(幕後結果!$AH$2+幕後結果!$AH$4*幕後結果_最佳化!$T1720)*12/3</f>
        <v>1.6657891950079751</v>
      </c>
      <c r="AG719" s="129">
        <f>(幕後結果!$AI$2+幕後結果!$AI$4*幕後結果_最佳化!$U1720)*12/3</f>
        <v>-0.33422694766697508</v>
      </c>
      <c r="AH719" s="129">
        <f>(幕後結果!$AJ$2+幕後結果!$AJ$4*幕後結果_最佳化!$V1720)*12/3</f>
        <v>0.16078885864274867</v>
      </c>
      <c r="AI719" s="100">
        <f>(幕後結果!$AK$2+幕後結果!$AK$4*幕後結果_最佳化!$W1720)*12/3</f>
        <v>0.29145928416258582</v>
      </c>
      <c r="AJ719" s="60"/>
      <c r="AK719" s="60"/>
      <c r="AL719" s="60"/>
      <c r="AM719" s="108">
        <v>718</v>
      </c>
      <c r="AN719" s="129">
        <f t="shared" si="144"/>
        <v>8.67431889150823E-2</v>
      </c>
      <c r="AO719" s="129">
        <f t="shared" si="145"/>
        <v>0.17662071154691034</v>
      </c>
      <c r="AP719" s="129">
        <f t="shared" si="146"/>
        <v>0.10848889648904556</v>
      </c>
      <c r="AQ719" s="129">
        <f t="shared" si="147"/>
        <v>0.11358266580424707</v>
      </c>
      <c r="AR719" s="129">
        <f t="shared" si="148"/>
        <v>1.255749080548409E-2</v>
      </c>
      <c r="AS719" s="129">
        <f t="shared" si="149"/>
        <v>3.9658271773654691E-2</v>
      </c>
      <c r="AT719" s="129">
        <f t="shared" si="150"/>
        <v>0.11401854361311743</v>
      </c>
      <c r="AU719" s="129">
        <f t="shared" si="151"/>
        <v>8.9376509348767244E-2</v>
      </c>
      <c r="AV719" s="129">
        <f t="shared" si="152"/>
        <v>0.19167669363177495</v>
      </c>
      <c r="AW719" s="129">
        <f t="shared" si="153"/>
        <v>6.7277028071916434E-2</v>
      </c>
      <c r="AX719" s="129">
        <f t="shared" si="154"/>
        <v>1.0000000000000002</v>
      </c>
      <c r="AY719" s="129">
        <f>SUMPRODUCT(AN719:AW719,幕後結果_最佳化!$Z$1005:$AI$1005)</f>
        <v>-1.8770267860560349E-3</v>
      </c>
      <c r="AZ719" s="129">
        <f>(SUMPRODUCT(AN719:AW719,MMULT(AN719:AW719,幕後結果!$AB$9:$AK$18)))*252</f>
        <v>4.6329435433952036E-2</v>
      </c>
      <c r="BA719" s="129">
        <f t="shared" si="155"/>
        <v>0.21524273607709049</v>
      </c>
      <c r="BB719" s="102">
        <f t="shared" si="156"/>
        <v>-0.20803037353148529</v>
      </c>
      <c r="BC719" s="60"/>
      <c r="BD719" s="60"/>
    </row>
    <row r="720" spans="1:56" ht="16.5">
      <c r="A720" s="95">
        <v>719</v>
      </c>
      <c r="B720" s="129">
        <v>4.5540606508364778E-2</v>
      </c>
      <c r="C720" s="129">
        <v>0.26372205665221737</v>
      </c>
      <c r="D720" s="129">
        <v>0.84608831336984514</v>
      </c>
      <c r="E720" s="129">
        <v>0.94825558201327254</v>
      </c>
      <c r="F720" s="129">
        <v>0.65668823054002834</v>
      </c>
      <c r="G720" s="129">
        <v>9.8155392606066316E-2</v>
      </c>
      <c r="H720" s="129">
        <v>0.64375455732955578</v>
      </c>
      <c r="I720" s="129">
        <v>0.26289687345219304</v>
      </c>
      <c r="J720" s="129">
        <v>0.11551771037312064</v>
      </c>
      <c r="K720" s="104">
        <v>9.9442838582445958E-2</v>
      </c>
      <c r="L720" s="105"/>
      <c r="M720" s="106">
        <v>719</v>
      </c>
      <c r="N720" s="140">
        <v>-1.6897216828691821</v>
      </c>
      <c r="O720" s="140">
        <v>-0.63191241058515613</v>
      </c>
      <c r="P720" s="140">
        <v>1.0197998944705469</v>
      </c>
      <c r="Q720" s="140">
        <v>1.6281700381789421</v>
      </c>
      <c r="R720" s="140">
        <v>0.40344139583877037</v>
      </c>
      <c r="S720" s="140">
        <v>-1.2921338786060701</v>
      </c>
      <c r="T720" s="140">
        <v>0.36851282320875089</v>
      </c>
      <c r="U720" s="129">
        <v>-0.63443994647749413</v>
      </c>
      <c r="V720" s="129">
        <v>-1.1976959136478034</v>
      </c>
      <c r="W720" s="98">
        <v>-1.2847327859526623</v>
      </c>
      <c r="X720" s="60"/>
      <c r="Y720" s="99">
        <v>719</v>
      </c>
      <c r="Z720" s="129">
        <f>(幕後結果!$AB$2+幕後結果!$AB$4*幕後結果_最佳化!$N1721)*12/3</f>
        <v>-0.22948697082331737</v>
      </c>
      <c r="AA720" s="129">
        <f>(幕後結果!$AC$2+幕後結果!$AC$4*幕後結果_最佳化!$O1721)*12/3</f>
        <v>-0.43687838212901564</v>
      </c>
      <c r="AB720" s="129">
        <f>(幕後結果!$AD$2+幕後結果!$AD$4*幕後結果_最佳化!$P1721)*12/3</f>
        <v>-0.70930764092823173</v>
      </c>
      <c r="AC720" s="129">
        <f>(幕後結果!$AE$2+幕後結果!$AE$4*幕後結果_最佳化!$Q1721)*12/3</f>
        <v>1.2450548673774982</v>
      </c>
      <c r="AD720" s="129">
        <f>(幕後結果!$AF$2+幕後結果!$AF$4*幕後結果_最佳化!$R1721)*12/3</f>
        <v>8.9981417952642029E-2</v>
      </c>
      <c r="AE720" s="129">
        <f>(幕後結果!$AG$2+幕後結果!$AG$4*幕後結果_最佳化!$S1721)*12/3</f>
        <v>0.39670683784309957</v>
      </c>
      <c r="AF720" s="129">
        <f>(幕後結果!$AH$2+幕後結果!$AH$4*幕後結果_最佳化!$T1721)*12/3</f>
        <v>-4.1662385015645564E-2</v>
      </c>
      <c r="AG720" s="129">
        <f>(幕後結果!$AI$2+幕後結果!$AI$4*幕後結果_最佳化!$U1721)*12/3</f>
        <v>-0.77314421038604209</v>
      </c>
      <c r="AH720" s="129">
        <f>(幕後結果!$AJ$2+幕後結果!$AJ$4*幕後結果_最佳化!$V1721)*12/3</f>
        <v>-0.81417401040046256</v>
      </c>
      <c r="AI720" s="100">
        <f>(幕後結果!$AK$2+幕後結果!$AK$4*幕後結果_最佳化!$W1721)*12/3</f>
        <v>-0.72949217845315173</v>
      </c>
      <c r="AJ720" s="60"/>
      <c r="AK720" s="60"/>
      <c r="AL720" s="60"/>
      <c r="AM720" s="108">
        <v>719</v>
      </c>
      <c r="AN720" s="129">
        <f t="shared" si="144"/>
        <v>0.28540781542779947</v>
      </c>
      <c r="AO720" s="129">
        <f t="shared" si="145"/>
        <v>4.8739071728675233E-2</v>
      </c>
      <c r="AP720" s="129">
        <f t="shared" si="146"/>
        <v>6.5530576373783164E-2</v>
      </c>
      <c r="AQ720" s="129">
        <f t="shared" si="147"/>
        <v>2.7026564960374103E-2</v>
      </c>
      <c r="AR720" s="129">
        <f t="shared" si="148"/>
        <v>4.0861127361245019E-3</v>
      </c>
      <c r="AS720" s="129">
        <f t="shared" si="149"/>
        <v>5.9141093061745906E-2</v>
      </c>
      <c r="AT720" s="129">
        <f t="shared" si="150"/>
        <v>2.5917733987667436E-2</v>
      </c>
      <c r="AU720" s="129">
        <f t="shared" si="151"/>
        <v>0.25232292311551768</v>
      </c>
      <c r="AV720" s="129">
        <f t="shared" si="152"/>
        <v>0.15542654157798755</v>
      </c>
      <c r="AW720" s="129">
        <f t="shared" si="153"/>
        <v>7.6401567030324982E-2</v>
      </c>
      <c r="AX720" s="129">
        <f t="shared" si="154"/>
        <v>1</v>
      </c>
      <c r="AY720" s="129">
        <f>SUMPRODUCT(AN720:AW720,幕後結果_最佳化!$Z$1005:$AI$1005)</f>
        <v>0.19346429638434079</v>
      </c>
      <c r="AZ720" s="129">
        <f>(SUMPRODUCT(AN720:AW720,MMULT(AN720:AW720,幕後結果!$AB$9:$AK$18)))*252</f>
        <v>3.7385081923010398E-2</v>
      </c>
      <c r="BA720" s="129">
        <f t="shared" si="155"/>
        <v>0.19335222244135286</v>
      </c>
      <c r="BB720" s="102">
        <f t="shared" si="156"/>
        <v>0.77870476213434581</v>
      </c>
      <c r="BC720" s="60"/>
      <c r="BD720" s="60"/>
    </row>
    <row r="721" spans="1:56" ht="16.5">
      <c r="A721" s="95">
        <v>720</v>
      </c>
      <c r="B721" s="129">
        <v>0.10388405378013532</v>
      </c>
      <c r="C721" s="129">
        <v>0.66072267052606204</v>
      </c>
      <c r="D721" s="129">
        <v>0.7980424904462935</v>
      </c>
      <c r="E721" s="129">
        <v>0.73347512588396424</v>
      </c>
      <c r="F721" s="129">
        <v>0.58550148874045616</v>
      </c>
      <c r="G721" s="129">
        <v>0.36032630770705221</v>
      </c>
      <c r="H721" s="129">
        <v>9.4601569281472342E-2</v>
      </c>
      <c r="I721" s="129">
        <v>0.92350640790270933</v>
      </c>
      <c r="J721" s="129">
        <v>0.2064055714755122</v>
      </c>
      <c r="K721" s="104">
        <v>1.6178248706968823E-2</v>
      </c>
      <c r="L721" s="105"/>
      <c r="M721" s="106">
        <v>720</v>
      </c>
      <c r="N721" s="140">
        <v>-1.2597263190729955</v>
      </c>
      <c r="O721" s="140">
        <v>0.41443623183338096</v>
      </c>
      <c r="P721" s="140">
        <v>0.83464961331667453</v>
      </c>
      <c r="Q721" s="140">
        <v>0.62335730467591932</v>
      </c>
      <c r="R721" s="140">
        <v>0.2159881012216161</v>
      </c>
      <c r="S721" s="140">
        <v>-0.35758672339464775</v>
      </c>
      <c r="T721" s="140">
        <v>-1.3129400840199839</v>
      </c>
      <c r="U721" s="129">
        <v>1.4290593207968749</v>
      </c>
      <c r="V721" s="129">
        <v>-0.81895665698940046</v>
      </c>
      <c r="W721" s="98">
        <v>-2.1399785853165829</v>
      </c>
      <c r="X721" s="60"/>
      <c r="Y721" s="99">
        <v>720</v>
      </c>
      <c r="Z721" s="129">
        <f>(幕後結果!$AB$2+幕後結果!$AB$4*幕後結果_最佳化!$N1722)*12/3</f>
        <v>5.485217416350785E-2</v>
      </c>
      <c r="AA721" s="129">
        <f>(幕後結果!$AC$2+幕後結果!$AC$4*幕後結果_最佳化!$O1722)*12/3</f>
        <v>0.44188792864939924</v>
      </c>
      <c r="AB721" s="129">
        <f>(幕後結果!$AD$2+幕後結果!$AD$4*幕後結果_最佳化!$P1722)*12/3</f>
        <v>-0.73416019859577986</v>
      </c>
      <c r="AC721" s="129">
        <f>(幕後結果!$AE$2+幕後結果!$AE$4*幕後結果_最佳化!$Q1722)*12/3</f>
        <v>0.6304878462118173</v>
      </c>
      <c r="AD721" s="129">
        <f>(幕後結果!$AF$2+幕後結果!$AF$4*幕後結果_最佳化!$R1722)*12/3</f>
        <v>-0.35479364488116283</v>
      </c>
      <c r="AE721" s="129">
        <f>(幕後結果!$AG$2+幕後結果!$AG$4*幕後結果_最佳化!$S1722)*12/3</f>
        <v>1.1156191689695139</v>
      </c>
      <c r="AF721" s="129">
        <f>(幕後結果!$AH$2+幕後結果!$AH$4*幕後結果_最佳化!$T1722)*12/3</f>
        <v>-0.95864257195156688</v>
      </c>
      <c r="AG721" s="129">
        <f>(幕後結果!$AI$2+幕後結果!$AI$4*幕後結果_最佳化!$U1722)*12/3</f>
        <v>0.46755488164527464</v>
      </c>
      <c r="AH721" s="129">
        <f>(幕後結果!$AJ$2+幕後結果!$AJ$4*幕後結果_最佳化!$V1722)*12/3</f>
        <v>-0.59645724845416692</v>
      </c>
      <c r="AI721" s="100">
        <f>(幕後結果!$AK$2+幕後結果!$AK$4*幕後結果_最佳化!$W1722)*12/3</f>
        <v>-0.98860654843477747</v>
      </c>
      <c r="AJ721" s="60"/>
      <c r="AK721" s="60"/>
      <c r="AL721" s="60"/>
      <c r="AM721" s="108">
        <v>720</v>
      </c>
      <c r="AN721" s="129">
        <f t="shared" si="144"/>
        <v>5.0063415662833795E-2</v>
      </c>
      <c r="AO721" s="129">
        <f t="shared" si="145"/>
        <v>0.1597399490229453</v>
      </c>
      <c r="AP721" s="129">
        <f t="shared" si="146"/>
        <v>0.20427361856941406</v>
      </c>
      <c r="AQ721" s="129">
        <f t="shared" si="147"/>
        <v>4.4948579922902843E-3</v>
      </c>
      <c r="AR721" s="129">
        <f t="shared" si="148"/>
        <v>9.595736014287426E-2</v>
      </c>
      <c r="AS721" s="129">
        <f t="shared" si="149"/>
        <v>0.1614189347895916</v>
      </c>
      <c r="AT721" s="129">
        <f t="shared" si="150"/>
        <v>5.2914764692342964E-5</v>
      </c>
      <c r="AU721" s="129">
        <f t="shared" si="151"/>
        <v>0.15993599366481681</v>
      </c>
      <c r="AV721" s="129">
        <f t="shared" si="152"/>
        <v>9.1929163246550524E-2</v>
      </c>
      <c r="AW721" s="129">
        <f t="shared" si="153"/>
        <v>7.2133792143991057E-2</v>
      </c>
      <c r="AX721" s="129">
        <f t="shared" si="154"/>
        <v>1</v>
      </c>
      <c r="AY721" s="129">
        <f>SUMPRODUCT(AN721:AW721,幕後結果_最佳化!$Z$1005:$AI$1005)</f>
        <v>-9.7598418643377163E-2</v>
      </c>
      <c r="AZ721" s="129">
        <f>(SUMPRODUCT(AN721:AW721,MMULT(AN721:AW721,幕後結果!$AB$9:$AK$18)))*252</f>
        <v>4.7974040601128767E-2</v>
      </c>
      <c r="BA721" s="129">
        <f t="shared" si="155"/>
        <v>0.21902977103838822</v>
      </c>
      <c r="BB721" s="102">
        <f t="shared" si="156"/>
        <v>-0.64145809027373146</v>
      </c>
      <c r="BC721" s="60"/>
      <c r="BD721" s="60"/>
    </row>
    <row r="722" spans="1:56" ht="16.5">
      <c r="A722" s="95">
        <v>721</v>
      </c>
      <c r="B722" s="129">
        <v>0.55571683167816777</v>
      </c>
      <c r="C722" s="129">
        <v>5.4327070685632251E-2</v>
      </c>
      <c r="D722" s="129">
        <v>0.99599754709841926</v>
      </c>
      <c r="E722" s="129">
        <v>0.69002268515577025</v>
      </c>
      <c r="F722" s="129">
        <v>0.64561083270064135</v>
      </c>
      <c r="G722" s="129">
        <v>0.71687639632441136</v>
      </c>
      <c r="H722" s="129">
        <v>1.5825883272537533E-2</v>
      </c>
      <c r="I722" s="129">
        <v>0.13817065337510814</v>
      </c>
      <c r="J722" s="129">
        <v>0.12594368578865578</v>
      </c>
      <c r="K722" s="104">
        <v>0.58973142324462891</v>
      </c>
      <c r="L722" s="105"/>
      <c r="M722" s="106">
        <v>721</v>
      </c>
      <c r="N722" s="140">
        <v>0.14011853450086093</v>
      </c>
      <c r="O722" s="140">
        <v>-1.6042718584062685</v>
      </c>
      <c r="P722" s="140">
        <v>2.651862817417066</v>
      </c>
      <c r="Q722" s="140">
        <v>0.49591464988144179</v>
      </c>
      <c r="R722" s="140">
        <v>0.37349732671123248</v>
      </c>
      <c r="S722" s="140">
        <v>0.57358715298952745</v>
      </c>
      <c r="T722" s="140">
        <v>-2.1487809707486276</v>
      </c>
      <c r="U722" s="129">
        <v>-1.0885750896167303</v>
      </c>
      <c r="V722" s="129">
        <v>-1.1457771512119155</v>
      </c>
      <c r="W722" s="98">
        <v>0.2268541526234979</v>
      </c>
      <c r="X722" s="60"/>
      <c r="Y722" s="99">
        <v>721</v>
      </c>
      <c r="Z722" s="129">
        <f>(幕後結果!$AB$2+幕後結果!$AB$4*幕後結果_最佳化!$N1723)*12/3</f>
        <v>0.98051491914152178</v>
      </c>
      <c r="AA722" s="129">
        <f>(幕後結果!$AC$2+幕後結果!$AC$4*幕後結果_最佳化!$O1723)*12/3</f>
        <v>-0.67894795990153878</v>
      </c>
      <c r="AB722" s="129">
        <f>(幕後結果!$AD$2+幕後結果!$AD$4*幕後結果_最佳化!$P1723)*12/3</f>
        <v>1.5512334513127233</v>
      </c>
      <c r="AC722" s="129">
        <f>(幕後結果!$AE$2+幕後結果!$AE$4*幕後結果_最佳化!$Q1723)*12/3</f>
        <v>-6.5257450577061449E-3</v>
      </c>
      <c r="AD722" s="129">
        <f>(幕後結果!$AF$2+幕後結果!$AF$4*幕後結果_最佳化!$R1723)*12/3</f>
        <v>-0.56311516997117983</v>
      </c>
      <c r="AE722" s="129">
        <f>(幕後結果!$AG$2+幕後結果!$AG$4*幕後結果_最佳化!$S1723)*12/3</f>
        <v>1.5035625956562215</v>
      </c>
      <c r="AF722" s="129">
        <f>(幕後結果!$AH$2+幕後結果!$AH$4*幕後結果_最佳化!$T1723)*12/3</f>
        <v>-0.65792315764905973</v>
      </c>
      <c r="AG722" s="129">
        <f>(幕後結果!$AI$2+幕後結果!$AI$4*幕後結果_最佳化!$U1723)*12/3</f>
        <v>-0.6278862097285266</v>
      </c>
      <c r="AH722" s="129">
        <f>(幕後結果!$AJ$2+幕後結果!$AJ$4*幕後結果_最佳化!$V1723)*12/3</f>
        <v>-0.82826187600824908</v>
      </c>
      <c r="AI722" s="100">
        <f>(幕後結果!$AK$2+幕後結果!$AK$4*幕後結果_最佳化!$W1723)*12/3</f>
        <v>0.830101283195258</v>
      </c>
      <c r="AJ722" s="60"/>
      <c r="AK722" s="60"/>
      <c r="AL722" s="60"/>
      <c r="AM722" s="108">
        <v>721</v>
      </c>
      <c r="AN722" s="129">
        <f t="shared" si="144"/>
        <v>0.1146190944509639</v>
      </c>
      <c r="AO722" s="129">
        <f t="shared" si="145"/>
        <v>1.7669116644442436E-2</v>
      </c>
      <c r="AP722" s="129">
        <f t="shared" si="146"/>
        <v>0.1433654853580279</v>
      </c>
      <c r="AQ722" s="129">
        <f t="shared" si="147"/>
        <v>0.14305410476521438</v>
      </c>
      <c r="AR722" s="129">
        <f t="shared" si="148"/>
        <v>8.9955000971021506E-2</v>
      </c>
      <c r="AS722" s="129">
        <f t="shared" si="149"/>
        <v>6.3487800076266102E-2</v>
      </c>
      <c r="AT722" s="129">
        <f t="shared" si="150"/>
        <v>0.15114996850340626</v>
      </c>
      <c r="AU722" s="129">
        <f t="shared" si="151"/>
        <v>2.7498547630576888E-2</v>
      </c>
      <c r="AV722" s="129">
        <f t="shared" si="152"/>
        <v>0.12402794647418663</v>
      </c>
      <c r="AW722" s="129">
        <f t="shared" si="153"/>
        <v>0.12517293512589389</v>
      </c>
      <c r="AX722" s="129">
        <f t="shared" si="154"/>
        <v>0.99999999999999978</v>
      </c>
      <c r="AY722" s="129">
        <f>SUMPRODUCT(AN722:AW722,幕後結果_最佳化!$Z$1005:$AI$1005)</f>
        <v>-7.9450542300578852E-2</v>
      </c>
      <c r="AZ722" s="129">
        <f>(SUMPRODUCT(AN722:AW722,MMULT(AN722:AW722,幕後結果!$AB$9:$AK$18)))*252</f>
        <v>5.4114835066712871E-2</v>
      </c>
      <c r="BA722" s="129">
        <f t="shared" si="155"/>
        <v>0.23262595527307969</v>
      </c>
      <c r="BB722" s="102">
        <f t="shared" si="156"/>
        <v>-0.52595395968154757</v>
      </c>
      <c r="BC722" s="60"/>
      <c r="BD722" s="60"/>
    </row>
    <row r="723" spans="1:56" ht="16.5">
      <c r="A723" s="95">
        <v>722</v>
      </c>
      <c r="B723" s="129">
        <v>0.53230873375331056</v>
      </c>
      <c r="C723" s="129">
        <v>0.99423431794967509</v>
      </c>
      <c r="D723" s="129">
        <v>0.36755054806691123</v>
      </c>
      <c r="E723" s="129">
        <v>0.3162978739263449</v>
      </c>
      <c r="F723" s="129">
        <v>0.48141231520818506</v>
      </c>
      <c r="G723" s="129">
        <v>3.8436292230865865E-2</v>
      </c>
      <c r="H723" s="129">
        <v>0.52382815109242475</v>
      </c>
      <c r="I723" s="129">
        <v>0.55840759904202497</v>
      </c>
      <c r="J723" s="129">
        <v>0.70369431633084467</v>
      </c>
      <c r="K723" s="104">
        <v>0.4701248257121029</v>
      </c>
      <c r="L723" s="105"/>
      <c r="M723" s="106">
        <v>722</v>
      </c>
      <c r="N723" s="140">
        <v>8.1074716874536226E-2</v>
      </c>
      <c r="O723" s="140">
        <v>2.5261700774603519</v>
      </c>
      <c r="P723" s="140">
        <v>-0.33834781348713017</v>
      </c>
      <c r="Q723" s="140">
        <v>-0.47807651344327229</v>
      </c>
      <c r="R723" s="140">
        <v>-4.6609286629191247E-2</v>
      </c>
      <c r="S723" s="140">
        <v>-1.7691275907688346</v>
      </c>
      <c r="T723" s="140">
        <v>5.9763874853271282E-2</v>
      </c>
      <c r="U723" s="129">
        <v>0.14693312979521864</v>
      </c>
      <c r="V723" s="129">
        <v>0.535055663009119</v>
      </c>
      <c r="W723" s="98">
        <v>-7.4956086532093319E-2</v>
      </c>
      <c r="X723" s="60"/>
      <c r="Y723" s="99">
        <v>722</v>
      </c>
      <c r="Z723" s="129">
        <f>(幕後結果!$AB$2+幕後結果!$AB$4*幕後結果_最佳化!$N1724)*12/3</f>
        <v>0.94147154790046639</v>
      </c>
      <c r="AA723" s="129">
        <f>(幕後結果!$AC$2+幕後結果!$AC$4*幕後結果_最佳化!$O1724)*12/3</f>
        <v>2.3373041598956985</v>
      </c>
      <c r="AB723" s="129">
        <f>(幕後結果!$AD$2+幕後結果!$AD$4*幕後結果_最佳化!$P1724)*12/3</f>
        <v>-1.5656016128499131</v>
      </c>
      <c r="AC723" s="129">
        <f>(幕後結果!$AE$2+幕後結果!$AE$4*幕後結果_最佳化!$Q1724)*12/3</f>
        <v>0.32046335945195892</v>
      </c>
      <c r="AD723" s="129">
        <f>(幕後結果!$AF$2+幕後結果!$AF$4*幕後結果_最佳化!$R1724)*12/3</f>
        <v>-0.73497574441363567</v>
      </c>
      <c r="AE723" s="129">
        <f>(幕後結果!$AG$2+幕後結果!$AG$4*幕後結果_最佳化!$S1724)*12/3</f>
        <v>4.3127304509377185E-2</v>
      </c>
      <c r="AF723" s="129">
        <f>(幕後結果!$AH$2+幕後結果!$AH$4*幕後結果_最佳化!$T1724)*12/3</f>
        <v>0.46813457550499965</v>
      </c>
      <c r="AG723" s="129">
        <f>(幕後結果!$AI$2+幕後結果!$AI$4*幕後結果_最佳化!$U1724)*12/3</f>
        <v>-0.10979828282816108</v>
      </c>
      <c r="AH723" s="129">
        <f>(幕後結果!$AJ$2+幕後結果!$AJ$4*幕後結果_最佳化!$V1724)*12/3</f>
        <v>-0.32651822835594607</v>
      </c>
      <c r="AI723" s="100">
        <f>(幕後結果!$AK$2+幕後結果!$AK$4*幕後結果_最佳化!$W1724)*12/3</f>
        <v>2.5945108948762355E-2</v>
      </c>
      <c r="AJ723" s="60"/>
      <c r="AK723" s="60"/>
      <c r="AL723" s="60"/>
      <c r="AM723" s="108">
        <v>722</v>
      </c>
      <c r="AN723" s="129">
        <f t="shared" si="144"/>
        <v>0.12017284961952136</v>
      </c>
      <c r="AO723" s="129">
        <f t="shared" si="145"/>
        <v>7.1102510020458226E-2</v>
      </c>
      <c r="AP723" s="129">
        <f t="shared" si="146"/>
        <v>0.1233727890551081</v>
      </c>
      <c r="AQ723" s="129">
        <f t="shared" si="147"/>
        <v>8.8842639500339146E-2</v>
      </c>
      <c r="AR723" s="129">
        <f t="shared" si="148"/>
        <v>4.5990988394610188E-2</v>
      </c>
      <c r="AS723" s="129">
        <f t="shared" si="149"/>
        <v>0.15998411004756807</v>
      </c>
      <c r="AT723" s="129">
        <f t="shared" si="150"/>
        <v>0.14092635033189341</v>
      </c>
      <c r="AU723" s="129">
        <f t="shared" si="151"/>
        <v>4.8933406590138992E-2</v>
      </c>
      <c r="AV723" s="129">
        <f t="shared" si="152"/>
        <v>7.9417319495755312E-2</v>
      </c>
      <c r="AW723" s="129">
        <f t="shared" si="153"/>
        <v>0.12125703694460713</v>
      </c>
      <c r="AX723" s="129">
        <f t="shared" si="154"/>
        <v>1</v>
      </c>
      <c r="AY723" s="129">
        <f>SUMPRODUCT(AN723:AW723,幕後結果_最佳化!$Z$1005:$AI$1005)</f>
        <v>0.14196172153037834</v>
      </c>
      <c r="AZ723" s="129">
        <f>(SUMPRODUCT(AN723:AW723,MMULT(AN723:AW723,幕後結果!$AB$9:$AK$18)))*252</f>
        <v>4.7497772315440549E-2</v>
      </c>
      <c r="BA723" s="129">
        <f t="shared" si="155"/>
        <v>0.21793983645823117</v>
      </c>
      <c r="BB723" s="102">
        <f t="shared" si="156"/>
        <v>0.45453700957219823</v>
      </c>
      <c r="BC723" s="60"/>
      <c r="BD723" s="60"/>
    </row>
    <row r="724" spans="1:56" ht="16.5">
      <c r="A724" s="95">
        <v>723</v>
      </c>
      <c r="B724" s="129">
        <v>0.24217464615447915</v>
      </c>
      <c r="C724" s="129">
        <v>0.48385272440752147</v>
      </c>
      <c r="D724" s="129">
        <v>0.46539573799487677</v>
      </c>
      <c r="E724" s="129">
        <v>0.18973151537457511</v>
      </c>
      <c r="F724" s="129">
        <v>0.16814074138735613</v>
      </c>
      <c r="G724" s="129">
        <v>8.2540361686101571E-2</v>
      </c>
      <c r="H724" s="129">
        <v>0.58882703719151475</v>
      </c>
      <c r="I724" s="129">
        <v>0.39160209980516458</v>
      </c>
      <c r="J724" s="129">
        <v>0.85664449280778565</v>
      </c>
      <c r="K724" s="104">
        <v>0.39632579584234628</v>
      </c>
      <c r="L724" s="105"/>
      <c r="M724" s="106">
        <v>723</v>
      </c>
      <c r="N724" s="140">
        <v>-0.69932444705832697</v>
      </c>
      <c r="O724" s="140">
        <v>-4.0486275274782269E-2</v>
      </c>
      <c r="P724" s="140">
        <v>-8.6849078475159727E-2</v>
      </c>
      <c r="Q724" s="140">
        <v>-0.87888610974349202</v>
      </c>
      <c r="R724" s="140">
        <v>-0.96153848877175774</v>
      </c>
      <c r="S724" s="140">
        <v>-1.3881849845600713</v>
      </c>
      <c r="T724" s="140">
        <v>0.22452871534323185</v>
      </c>
      <c r="U724" s="129">
        <v>-0.275145833889053</v>
      </c>
      <c r="V724" s="129">
        <v>1.0653645014002888</v>
      </c>
      <c r="W724" s="98">
        <v>-0.26286894676899536</v>
      </c>
      <c r="X724" s="60"/>
      <c r="Y724" s="99">
        <v>723</v>
      </c>
      <c r="Z724" s="129">
        <f>(幕後結果!$AB$2+幕後結果!$AB$4*幕後結果_最佳化!$N1725)*12/3</f>
        <v>0.42542405133657102</v>
      </c>
      <c r="AA724" s="129">
        <f>(幕後結果!$AC$2+幕後結果!$AC$4*幕後結果_最佳化!$O1725)*12/3</f>
        <v>0.25242917039249324</v>
      </c>
      <c r="AB724" s="129">
        <f>(幕後結果!$AD$2+幕後結果!$AD$4*幕後結果_最佳化!$P1725)*12/3</f>
        <v>-1.6622724376208542</v>
      </c>
      <c r="AC724" s="129">
        <f>(幕後結果!$AE$2+幕後結果!$AE$4*幕後結果_最佳化!$Q1725)*12/3</f>
        <v>-0.98875456060665146</v>
      </c>
      <c r="AD724" s="129">
        <f>(幕後結果!$AF$2+幕後結果!$AF$4*幕後結果_最佳化!$R1725)*12/3</f>
        <v>-2.15892214447106</v>
      </c>
      <c r="AE724" s="129">
        <f>(幕後結果!$AG$2+幕後結果!$AG$4*幕後結果_最佳化!$S1725)*12/3</f>
        <v>-8.3568913299006953E-2</v>
      </c>
      <c r="AF724" s="129">
        <f>(幕後結果!$AH$2+幕後結果!$AH$4*幕後結果_最佳化!$T1725)*12/3</f>
        <v>-4.7956705489450691E-2</v>
      </c>
      <c r="AG724" s="129">
        <f>(幕後結果!$AI$2+幕後結果!$AI$4*幕後結果_最佳化!$U1725)*12/3</f>
        <v>-0.50590966789810177</v>
      </c>
      <c r="AH724" s="129">
        <f>(幕後結果!$AJ$2+幕後結果!$AJ$4*幕後結果_最佳化!$V1725)*12/3</f>
        <v>-0.44060317139240762</v>
      </c>
      <c r="AI724" s="100">
        <f>(幕後結果!$AK$2+幕後結果!$AK$4*幕後結果_最佳化!$W1725)*12/3</f>
        <v>-0.52443787271427011</v>
      </c>
      <c r="AJ724" s="60"/>
      <c r="AK724" s="60"/>
      <c r="AL724" s="60"/>
      <c r="AM724" s="108">
        <v>723</v>
      </c>
      <c r="AN724" s="129">
        <f t="shared" si="144"/>
        <v>0.17904737908379942</v>
      </c>
      <c r="AO724" s="129">
        <f t="shared" si="145"/>
        <v>9.4201336882160508E-2</v>
      </c>
      <c r="AP724" s="129">
        <f t="shared" si="146"/>
        <v>9.8268171043768247E-3</v>
      </c>
      <c r="AQ724" s="129">
        <f t="shared" si="147"/>
        <v>5.2576666209478026E-2</v>
      </c>
      <c r="AR724" s="129">
        <f t="shared" si="148"/>
        <v>0.13598683108212695</v>
      </c>
      <c r="AS724" s="129">
        <f t="shared" si="149"/>
        <v>3.3366967773176638E-2</v>
      </c>
      <c r="AT724" s="129">
        <f t="shared" si="150"/>
        <v>0.20592213156595487</v>
      </c>
      <c r="AU724" s="129">
        <f t="shared" si="151"/>
        <v>0.12628541998089662</v>
      </c>
      <c r="AV724" s="129">
        <f t="shared" si="152"/>
        <v>0.11514163943042677</v>
      </c>
      <c r="AW724" s="129">
        <f t="shared" si="153"/>
        <v>4.7644810887603278E-2</v>
      </c>
      <c r="AX724" s="129">
        <f t="shared" si="154"/>
        <v>0.99999999999999989</v>
      </c>
      <c r="AY724" s="129">
        <f>SUMPRODUCT(AN724:AW724,幕後結果_最佳化!$Z$1005:$AI$1005)</f>
        <v>0.14405368960059747</v>
      </c>
      <c r="AZ724" s="129">
        <f>(SUMPRODUCT(AN724:AW724,MMULT(AN724:AW724,幕後結果!$AB$9:$AK$18)))*252</f>
        <v>4.6869146566378792E-2</v>
      </c>
      <c r="BA724" s="129">
        <f t="shared" si="155"/>
        <v>0.21649283259816893</v>
      </c>
      <c r="BB724" s="102">
        <f t="shared" si="156"/>
        <v>0.46723805304145216</v>
      </c>
      <c r="BC724" s="60"/>
      <c r="BD724" s="60"/>
    </row>
    <row r="725" spans="1:56" ht="16.5">
      <c r="A725" s="95">
        <v>724</v>
      </c>
      <c r="B725" s="129">
        <v>3.0435906630311926E-2</v>
      </c>
      <c r="C725" s="129">
        <v>0.31980766825772489</v>
      </c>
      <c r="D725" s="129">
        <v>0.21211069330766552</v>
      </c>
      <c r="E725" s="129">
        <v>0.3563096579846261</v>
      </c>
      <c r="F725" s="129">
        <v>0.45266889216921258</v>
      </c>
      <c r="G725" s="129">
        <v>6.2777247307588269E-2</v>
      </c>
      <c r="H725" s="129">
        <v>0.90157615921458922</v>
      </c>
      <c r="I725" s="129">
        <v>0.85615026903023828</v>
      </c>
      <c r="J725" s="129">
        <v>0.92303776972688301</v>
      </c>
      <c r="K725" s="104">
        <v>0.93352354353276179</v>
      </c>
      <c r="L725" s="105"/>
      <c r="M725" s="106">
        <v>724</v>
      </c>
      <c r="N725" s="140">
        <v>-1.8744254148984856</v>
      </c>
      <c r="O725" s="140">
        <v>-0.46823669076846258</v>
      </c>
      <c r="P725" s="140">
        <v>-0.79911904643300991</v>
      </c>
      <c r="Q725" s="140">
        <v>-0.368340555559454</v>
      </c>
      <c r="R725" s="140">
        <v>-0.11892120181430894</v>
      </c>
      <c r="S725" s="140">
        <v>-1.5318700943239323</v>
      </c>
      <c r="T725" s="140">
        <v>1.290584822830029</v>
      </c>
      <c r="U725" s="129">
        <v>1.0631819155043991</v>
      </c>
      <c r="V725" s="129">
        <v>1.4258056120122602</v>
      </c>
      <c r="W725" s="98">
        <v>1.5025585731665898</v>
      </c>
      <c r="X725" s="60"/>
      <c r="Y725" s="99">
        <v>724</v>
      </c>
      <c r="Z725" s="129">
        <f>(幕後結果!$AB$2+幕後結果!$AB$4*幕後結果_最佳化!$N1726)*12/3</f>
        <v>-0.35162433709031982</v>
      </c>
      <c r="AA725" s="129">
        <f>(幕後結果!$AC$2+幕後結果!$AC$4*幕後結果_最佳化!$O1726)*12/3</f>
        <v>-0.36435226072901261</v>
      </c>
      <c r="AB725" s="129">
        <f>(幕後結果!$AD$2+幕後結果!$AD$4*幕後結果_最佳化!$P1726)*12/3</f>
        <v>-2.8062375650387081</v>
      </c>
      <c r="AC725" s="129">
        <f>(幕後結果!$AE$2+幕後結果!$AE$4*幕後結果_最佳化!$Q1726)*12/3</f>
        <v>-0.74119176006217591</v>
      </c>
      <c r="AD725" s="129">
        <f>(幕後結果!$AF$2+幕後結果!$AF$4*幕後結果_最佳化!$R1726)*12/3</f>
        <v>-1.1696606623474992</v>
      </c>
      <c r="AE725" s="129">
        <f>(幕後結果!$AG$2+幕後結果!$AG$4*幕後結果_最佳化!$S1726)*12/3</f>
        <v>-0.10692352797300608</v>
      </c>
      <c r="AF725" s="129">
        <f>(幕後結果!$AH$2+幕後結果!$AH$4*幕後結果_最佳化!$T1726)*12/3</f>
        <v>-2.2279137217831979E-2</v>
      </c>
      <c r="AG725" s="129">
        <f>(幕後結果!$AI$2+幕後結果!$AI$4*幕後結果_最佳化!$U1726)*12/3</f>
        <v>0.12327947960231948</v>
      </c>
      <c r="AH725" s="129">
        <f>(幕後結果!$AJ$2+幕後結果!$AJ$4*幕後結果_最佳化!$V1726)*12/3</f>
        <v>-0.13897324485692908</v>
      </c>
      <c r="AI725" s="100">
        <f>(幕後結果!$AK$2+幕後結果!$AK$4*幕後結果_最佳化!$W1726)*12/3</f>
        <v>0.27765043053890331</v>
      </c>
      <c r="AJ725" s="60"/>
      <c r="AK725" s="60"/>
      <c r="AL725" s="60"/>
      <c r="AM725" s="108">
        <v>724</v>
      </c>
      <c r="AN725" s="129">
        <f t="shared" si="144"/>
        <v>0.14348582136369181</v>
      </c>
      <c r="AO725" s="129">
        <f t="shared" si="145"/>
        <v>0.15179334100195924</v>
      </c>
      <c r="AP725" s="129">
        <f t="shared" si="146"/>
        <v>4.8950376232330485E-2</v>
      </c>
      <c r="AQ725" s="129">
        <f t="shared" si="147"/>
        <v>9.1229520742108439E-2</v>
      </c>
      <c r="AR725" s="129">
        <f t="shared" si="148"/>
        <v>0.14971326948392821</v>
      </c>
      <c r="AS725" s="129">
        <f t="shared" si="149"/>
        <v>0.11255696778551538</v>
      </c>
      <c r="AT725" s="129">
        <f t="shared" si="150"/>
        <v>8.4002547347021284E-2</v>
      </c>
      <c r="AU725" s="129">
        <f t="shared" si="151"/>
        <v>6.9301535196916453E-2</v>
      </c>
      <c r="AV725" s="129">
        <f t="shared" si="152"/>
        <v>6.3063968971051987E-2</v>
      </c>
      <c r="AW725" s="129">
        <f t="shared" si="153"/>
        <v>8.5902651875476341E-2</v>
      </c>
      <c r="AX725" s="129">
        <f t="shared" si="154"/>
        <v>0.99999999999999967</v>
      </c>
      <c r="AY725" s="129">
        <f>SUMPRODUCT(AN725:AW725,幕後結果_最佳化!$Z$1005:$AI$1005)</f>
        <v>0.14851126025802952</v>
      </c>
      <c r="AZ725" s="129">
        <f>(SUMPRODUCT(AN725:AW725,MMULT(AN725:AW725,幕後結果!$AB$9:$AK$18)))*252</f>
        <v>4.6201683261098296E-2</v>
      </c>
      <c r="BA725" s="129">
        <f t="shared" si="155"/>
        <v>0.21494576818606664</v>
      </c>
      <c r="BB725" s="102">
        <f t="shared" si="156"/>
        <v>0.49133909985428376</v>
      </c>
      <c r="BC725" s="60"/>
      <c r="BD725" s="60"/>
    </row>
    <row r="726" spans="1:56" ht="16.5">
      <c r="A726" s="95">
        <v>725</v>
      </c>
      <c r="B726" s="129">
        <v>0.15890835857911112</v>
      </c>
      <c r="C726" s="129">
        <v>1.4000839980147894E-2</v>
      </c>
      <c r="D726" s="129">
        <v>6.2720565143734142E-2</v>
      </c>
      <c r="E726" s="129">
        <v>5.8679891310327914E-2</v>
      </c>
      <c r="F726" s="129">
        <v>0.6853978423664091</v>
      </c>
      <c r="G726" s="129">
        <v>0.69014791875529591</v>
      </c>
      <c r="H726" s="129">
        <v>0.70166869078147198</v>
      </c>
      <c r="I726" s="129">
        <v>0.17987955865865346</v>
      </c>
      <c r="J726" s="129">
        <v>0.59456291348684775</v>
      </c>
      <c r="K726" s="104">
        <v>0.24591790751400189</v>
      </c>
      <c r="L726" s="105"/>
      <c r="M726" s="106">
        <v>725</v>
      </c>
      <c r="N726" s="140">
        <v>-0.99895453298730352</v>
      </c>
      <c r="O726" s="140">
        <v>-2.1972628397419536</v>
      </c>
      <c r="P726" s="140">
        <v>-1.5323295594538491</v>
      </c>
      <c r="Q726" s="140">
        <v>-1.5659523082905347</v>
      </c>
      <c r="R726" s="140">
        <v>0.48284708574052543</v>
      </c>
      <c r="S726" s="140">
        <v>0.49626966949666418</v>
      </c>
      <c r="T726" s="140">
        <v>0.52920590843065962</v>
      </c>
      <c r="U726" s="129">
        <v>-0.91582418329421778</v>
      </c>
      <c r="V726" s="129">
        <v>0.2392984425126036</v>
      </c>
      <c r="W726" s="98">
        <v>-0.68739187704939797</v>
      </c>
      <c r="X726" s="60"/>
      <c r="Y726" s="99">
        <v>725</v>
      </c>
      <c r="Z726" s="129">
        <f>(幕後結果!$AB$2+幕後結果!$AB$4*幕後結果_最佳化!$N1727)*12/3</f>
        <v>0.22729037451451939</v>
      </c>
      <c r="AA726" s="129">
        <f>(幕後結果!$AC$2+幕後結果!$AC$4*幕後結果_最佳化!$O1727)*12/3</f>
        <v>-1.4077200019825042</v>
      </c>
      <c r="AB726" s="129">
        <f>(幕後結果!$AD$2+幕後結果!$AD$4*幕後結果_最佳化!$P1727)*12/3</f>
        <v>-3.5264605427015234</v>
      </c>
      <c r="AC726" s="129">
        <f>(幕後結果!$AE$2+幕後結果!$AE$4*幕後結果_最佳化!$Q1727)*12/3</f>
        <v>-2.4548208042522779</v>
      </c>
      <c r="AD726" s="129">
        <f>(幕後結果!$AF$2+幕後結果!$AF$4*幕後結果_最佳化!$R1727)*12/3</f>
        <v>-1.2745073650437162</v>
      </c>
      <c r="AE726" s="129">
        <f>(幕後結果!$AG$2+幕後結果!$AG$4*幕後結果_最佳化!$S1727)*12/3</f>
        <v>1.0563697939266217</v>
      </c>
      <c r="AF726" s="129">
        <f>(幕後結果!$AH$2+幕後結果!$AH$4*幕後結果_最佳化!$T1727)*12/3</f>
        <v>-0.34376914901620648</v>
      </c>
      <c r="AG726" s="129">
        <f>(幕後結果!$AI$2+幕後結果!$AI$4*幕後結果_最佳化!$U1727)*12/3</f>
        <v>-0.64072538583179817</v>
      </c>
      <c r="AH726" s="129">
        <f>(幕後結果!$AJ$2+幕後結果!$AJ$4*幕後結果_最佳化!$V1727)*12/3</f>
        <v>-0.99690723010375182</v>
      </c>
      <c r="AI726" s="100">
        <f>(幕後結果!$AK$2+幕後結果!$AK$4*幕後結果_最佳化!$W1727)*12/3</f>
        <v>-1.1199525333354075</v>
      </c>
      <c r="AJ726" s="60"/>
      <c r="AK726" s="60"/>
      <c r="AL726" s="60"/>
      <c r="AM726" s="108">
        <v>725</v>
      </c>
      <c r="AN726" s="129">
        <f t="shared" si="144"/>
        <v>0.18488328880766172</v>
      </c>
      <c r="AO726" s="129">
        <f t="shared" si="145"/>
        <v>0.12016805098834624</v>
      </c>
      <c r="AP726" s="129">
        <f t="shared" si="146"/>
        <v>6.69817959732254E-2</v>
      </c>
      <c r="AQ726" s="129">
        <f t="shared" si="147"/>
        <v>0.18760928624336912</v>
      </c>
      <c r="AR726" s="129">
        <f t="shared" si="148"/>
        <v>4.7152838276543985E-2</v>
      </c>
      <c r="AS726" s="129">
        <f t="shared" si="149"/>
        <v>6.3388827971424977E-2</v>
      </c>
      <c r="AT726" s="129">
        <f t="shared" si="150"/>
        <v>0.18269411554804021</v>
      </c>
      <c r="AU726" s="129">
        <f t="shared" si="151"/>
        <v>4.9098793094387604E-2</v>
      </c>
      <c r="AV726" s="129">
        <f t="shared" si="152"/>
        <v>8.6283085626586556E-2</v>
      </c>
      <c r="AW726" s="129">
        <f t="shared" si="153"/>
        <v>1.1739917470414092E-2</v>
      </c>
      <c r="AX726" s="129">
        <f t="shared" si="154"/>
        <v>0.99999999999999989</v>
      </c>
      <c r="AY726" s="129">
        <f>SUMPRODUCT(AN726:AW726,幕後結果_最佳化!$Z$1005:$AI$1005)</f>
        <v>0.17740970007708681</v>
      </c>
      <c r="AZ726" s="129">
        <f>(SUMPRODUCT(AN726:AW726,MMULT(AN726:AW726,幕後結果!$AB$9:$AK$18)))*252</f>
        <v>5.4774774220810507E-2</v>
      </c>
      <c r="BA726" s="129">
        <f t="shared" si="155"/>
        <v>0.23404011241838546</v>
      </c>
      <c r="BB726" s="102">
        <f t="shared" si="156"/>
        <v>0.5747292576779679</v>
      </c>
      <c r="BC726" s="60"/>
      <c r="BD726" s="60"/>
    </row>
    <row r="727" spans="1:56" ht="16.5">
      <c r="A727" s="95">
        <v>726</v>
      </c>
      <c r="B727" s="129">
        <v>0.32929096029286042</v>
      </c>
      <c r="C727" s="129">
        <v>0.52358626162601074</v>
      </c>
      <c r="D727" s="129">
        <v>0.7304633890702128</v>
      </c>
      <c r="E727" s="129">
        <v>0.65309018917172046</v>
      </c>
      <c r="F727" s="129">
        <v>0.39759911524018965</v>
      </c>
      <c r="G727" s="129">
        <v>0.48420883111086188</v>
      </c>
      <c r="H727" s="129">
        <v>0.80997213187873496</v>
      </c>
      <c r="I727" s="129">
        <v>8.4214597359020926E-2</v>
      </c>
      <c r="J727" s="129">
        <v>0.83177707398738421</v>
      </c>
      <c r="K727" s="104">
        <v>0.87157691871611243</v>
      </c>
      <c r="L727" s="105"/>
      <c r="M727" s="106">
        <v>726</v>
      </c>
      <c r="N727" s="140">
        <v>-0.44187187944831768</v>
      </c>
      <c r="O727" s="140">
        <v>5.9156475081912581E-2</v>
      </c>
      <c r="P727" s="140">
        <v>0.61421506150050176</v>
      </c>
      <c r="Q727" s="140">
        <v>0.39367686811703395</v>
      </c>
      <c r="R727" s="140">
        <v>-0.25956643445079614</v>
      </c>
      <c r="S727" s="140">
        <v>-3.9592932310433072E-2</v>
      </c>
      <c r="T727" s="140">
        <v>0.87779360370616166</v>
      </c>
      <c r="U727" s="129">
        <v>-1.3772686800508869</v>
      </c>
      <c r="V727" s="129">
        <v>0.96121146668854385</v>
      </c>
      <c r="W727" s="98">
        <v>1.1338769607515797</v>
      </c>
      <c r="X727" s="60"/>
      <c r="Y727" s="99">
        <v>726</v>
      </c>
      <c r="Z727" s="129">
        <f>(幕後結果!$AB$2+幕後結果!$AB$4*幕後結果_最佳化!$N1728)*12/3</f>
        <v>0.59566738210790171</v>
      </c>
      <c r="AA727" s="129">
        <f>(幕後結果!$AC$2+幕後結果!$AC$4*幕後結果_最佳化!$O1728)*12/3</f>
        <v>0.39190969348932031</v>
      </c>
      <c r="AB727" s="129">
        <f>(幕後結果!$AD$2+幕後結果!$AD$4*幕後結果_最佳化!$P1728)*12/3</f>
        <v>-0.79403382079960438</v>
      </c>
      <c r="AC727" s="129">
        <f>(幕後結果!$AE$2+幕後結果!$AE$4*幕後結果_最佳化!$Q1728)*12/3</f>
        <v>0.34330201291124696</v>
      </c>
      <c r="AD727" s="129">
        <f>(幕後結果!$AF$2+幕後結果!$AF$4*幕後結果_最佳化!$R1728)*12/3</f>
        <v>-0.95206468797395749</v>
      </c>
      <c r="AE727" s="129">
        <f>(幕後結果!$AG$2+幕後結果!$AG$4*幕後結果_最佳化!$S1728)*12/3</f>
        <v>1.2301762218920191</v>
      </c>
      <c r="AF727" s="129">
        <f>(幕後結果!$AH$2+幕後結果!$AH$4*幕後結果_最佳化!$T1728)*12/3</f>
        <v>0.74659815291028531</v>
      </c>
      <c r="AG727" s="129">
        <f>(幕後結果!$AI$2+幕後結果!$AI$4*幕後結果_最佳化!$U1728)*12/3</f>
        <v>-0.81511444552453938</v>
      </c>
      <c r="AH727" s="129">
        <f>(幕後結果!$AJ$2+幕後結果!$AJ$4*幕後結果_最佳化!$V1728)*12/3</f>
        <v>-8.6867571305245028E-2</v>
      </c>
      <c r="AI727" s="100">
        <f>(幕後結果!$AK$2+幕後結果!$AK$4*幕後結果_最佳化!$W1728)*12/3</f>
        <v>0.93043475608243453</v>
      </c>
      <c r="AJ727" s="60"/>
      <c r="AK727" s="60"/>
      <c r="AL727" s="60"/>
      <c r="AM727" s="108">
        <v>726</v>
      </c>
      <c r="AN727" s="129">
        <f t="shared" si="144"/>
        <v>0.13785358667152184</v>
      </c>
      <c r="AO727" s="129">
        <f t="shared" si="145"/>
        <v>3.7865823287911042E-2</v>
      </c>
      <c r="AP727" s="129">
        <f t="shared" si="146"/>
        <v>0.17655955853222033</v>
      </c>
      <c r="AQ727" s="129">
        <f t="shared" si="147"/>
        <v>2.1476338233569606E-2</v>
      </c>
      <c r="AR727" s="129">
        <f t="shared" si="148"/>
        <v>0.16336962755022563</v>
      </c>
      <c r="AS727" s="129">
        <f t="shared" si="149"/>
        <v>0.11734863122435102</v>
      </c>
      <c r="AT727" s="129">
        <f t="shared" si="150"/>
        <v>9.9263805031211516E-2</v>
      </c>
      <c r="AU727" s="129">
        <f t="shared" si="151"/>
        <v>2.9291754412914053E-2</v>
      </c>
      <c r="AV727" s="129">
        <f t="shared" si="152"/>
        <v>0.11109497514802913</v>
      </c>
      <c r="AW727" s="129">
        <f t="shared" si="153"/>
        <v>0.10587589990804579</v>
      </c>
      <c r="AX727" s="129">
        <f t="shared" si="154"/>
        <v>0.99999999999999989</v>
      </c>
      <c r="AY727" s="129">
        <f>SUMPRODUCT(AN727:AW727,幕後結果_最佳化!$Z$1005:$AI$1005)</f>
        <v>-0.10255163413986593</v>
      </c>
      <c r="AZ727" s="129">
        <f>(SUMPRODUCT(AN727:AW727,MMULT(AN727:AW727,幕後結果!$AB$9:$AK$18)))*252</f>
        <v>5.0767852943162939E-2</v>
      </c>
      <c r="BA727" s="129">
        <f t="shared" si="155"/>
        <v>0.22531722735548415</v>
      </c>
      <c r="BB727" s="102">
        <f t="shared" si="156"/>
        <v>-0.6455415586593658</v>
      </c>
      <c r="BC727" s="60"/>
      <c r="BD727" s="60"/>
    </row>
    <row r="728" spans="1:56" ht="16.5">
      <c r="A728" s="95">
        <v>727</v>
      </c>
      <c r="B728" s="129">
        <v>0.16913641150143133</v>
      </c>
      <c r="C728" s="129">
        <v>0.31661075673322037</v>
      </c>
      <c r="D728" s="129">
        <v>0.55140966504914024</v>
      </c>
      <c r="E728" s="129">
        <v>0.9173349626903724</v>
      </c>
      <c r="F728" s="129">
        <v>0.82033368527382078</v>
      </c>
      <c r="G728" s="129">
        <v>0.12310803816766769</v>
      </c>
      <c r="H728" s="129">
        <v>0.53572978793498272</v>
      </c>
      <c r="I728" s="129">
        <v>0.14442500851617091</v>
      </c>
      <c r="J728" s="129">
        <v>0.624083815079298</v>
      </c>
      <c r="K728" s="104">
        <v>0.39886596188896806</v>
      </c>
      <c r="L728" s="105"/>
      <c r="M728" s="106">
        <v>727</v>
      </c>
      <c r="N728" s="140">
        <v>-0.95758349926347364</v>
      </c>
      <c r="O728" s="140">
        <v>-0.47719746869269236</v>
      </c>
      <c r="P728" s="140">
        <v>0.12922366669122207</v>
      </c>
      <c r="Q728" s="140">
        <v>1.3873663690388742</v>
      </c>
      <c r="R728" s="140">
        <v>0.91663749525079119</v>
      </c>
      <c r="S728" s="140">
        <v>-1.1595892586057137</v>
      </c>
      <c r="T728" s="140">
        <v>8.9681365890620049E-2</v>
      </c>
      <c r="U728" s="129">
        <v>-1.0606477424164213</v>
      </c>
      <c r="V728" s="129">
        <v>0.31622416140873499</v>
      </c>
      <c r="W728" s="98">
        <v>-0.25628351711716252</v>
      </c>
      <c r="X728" s="60"/>
      <c r="Y728" s="99">
        <v>727</v>
      </c>
      <c r="Z728" s="129">
        <f>(幕後結果!$AB$2+幕後結果!$AB$4*幕後結果_最佳化!$N1729)*12/3</f>
        <v>0.25464742379152194</v>
      </c>
      <c r="AA728" s="129">
        <f>(幕後結果!$AC$2+幕後結果!$AC$4*幕後結果_最佳化!$O1729)*12/3</f>
        <v>-0.13464492770626457</v>
      </c>
      <c r="AB728" s="129">
        <f>(幕後結果!$AD$2+幕後結果!$AD$4*幕後結果_最佳化!$P1729)*12/3</f>
        <v>-1.5153615714550412</v>
      </c>
      <c r="AC728" s="129">
        <f>(幕後結果!$AE$2+幕後結果!$AE$4*幕後結果_最佳化!$Q1729)*12/3</f>
        <v>1.0911713201384237</v>
      </c>
      <c r="AD728" s="129">
        <f>(幕後結果!$AF$2+幕後結果!$AF$4*幕後結果_最佳化!$R1729)*12/3</f>
        <v>0.54699697081494136</v>
      </c>
      <c r="AE728" s="129">
        <f>(幕後結果!$AG$2+幕後結果!$AG$4*幕後結果_最佳化!$S1729)*12/3</f>
        <v>0.46678886777061751</v>
      </c>
      <c r="AF728" s="129">
        <f>(幕後結果!$AH$2+幕後結果!$AH$4*幕後結果_最佳化!$T1729)*12/3</f>
        <v>7.983234703722375E-2</v>
      </c>
      <c r="AG728" s="129">
        <f>(幕後結果!$AI$2+幕後結果!$AI$4*幕後結果_最佳化!$U1729)*12/3</f>
        <v>-0.92244786164766135</v>
      </c>
      <c r="AH728" s="129">
        <f>(幕後結果!$AJ$2+幕後結果!$AJ$4*幕後結果_最佳化!$V1729)*12/3</f>
        <v>-0.34109651103480859</v>
      </c>
      <c r="AI728" s="100">
        <f>(幕後結果!$AK$2+幕後結果!$AK$4*幕後結果_最佳化!$W1729)*12/3</f>
        <v>-0.11903176747994822</v>
      </c>
      <c r="AJ728" s="60"/>
      <c r="AK728" s="60"/>
      <c r="AL728" s="60"/>
      <c r="AM728" s="108">
        <v>727</v>
      </c>
      <c r="AN728" s="129">
        <f t="shared" si="144"/>
        <v>5.8738950701742759E-2</v>
      </c>
      <c r="AO728" s="129">
        <f t="shared" si="145"/>
        <v>2.3602224211084703E-2</v>
      </c>
      <c r="AP728" s="129">
        <f t="shared" si="146"/>
        <v>0.14592752235167547</v>
      </c>
      <c r="AQ728" s="129">
        <f t="shared" si="147"/>
        <v>0.10871304823091808</v>
      </c>
      <c r="AR728" s="129">
        <f t="shared" si="148"/>
        <v>6.7087832868227559E-2</v>
      </c>
      <c r="AS728" s="129">
        <f t="shared" si="149"/>
        <v>0.13124558266581884</v>
      </c>
      <c r="AT728" s="129">
        <f t="shared" si="150"/>
        <v>0.1309281883036329</v>
      </c>
      <c r="AU728" s="129">
        <f t="shared" si="151"/>
        <v>0.15792594758296097</v>
      </c>
      <c r="AV728" s="129">
        <f t="shared" si="152"/>
        <v>0.10617787879979926</v>
      </c>
      <c r="AW728" s="129">
        <f t="shared" si="153"/>
        <v>6.9652824284139464E-2</v>
      </c>
      <c r="AX728" s="129">
        <f t="shared" si="154"/>
        <v>1</v>
      </c>
      <c r="AY728" s="129">
        <f>SUMPRODUCT(AN728:AW728,幕後結果_最佳化!$Z$1005:$AI$1005)</f>
        <v>-4.4211852695093534E-2</v>
      </c>
      <c r="AZ728" s="129">
        <f>(SUMPRODUCT(AN728:AW728,MMULT(AN728:AW728,幕後結果!$AB$9:$AK$18)))*252</f>
        <v>4.6237020412436901E-2</v>
      </c>
      <c r="BA728" s="129">
        <f t="shared" si="155"/>
        <v>0.2150279526304357</v>
      </c>
      <c r="BB728" s="102">
        <f t="shared" si="156"/>
        <v>-0.40511873749182253</v>
      </c>
      <c r="BC728" s="60"/>
      <c r="BD728" s="60"/>
    </row>
    <row r="729" spans="1:56" ht="16.5">
      <c r="A729" s="95">
        <v>728</v>
      </c>
      <c r="B729" s="129">
        <v>0.74429772598405441</v>
      </c>
      <c r="C729" s="129">
        <v>0.73426118813379526</v>
      </c>
      <c r="D729" s="129">
        <v>0.89776683816037628</v>
      </c>
      <c r="E729" s="129">
        <v>9.6962984181919287E-2</v>
      </c>
      <c r="F729" s="129">
        <v>0.19612487855600436</v>
      </c>
      <c r="G729" s="129">
        <v>0.5556922757554954</v>
      </c>
      <c r="H729" s="129">
        <v>0.17750667683150412</v>
      </c>
      <c r="I729" s="129">
        <v>0.48872186210480839</v>
      </c>
      <c r="J729" s="129">
        <v>0.65919767066881674</v>
      </c>
      <c r="K729" s="104">
        <v>0.42662615210443167</v>
      </c>
      <c r="L729" s="105"/>
      <c r="M729" s="106">
        <v>728</v>
      </c>
      <c r="N729" s="140">
        <v>0.65665224383818488</v>
      </c>
      <c r="O729" s="140">
        <v>0.62575199433218409</v>
      </c>
      <c r="P729" s="140">
        <v>1.2689291805189282</v>
      </c>
      <c r="Q729" s="140">
        <v>-1.2990523377553613</v>
      </c>
      <c r="R729" s="140">
        <v>-0.85554454136344249</v>
      </c>
      <c r="S729" s="140">
        <v>0.14005637498885731</v>
      </c>
      <c r="T729" s="140">
        <v>-0.92490879055497377</v>
      </c>
      <c r="U729" s="129">
        <v>-2.8273865957182304E-2</v>
      </c>
      <c r="V729" s="129">
        <v>0.41027441422121375</v>
      </c>
      <c r="W729" s="98">
        <v>-0.18497033382667738</v>
      </c>
      <c r="X729" s="60"/>
      <c r="Y729" s="99">
        <v>728</v>
      </c>
      <c r="Z729" s="129">
        <f>(幕後結果!$AB$2+幕後結果!$AB$4*幕後結果_最佳化!$N1730)*12/3</f>
        <v>1.3220784931605738</v>
      </c>
      <c r="AA729" s="129">
        <f>(幕後結果!$AC$2+幕後結果!$AC$4*幕後結果_最佳化!$O1730)*12/3</f>
        <v>1.0908591562284013</v>
      </c>
      <c r="AB729" s="129">
        <f>(幕後結果!$AD$2+幕後結果!$AD$4*幕後結果_最佳化!$P1730)*12/3</f>
        <v>0.2742672990858912</v>
      </c>
      <c r="AC729" s="129">
        <f>(幕後結果!$AE$2+幕後結果!$AE$4*幕後結果_最佳化!$Q1730)*12/3</f>
        <v>-1.034201158790375</v>
      </c>
      <c r="AD729" s="129">
        <f>(幕後結果!$AF$2+幕後結果!$AF$4*幕後結果_最佳化!$R1730)*12/3</f>
        <v>-2.1619015639815986</v>
      </c>
      <c r="AE729" s="129">
        <f>(幕後結果!$AG$2+幕後結果!$AG$4*幕後結果_最佳化!$S1730)*12/3</f>
        <v>1.1274806796573884</v>
      </c>
      <c r="AF729" s="129">
        <f>(幕後結果!$AH$2+幕後結果!$AH$4*幕後結果_最佳化!$T1730)*12/3</f>
        <v>8.4609511503587045E-2</v>
      </c>
      <c r="AG729" s="129">
        <f>(幕後結果!$AI$2+幕後結果!$AI$4*幕後結果_最佳化!$U1730)*12/3</f>
        <v>4.3827876437687097E-2</v>
      </c>
      <c r="AH729" s="129">
        <f>(幕後結果!$AJ$2+幕後結果!$AJ$4*幕後結果_最佳化!$V1730)*12/3</f>
        <v>-0.39660186507177592</v>
      </c>
      <c r="AI729" s="100">
        <f>(幕後結果!$AK$2+幕後結果!$AK$4*幕後結果_最佳化!$W1730)*12/3</f>
        <v>0.3142014969837415</v>
      </c>
      <c r="AJ729" s="60"/>
      <c r="AK729" s="60"/>
      <c r="AL729" s="60"/>
      <c r="AM729" s="108">
        <v>728</v>
      </c>
      <c r="AN729" s="129">
        <f t="shared" si="144"/>
        <v>2.369565266923998E-2</v>
      </c>
      <c r="AO729" s="129">
        <f t="shared" si="145"/>
        <v>3.3063758852808371E-2</v>
      </c>
      <c r="AP729" s="129">
        <f t="shared" si="146"/>
        <v>0.15679155560982078</v>
      </c>
      <c r="AQ729" s="129">
        <f t="shared" si="147"/>
        <v>0.11785985469208818</v>
      </c>
      <c r="AR729" s="129">
        <f t="shared" si="148"/>
        <v>0.15117906123708319</v>
      </c>
      <c r="AS729" s="129">
        <f t="shared" si="149"/>
        <v>2.7565489587633617E-2</v>
      </c>
      <c r="AT729" s="129">
        <f t="shared" si="150"/>
        <v>0.13045393665421304</v>
      </c>
      <c r="AU729" s="129">
        <f t="shared" si="151"/>
        <v>0.12420943208011152</v>
      </c>
      <c r="AV729" s="129">
        <f t="shared" si="152"/>
        <v>7.9156901421797252E-2</v>
      </c>
      <c r="AW729" s="129">
        <f t="shared" si="153"/>
        <v>0.15602435719520405</v>
      </c>
      <c r="AX729" s="129">
        <f t="shared" si="154"/>
        <v>0.99999999999999989</v>
      </c>
      <c r="AY729" s="129">
        <f>SUMPRODUCT(AN729:AW729,幕後結果_最佳化!$Z$1005:$AI$1005)</f>
        <v>-0.24822048709026237</v>
      </c>
      <c r="AZ729" s="129">
        <f>(SUMPRODUCT(AN729:AW729,MMULT(AN729:AW729,幕後結果!$AB$9:$AK$18)))*252</f>
        <v>5.5158205687918932E-2</v>
      </c>
      <c r="BA729" s="129">
        <f t="shared" si="155"/>
        <v>0.23485784144439148</v>
      </c>
      <c r="BB729" s="102">
        <f t="shared" si="156"/>
        <v>-1.2395604306837356</v>
      </c>
      <c r="BC729" s="60"/>
      <c r="BD729" s="60"/>
    </row>
    <row r="730" spans="1:56" ht="16.5">
      <c r="A730" s="95">
        <v>729</v>
      </c>
      <c r="B730" s="129">
        <v>0.26576392768235113</v>
      </c>
      <c r="C730" s="129">
        <v>0.11900048053860779</v>
      </c>
      <c r="D730" s="129">
        <v>0.81836098873416718</v>
      </c>
      <c r="E730" s="129">
        <v>0.19494403159908713</v>
      </c>
      <c r="F730" s="129">
        <v>0.60106131967313958</v>
      </c>
      <c r="G730" s="129">
        <v>0.7641567246940002</v>
      </c>
      <c r="H730" s="129">
        <v>0.981188731303686</v>
      </c>
      <c r="I730" s="129">
        <v>0.51166004185602199</v>
      </c>
      <c r="J730" s="129">
        <v>0.82411137969407888</v>
      </c>
      <c r="K730" s="104">
        <v>0.69450359357676361</v>
      </c>
      <c r="L730" s="105"/>
      <c r="M730" s="106">
        <v>729</v>
      </c>
      <c r="N730" s="140">
        <v>-0.62567542511514351</v>
      </c>
      <c r="O730" s="140">
        <v>-1.1799981239206383</v>
      </c>
      <c r="P730" s="140">
        <v>0.90913660498471438</v>
      </c>
      <c r="Q730" s="140">
        <v>-0.85982038009404049</v>
      </c>
      <c r="R730" s="140">
        <v>0.25609515806535144</v>
      </c>
      <c r="S730" s="140">
        <v>0.71973763336815888</v>
      </c>
      <c r="T730" s="140">
        <v>2.0789435703421764</v>
      </c>
      <c r="U730" s="129">
        <v>2.9231553047062628E-2</v>
      </c>
      <c r="V730" s="129">
        <v>0.93114755812407435</v>
      </c>
      <c r="W730" s="98">
        <v>0.50865679309266776</v>
      </c>
      <c r="X730" s="60"/>
      <c r="Y730" s="99">
        <v>729</v>
      </c>
      <c r="Z730" s="129">
        <f>(幕後結果!$AB$2+幕後結果!$AB$4*幕後結果_最佳化!$N1731)*12/3</f>
        <v>0.47412527393479104</v>
      </c>
      <c r="AA730" s="129">
        <f>(幕後結果!$AC$2+幕後結果!$AC$4*幕後結果_最佳化!$O1731)*12/3</f>
        <v>-0.56491598328893555</v>
      </c>
      <c r="AB730" s="129">
        <f>(幕後結果!$AD$2+幕後結果!$AD$4*幕後結果_最佳化!$P1731)*12/3</f>
        <v>-0.59367210555449856</v>
      </c>
      <c r="AC730" s="129">
        <f>(幕後結果!$AE$2+幕後結果!$AE$4*幕後結果_最佳化!$Q1731)*12/3</f>
        <v>-1.3162211452889478</v>
      </c>
      <c r="AD730" s="129">
        <f>(幕後結果!$AF$2+幕後結果!$AF$4*幕後結果_最佳化!$R1731)*12/3</f>
        <v>-1.134073935212659</v>
      </c>
      <c r="AE730" s="129">
        <f>(幕後結果!$AG$2+幕後結果!$AG$4*幕後結果_最佳化!$S1731)*12/3</f>
        <v>1.487789198090492</v>
      </c>
      <c r="AF730" s="129">
        <f>(幕後結果!$AH$2+幕後結果!$AH$4*幕後結果_最佳化!$T1731)*12/3</f>
        <v>1.2100474412757096</v>
      </c>
      <c r="AG730" s="129">
        <f>(幕後結果!$AI$2+幕後結果!$AI$4*幕後結果_最佳化!$U1731)*12/3</f>
        <v>0.19572250238275005</v>
      </c>
      <c r="AH730" s="129">
        <f>(幕後結果!$AJ$2+幕後結果!$AJ$4*幕後結果_最佳化!$V1731)*12/3</f>
        <v>-1.7071475432084038E-2</v>
      </c>
      <c r="AI730" s="100">
        <f>(幕後結果!$AK$2+幕後結果!$AK$4*幕後結果_最佳化!$W1731)*12/3</f>
        <v>0.51601545431433848</v>
      </c>
      <c r="AJ730" s="60"/>
      <c r="AK730" s="60"/>
      <c r="AL730" s="60"/>
      <c r="AM730" s="108">
        <v>729</v>
      </c>
      <c r="AN730" s="129">
        <f t="shared" si="144"/>
        <v>0.1843538234197645</v>
      </c>
      <c r="AO730" s="129">
        <f t="shared" si="145"/>
        <v>0.14078885585109954</v>
      </c>
      <c r="AP730" s="129">
        <f t="shared" si="146"/>
        <v>9.9232588665104635E-2</v>
      </c>
      <c r="AQ730" s="129">
        <f t="shared" si="147"/>
        <v>0.15361369069049813</v>
      </c>
      <c r="AR730" s="129">
        <f t="shared" si="148"/>
        <v>0.12284299018063219</v>
      </c>
      <c r="AS730" s="129">
        <f t="shared" si="149"/>
        <v>3.7466874022195819E-2</v>
      </c>
      <c r="AT730" s="129">
        <f t="shared" si="150"/>
        <v>0.12227637123142727</v>
      </c>
      <c r="AU730" s="129">
        <f t="shared" si="151"/>
        <v>2.7063220038387618E-2</v>
      </c>
      <c r="AV730" s="129">
        <f t="shared" si="152"/>
        <v>6.461940290693155E-2</v>
      </c>
      <c r="AW730" s="129">
        <f t="shared" si="153"/>
        <v>4.7742182993958694E-2</v>
      </c>
      <c r="AX730" s="129">
        <f t="shared" si="154"/>
        <v>1</v>
      </c>
      <c r="AY730" s="129">
        <f>SUMPRODUCT(AN730:AW730,幕後結果_最佳化!$Z$1005:$AI$1005)</f>
        <v>4.5804528266120303E-2</v>
      </c>
      <c r="AZ730" s="129">
        <f>(SUMPRODUCT(AN730:AW730,MMULT(AN730:AW730,幕後結果!$AB$9:$AK$18)))*252</f>
        <v>5.4533879975269664E-2</v>
      </c>
      <c r="BA730" s="129">
        <f t="shared" si="155"/>
        <v>0.23352490225941572</v>
      </c>
      <c r="BB730" s="102">
        <f t="shared" si="156"/>
        <v>1.2437766756428189E-2</v>
      </c>
      <c r="BC730" s="60"/>
      <c r="BD730" s="60"/>
    </row>
    <row r="731" spans="1:56" ht="16.5">
      <c r="A731" s="95">
        <v>730</v>
      </c>
      <c r="B731" s="129">
        <v>0.27007101610128248</v>
      </c>
      <c r="C731" s="129">
        <v>5.9159461290951842E-3</v>
      </c>
      <c r="D731" s="129">
        <v>0.79191886747211604</v>
      </c>
      <c r="E731" s="129">
        <v>0.60579113572741994</v>
      </c>
      <c r="F731" s="129">
        <v>0.89472527939540614</v>
      </c>
      <c r="G731" s="129">
        <v>0.48569366417770365</v>
      </c>
      <c r="H731" s="129">
        <v>0.25990147080778958</v>
      </c>
      <c r="I731" s="129">
        <v>0.20217257348054796</v>
      </c>
      <c r="J731" s="129">
        <v>0.52963964146912224</v>
      </c>
      <c r="K731" s="104">
        <v>0.31516600750511659</v>
      </c>
      <c r="L731" s="105"/>
      <c r="M731" s="106">
        <v>730</v>
      </c>
      <c r="N731" s="140">
        <v>-0.6125982249775247</v>
      </c>
      <c r="O731" s="140">
        <v>-2.5171188119239365</v>
      </c>
      <c r="P731" s="140">
        <v>0.81309731623270065</v>
      </c>
      <c r="Q731" s="140">
        <v>0.26836584332878366</v>
      </c>
      <c r="R731" s="140">
        <v>1.2520560491010073</v>
      </c>
      <c r="S731" s="140">
        <v>-3.5868355400409536E-2</v>
      </c>
      <c r="T731" s="140">
        <v>-0.64364919512614049</v>
      </c>
      <c r="U731" s="129">
        <v>-0.83388614219174806</v>
      </c>
      <c r="V731" s="129">
        <v>7.4364045542265902E-2</v>
      </c>
      <c r="W731" s="98">
        <v>-0.48125958792548662</v>
      </c>
      <c r="X731" s="60"/>
      <c r="Y731" s="99">
        <v>730</v>
      </c>
      <c r="Z731" s="129">
        <f>(幕後結果!$AB$2+幕後結果!$AB$4*幕後結果_最佳化!$N1732)*12/3</f>
        <v>0.48277271578887254</v>
      </c>
      <c r="AA731" s="129">
        <f>(幕後結果!$AC$2+幕後結果!$AC$4*幕後結果_最佳化!$O1732)*12/3</f>
        <v>-1.5429031002310587</v>
      </c>
      <c r="AB731" s="129">
        <f>(幕後結果!$AD$2+幕後結果!$AD$4*幕後結果_最佳化!$P1732)*12/3</f>
        <v>-0.79123121653572437</v>
      </c>
      <c r="AC731" s="129">
        <f>(幕後結果!$AE$2+幕後結果!$AE$4*幕後結果_最佳化!$Q1732)*12/3</f>
        <v>-0.64983570390249001</v>
      </c>
      <c r="AD731" s="129">
        <f>(幕後結果!$AF$2+幕後結果!$AF$4*幕後結果_最佳化!$R1732)*12/3</f>
        <v>0.12793864111875297</v>
      </c>
      <c r="AE731" s="129">
        <f>(幕後結果!$AG$2+幕後結果!$AG$4*幕後結果_最佳化!$S1732)*12/3</f>
        <v>0.89456947539511222</v>
      </c>
      <c r="AF731" s="129">
        <f>(幕後結果!$AH$2+幕後結果!$AH$4*幕後結果_最佳化!$T1732)*12/3</f>
        <v>-0.36560431385216519</v>
      </c>
      <c r="AG731" s="129">
        <f>(幕後結果!$AI$2+幕後結果!$AI$4*幕後結果_最佳化!$U1732)*12/3</f>
        <v>-0.61672876702045032</v>
      </c>
      <c r="AH731" s="129">
        <f>(幕後結果!$AJ$2+幕後結果!$AJ$4*幕後結果_最佳化!$V1732)*12/3</f>
        <v>-0.56767981362476383</v>
      </c>
      <c r="AI731" s="100">
        <f>(幕後結果!$AK$2+幕後結果!$AK$4*幕後結果_最佳化!$W1732)*12/3</f>
        <v>-0.22274052243433581</v>
      </c>
      <c r="AJ731" s="60"/>
      <c r="AK731" s="60"/>
      <c r="AL731" s="60"/>
      <c r="AM731" s="108">
        <v>730</v>
      </c>
      <c r="AN731" s="129">
        <f t="shared" si="144"/>
        <v>9.224041334422009E-2</v>
      </c>
      <c r="AO731" s="129">
        <f t="shared" si="145"/>
        <v>4.415596011012627E-2</v>
      </c>
      <c r="AP731" s="129">
        <f t="shared" si="146"/>
        <v>0.13859395996711596</v>
      </c>
      <c r="AQ731" s="129">
        <f t="shared" si="147"/>
        <v>7.7007920971613159E-2</v>
      </c>
      <c r="AR731" s="129">
        <f t="shared" si="148"/>
        <v>0.14925018130372289</v>
      </c>
      <c r="AS731" s="129">
        <f t="shared" si="149"/>
        <v>4.2869932542358106E-3</v>
      </c>
      <c r="AT731" s="129">
        <f t="shared" si="150"/>
        <v>0.14852750772051171</v>
      </c>
      <c r="AU731" s="129">
        <f t="shared" si="151"/>
        <v>0.10010463351670393</v>
      </c>
      <c r="AV731" s="129">
        <f t="shared" si="152"/>
        <v>0.11173282868743953</v>
      </c>
      <c r="AW731" s="129">
        <f t="shared" si="153"/>
        <v>0.1340996011243106</v>
      </c>
      <c r="AX731" s="129">
        <f t="shared" si="154"/>
        <v>0.99999999999999989</v>
      </c>
      <c r="AY731" s="129">
        <f>SUMPRODUCT(AN731:AW731,幕後結果_最佳化!$Z$1005:$AI$1005)</f>
        <v>-0.1900045548414428</v>
      </c>
      <c r="AZ731" s="129">
        <f>(SUMPRODUCT(AN731:AW731,MMULT(AN731:AW731,幕後結果!$AB$9:$AK$18)))*252</f>
        <v>5.1801656214908995E-2</v>
      </c>
      <c r="BA731" s="129">
        <f t="shared" si="155"/>
        <v>0.22759977200100398</v>
      </c>
      <c r="BB731" s="102">
        <f t="shared" si="156"/>
        <v>-1.0233075050726124</v>
      </c>
      <c r="BC731" s="60"/>
      <c r="BD731" s="60"/>
    </row>
    <row r="732" spans="1:56" ht="16.5">
      <c r="A732" s="95">
        <v>731</v>
      </c>
      <c r="B732" s="129">
        <v>0.45087053552317613</v>
      </c>
      <c r="C732" s="129">
        <v>0.67117747644718517</v>
      </c>
      <c r="D732" s="129">
        <v>0.55697178063594222</v>
      </c>
      <c r="E732" s="129">
        <v>0.81409949419057326</v>
      </c>
      <c r="F732" s="129">
        <v>0.46861573608099527</v>
      </c>
      <c r="G732" s="129">
        <v>1.5203483986653943E-2</v>
      </c>
      <c r="H732" s="129">
        <v>0.23083052983479013</v>
      </c>
      <c r="I732" s="129">
        <v>0.15107667285308057</v>
      </c>
      <c r="J732" s="129">
        <v>0.46633578740049741</v>
      </c>
      <c r="K732" s="104">
        <v>0.11802872421154764</v>
      </c>
      <c r="L732" s="105"/>
      <c r="M732" s="106">
        <v>731</v>
      </c>
      <c r="N732" s="140">
        <v>-0.12346224321909005</v>
      </c>
      <c r="O732" s="140">
        <v>0.44316686051250509</v>
      </c>
      <c r="P732" s="140">
        <v>0.14329596966353297</v>
      </c>
      <c r="Q732" s="140">
        <v>0.89310487677535733</v>
      </c>
      <c r="R732" s="140">
        <v>-7.8750003174466718E-2</v>
      </c>
      <c r="S732" s="140">
        <v>-2.1647482743649902</v>
      </c>
      <c r="T732" s="140">
        <v>-0.73611443346648142</v>
      </c>
      <c r="U732" s="129">
        <v>-1.03182662161394</v>
      </c>
      <c r="V732" s="129">
        <v>-8.4484061264346197E-2</v>
      </c>
      <c r="W732" s="98">
        <v>-1.1848988341493631</v>
      </c>
      <c r="X732" s="60"/>
      <c r="Y732" s="99">
        <v>731</v>
      </c>
      <c r="Z732" s="129">
        <f>(幕後結果!$AB$2+幕後結果!$AB$4*幕後結果_最佳化!$N1733)*12/3</f>
        <v>0.8062192422993476</v>
      </c>
      <c r="AA732" s="129">
        <f>(幕後結果!$AC$2+幕後結果!$AC$4*幕後結果_最佳化!$O1733)*12/3</f>
        <v>0.75580662708098745</v>
      </c>
      <c r="AB732" s="129">
        <f>(幕後結果!$AD$2+幕後結果!$AD$4*幕後結果_最佳化!$P1733)*12/3</f>
        <v>-1.2174215050129227</v>
      </c>
      <c r="AC732" s="129">
        <f>(幕後結果!$AE$2+幕後結果!$AE$4*幕後結果_最佳化!$Q1733)*12/3</f>
        <v>0.97707826594668179</v>
      </c>
      <c r="AD732" s="129">
        <f>(幕後結果!$AF$2+幕後結果!$AF$4*幕後結果_最佳化!$R1733)*12/3</f>
        <v>-0.50307278516603338</v>
      </c>
      <c r="AE732" s="129">
        <f>(幕後結果!$AG$2+幕後結果!$AG$4*幕後結果_最佳化!$S1733)*12/3</f>
        <v>-0.35210078846118553</v>
      </c>
      <c r="AF732" s="129">
        <f>(幕後結果!$AH$2+幕後結果!$AH$4*幕後結果_最佳化!$T1733)*12/3</f>
        <v>-1.9883671761478316E-2</v>
      </c>
      <c r="AG732" s="129">
        <f>(幕後結果!$AI$2+幕後結果!$AI$4*幕後結果_最佳化!$U1733)*12/3</f>
        <v>-1.022282341682222</v>
      </c>
      <c r="AH732" s="129">
        <f>(幕後結果!$AJ$2+幕後結果!$AJ$4*幕後結果_最佳化!$V1733)*12/3</f>
        <v>-0.64750654228687965</v>
      </c>
      <c r="AI732" s="100">
        <f>(幕後結果!$AK$2+幕後結果!$AK$4*幕後結果_最佳化!$W1733)*12/3</f>
        <v>-0.78079129054842944</v>
      </c>
      <c r="AJ732" s="60"/>
      <c r="AK732" s="60"/>
      <c r="AL732" s="60"/>
      <c r="AM732" s="108">
        <v>731</v>
      </c>
      <c r="AN732" s="129">
        <f t="shared" si="144"/>
        <v>2.2935399196954608E-2</v>
      </c>
      <c r="AO732" s="129">
        <f t="shared" si="145"/>
        <v>1.0088385793569306E-2</v>
      </c>
      <c r="AP732" s="129">
        <f t="shared" si="146"/>
        <v>9.2583925484165372E-2</v>
      </c>
      <c r="AQ732" s="129">
        <f t="shared" si="147"/>
        <v>0.1691136362017609</v>
      </c>
      <c r="AR732" s="129">
        <f t="shared" si="148"/>
        <v>0.12310752110912183</v>
      </c>
      <c r="AS732" s="129">
        <f t="shared" si="149"/>
        <v>8.4776942510317838E-2</v>
      </c>
      <c r="AT732" s="129">
        <f t="shared" si="150"/>
        <v>0.14415192324149018</v>
      </c>
      <c r="AU732" s="129">
        <f t="shared" si="151"/>
        <v>9.8969227523448972E-2</v>
      </c>
      <c r="AV732" s="129">
        <f t="shared" si="152"/>
        <v>0.15548856069522549</v>
      </c>
      <c r="AW732" s="129">
        <f t="shared" si="153"/>
        <v>9.8784478243945609E-2</v>
      </c>
      <c r="AX732" s="129">
        <f t="shared" si="154"/>
        <v>1</v>
      </c>
      <c r="AY732" s="129">
        <f>SUMPRODUCT(AN732:AW732,幕後結果_最佳化!$Z$1005:$AI$1005)</f>
        <v>-0.11607011351762075</v>
      </c>
      <c r="AZ732" s="129">
        <f>(SUMPRODUCT(AN732:AW732,MMULT(AN732:AW732,幕後結果!$AB$9:$AK$18)))*252</f>
        <v>5.201265258711231E-2</v>
      </c>
      <c r="BA732" s="129">
        <f t="shared" si="155"/>
        <v>0.22806282596493518</v>
      </c>
      <c r="BB732" s="102">
        <f t="shared" si="156"/>
        <v>-0.69704526743899298</v>
      </c>
      <c r="BC732" s="60"/>
      <c r="BD732" s="60"/>
    </row>
    <row r="733" spans="1:56" ht="16.5">
      <c r="A733" s="95">
        <v>732</v>
      </c>
      <c r="B733" s="129">
        <v>0.36445807593160828</v>
      </c>
      <c r="C733" s="129">
        <v>0.4816697358157298</v>
      </c>
      <c r="D733" s="129">
        <v>0.77287603608235989</v>
      </c>
      <c r="E733" s="129">
        <v>0.19494150822824796</v>
      </c>
      <c r="F733" s="129">
        <v>0.42740367992529404</v>
      </c>
      <c r="G733" s="129">
        <v>0.6481007956377729</v>
      </c>
      <c r="H733" s="129">
        <v>0.65744335711132851</v>
      </c>
      <c r="I733" s="129">
        <v>0.96352805043364476</v>
      </c>
      <c r="J733" s="129">
        <v>0.39784543671606842</v>
      </c>
      <c r="K733" s="104">
        <v>0.10913781559357694</v>
      </c>
      <c r="L733" s="105"/>
      <c r="M733" s="106">
        <v>732</v>
      </c>
      <c r="N733" s="140">
        <v>-0.34656765133514178</v>
      </c>
      <c r="O733" s="140">
        <v>-4.5963337266851978E-2</v>
      </c>
      <c r="P733" s="140">
        <v>0.7483518989968847</v>
      </c>
      <c r="Q733" s="140">
        <v>-0.85982953402732254</v>
      </c>
      <c r="R733" s="140">
        <v>-0.18298809482663747</v>
      </c>
      <c r="S733" s="140">
        <v>0.38019804718221473</v>
      </c>
      <c r="T733" s="140">
        <v>0.40549555409055899</v>
      </c>
      <c r="U733" s="129">
        <v>1.7931815505382875</v>
      </c>
      <c r="V733" s="129">
        <v>-0.25892789683224526</v>
      </c>
      <c r="W733" s="98">
        <v>-1.2311262980274975</v>
      </c>
      <c r="X733" s="60"/>
      <c r="Y733" s="99">
        <v>732</v>
      </c>
      <c r="Z733" s="129">
        <f>(幕後結果!$AB$2+幕後結果!$AB$4*幕後結果_最佳化!$N1734)*12/3</f>
        <v>0.65868834702271006</v>
      </c>
      <c r="AA733" s="129">
        <f>(幕後結果!$AC$2+幕後結果!$AC$4*幕後結果_最佳化!$O1734)*12/3</f>
        <v>0.33932010228858411</v>
      </c>
      <c r="AB733" s="129">
        <f>(幕後結果!$AD$2+幕後結果!$AD$4*幕後結果_最佳化!$P1734)*12/3</f>
        <v>-0.62441350422908182</v>
      </c>
      <c r="AC733" s="129">
        <f>(幕後結果!$AE$2+幕後結果!$AE$4*幕後結果_最佳化!$Q1734)*12/3</f>
        <v>-0.91949537869529641</v>
      </c>
      <c r="AD733" s="129">
        <f>(幕後結果!$AF$2+幕後結果!$AF$4*幕後結果_最佳化!$R1734)*12/3</f>
        <v>-1.4058621746642015</v>
      </c>
      <c r="AE733" s="129">
        <f>(幕後結果!$AG$2+幕後結果!$AG$4*幕後結果_最佳化!$S1734)*12/3</f>
        <v>1.3535458630700941</v>
      </c>
      <c r="AF733" s="129">
        <f>(幕後結果!$AH$2+幕後結果!$AH$4*幕後結果_最佳化!$T1734)*12/3</f>
        <v>0.35471885066221115</v>
      </c>
      <c r="AG733" s="129">
        <f>(幕後結果!$AI$2+幕後結果!$AI$4*幕後結果_最佳化!$U1734)*12/3</f>
        <v>1.014828078548313</v>
      </c>
      <c r="AH733" s="129">
        <f>(幕後結果!$AJ$2+幕後結果!$AJ$4*幕後結果_最佳化!$V1734)*12/3</f>
        <v>-0.37124222771486187</v>
      </c>
      <c r="AI733" s="100">
        <f>(幕後結果!$AK$2+幕後結果!$AK$4*幕後結果_最佳化!$W1734)*12/3</f>
        <v>-0.48281141585756499</v>
      </c>
      <c r="AJ733" s="60"/>
      <c r="AK733" s="60"/>
      <c r="AL733" s="60"/>
      <c r="AM733" s="108">
        <v>732</v>
      </c>
      <c r="AN733" s="129">
        <f t="shared" si="144"/>
        <v>0.14198104146583074</v>
      </c>
      <c r="AO733" s="129">
        <f t="shared" si="145"/>
        <v>0.10777424047070391</v>
      </c>
      <c r="AP733" s="129">
        <f t="shared" si="146"/>
        <v>0.16060471232590512</v>
      </c>
      <c r="AQ733" s="129">
        <f t="shared" si="147"/>
        <v>4.4091029581822969E-2</v>
      </c>
      <c r="AR733" s="129">
        <f t="shared" si="148"/>
        <v>0.15499609130326578</v>
      </c>
      <c r="AS733" s="129">
        <f t="shared" si="149"/>
        <v>5.7343403799992018E-2</v>
      </c>
      <c r="AT733" s="129">
        <f t="shared" si="150"/>
        <v>0.15062368755166053</v>
      </c>
      <c r="AU733" s="129">
        <f t="shared" si="151"/>
        <v>9.0702142759554044E-2</v>
      </c>
      <c r="AV733" s="129">
        <f t="shared" si="152"/>
        <v>7.5595295298098886E-2</v>
      </c>
      <c r="AW733" s="129">
        <f t="shared" si="153"/>
        <v>1.6288355443166088E-2</v>
      </c>
      <c r="AX733" s="129">
        <f t="shared" si="154"/>
        <v>1</v>
      </c>
      <c r="AY733" s="129">
        <f>SUMPRODUCT(AN733:AW733,幕後結果_最佳化!$Z$1005:$AI$1005)</f>
        <v>-9.323050440971857E-2</v>
      </c>
      <c r="AZ733" s="129">
        <f>(SUMPRODUCT(AN733:AW733,MMULT(AN733:AW733,幕後結果!$AB$9:$AK$18)))*252</f>
        <v>5.0869898054779074E-2</v>
      </c>
      <c r="BA733" s="129">
        <f t="shared" si="155"/>
        <v>0.2255435613241466</v>
      </c>
      <c r="BB733" s="102">
        <f t="shared" si="156"/>
        <v>-0.60356635148664073</v>
      </c>
      <c r="BC733" s="60"/>
      <c r="BD733" s="60"/>
    </row>
    <row r="734" spans="1:56" ht="16.5">
      <c r="A734" s="95">
        <v>733</v>
      </c>
      <c r="B734" s="129">
        <v>0.15966052952943</v>
      </c>
      <c r="C734" s="129">
        <v>8.4466536191778241E-2</v>
      </c>
      <c r="D734" s="129">
        <v>0.71208219714468557</v>
      </c>
      <c r="E734" s="129">
        <v>0.50509397066714934</v>
      </c>
      <c r="F734" s="129">
        <v>0.95900700322228705</v>
      </c>
      <c r="G734" s="129">
        <v>0.17458388119374302</v>
      </c>
      <c r="H734" s="129">
        <v>0.73042984225063989</v>
      </c>
      <c r="I734" s="129">
        <v>0.30800656286824557</v>
      </c>
      <c r="J734" s="129">
        <v>0.23918815656669379</v>
      </c>
      <c r="K734" s="104">
        <v>0.84305552358886082</v>
      </c>
      <c r="L734" s="105"/>
      <c r="M734" s="106">
        <v>733</v>
      </c>
      <c r="N734" s="140">
        <v>-0.99585406039966351</v>
      </c>
      <c r="O734" s="140">
        <v>-1.3756401417592361</v>
      </c>
      <c r="P734" s="140">
        <v>0.55947790593482449</v>
      </c>
      <c r="Q734" s="140">
        <v>1.2769037890978887E-2</v>
      </c>
      <c r="R734" s="140">
        <v>1.739277326468873</v>
      </c>
      <c r="S734" s="140">
        <v>-0.93620478037924648</v>
      </c>
      <c r="T734" s="140">
        <v>0.61411351879199905</v>
      </c>
      <c r="U734" s="129">
        <v>-0.50150874374910004</v>
      </c>
      <c r="V734" s="129">
        <v>-0.70891647109253952</v>
      </c>
      <c r="W734" s="98">
        <v>1.0070953557236588</v>
      </c>
      <c r="X734" s="60"/>
      <c r="Y734" s="99">
        <v>733</v>
      </c>
      <c r="Z734" s="129">
        <f>(幕後結果!$AB$2+幕後結果!$AB$4*幕後結果_最佳化!$N1735)*12/3</f>
        <v>0.22934059597933154</v>
      </c>
      <c r="AA734" s="129">
        <f>(幕後結果!$AC$2+幕後結果!$AC$4*幕後結果_最佳化!$O1735)*12/3</f>
        <v>-0.8039047614274476</v>
      </c>
      <c r="AB734" s="129">
        <f>(幕後結果!$AD$2+幕後結果!$AD$4*幕後結果_最佳化!$P1735)*12/3</f>
        <v>-1.1001158638308957</v>
      </c>
      <c r="AC734" s="129">
        <f>(幕後結果!$AE$2+幕後結果!$AE$4*幕後結果_最佳化!$Q1735)*12/3</f>
        <v>-0.55863977379081842</v>
      </c>
      <c r="AD734" s="129">
        <f>(幕後結果!$AF$2+幕後結果!$AF$4*幕後結果_最佳化!$R1735)*12/3</f>
        <v>0.66106810211242539</v>
      </c>
      <c r="AE734" s="129">
        <f>(幕後結果!$AG$2+幕後結果!$AG$4*幕後結果_最佳化!$S1735)*12/3</f>
        <v>0.32939444332557277</v>
      </c>
      <c r="AF734" s="129">
        <f>(幕後結果!$AH$2+幕後結果!$AH$4*幕後結果_最佳化!$T1735)*12/3</f>
        <v>0.23655997678473362</v>
      </c>
      <c r="AG734" s="129">
        <f>(幕後結果!$AI$2+幕後結果!$AI$4*幕後結果_最佳化!$U1735)*12/3</f>
        <v>-0.41790157773472342</v>
      </c>
      <c r="AH734" s="129">
        <f>(幕後結果!$AJ$2+幕後結果!$AJ$4*幕後結果_最佳化!$V1735)*12/3</f>
        <v>-0.80622280112540556</v>
      </c>
      <c r="AI734" s="100">
        <f>(幕後結果!$AK$2+幕後結果!$AK$4*幕後結果_最佳化!$W1735)*12/3</f>
        <v>0.51415899718221936</v>
      </c>
      <c r="AJ734" s="60"/>
      <c r="AK734" s="60"/>
      <c r="AL734" s="60"/>
      <c r="AM734" s="108">
        <v>733</v>
      </c>
      <c r="AN734" s="129">
        <f t="shared" si="144"/>
        <v>9.7327094095584168E-2</v>
      </c>
      <c r="AO734" s="129">
        <f t="shared" si="145"/>
        <v>0.10689527943071203</v>
      </c>
      <c r="AP734" s="129">
        <f t="shared" si="146"/>
        <v>0.139930472019893</v>
      </c>
      <c r="AQ734" s="129">
        <f t="shared" si="147"/>
        <v>0.13118932025027613</v>
      </c>
      <c r="AR734" s="129">
        <f t="shared" si="148"/>
        <v>0.1259253232635936</v>
      </c>
      <c r="AS734" s="129">
        <f t="shared" si="149"/>
        <v>5.0642701393582255E-2</v>
      </c>
      <c r="AT734" s="129">
        <f t="shared" si="150"/>
        <v>0.15485677758086119</v>
      </c>
      <c r="AU734" s="129">
        <f t="shared" si="151"/>
        <v>7.258475608109047E-3</v>
      </c>
      <c r="AV734" s="129">
        <f t="shared" si="152"/>
        <v>1.981282855509918E-2</v>
      </c>
      <c r="AW734" s="129">
        <f t="shared" si="153"/>
        <v>0.16616172780228938</v>
      </c>
      <c r="AX734" s="129">
        <f t="shared" si="154"/>
        <v>1</v>
      </c>
      <c r="AY734" s="129">
        <f>SUMPRODUCT(AN734:AW734,幕後結果_最佳化!$Z$1005:$AI$1005)</f>
        <v>-4.0494558407562324E-2</v>
      </c>
      <c r="AZ734" s="129">
        <f>(SUMPRODUCT(AN734:AW734,MMULT(AN734:AW734,幕後結果!$AB$9:$AK$18)))*252</f>
        <v>5.8926741633761756E-2</v>
      </c>
      <c r="BA734" s="129">
        <f t="shared" si="155"/>
        <v>0.24274830922946045</v>
      </c>
      <c r="BB734" s="102">
        <f t="shared" si="156"/>
        <v>-0.34354331312245195</v>
      </c>
      <c r="BC734" s="60"/>
      <c r="BD734" s="60"/>
    </row>
    <row r="735" spans="1:56" ht="16.5">
      <c r="A735" s="95">
        <v>734</v>
      </c>
      <c r="B735" s="129">
        <v>0.83648914949190156</v>
      </c>
      <c r="C735" s="129">
        <v>0.14763415297275095</v>
      </c>
      <c r="D735" s="129">
        <v>0.33370240778256677</v>
      </c>
      <c r="E735" s="129">
        <v>0.73139536295358765</v>
      </c>
      <c r="F735" s="129">
        <v>1.8459622879047899E-2</v>
      </c>
      <c r="G735" s="129">
        <v>0.15815421504818161</v>
      </c>
      <c r="H735" s="129">
        <v>0.95097370669310455</v>
      </c>
      <c r="I735" s="129">
        <v>0.51342596398543483</v>
      </c>
      <c r="J735" s="129">
        <v>0.65023135965600964</v>
      </c>
      <c r="K735" s="104">
        <v>0.338492639902926</v>
      </c>
      <c r="L735" s="105"/>
      <c r="M735" s="106">
        <v>734</v>
      </c>
      <c r="N735" s="140">
        <v>0.98013050907966126</v>
      </c>
      <c r="O735" s="140">
        <v>-1.0466342350601621</v>
      </c>
      <c r="P735" s="140">
        <v>-0.42971246408445307</v>
      </c>
      <c r="Q735" s="140">
        <v>0.61703858746567031</v>
      </c>
      <c r="R735" s="140">
        <v>-2.0866559506556275</v>
      </c>
      <c r="S735" s="140">
        <v>-1.0020728073662004</v>
      </c>
      <c r="T735" s="140">
        <v>1.6543688745481455</v>
      </c>
      <c r="U735" s="129">
        <v>3.366025611036022E-2</v>
      </c>
      <c r="V735" s="129">
        <v>0.38594516440781723</v>
      </c>
      <c r="W735" s="98">
        <v>-0.41658049332692232</v>
      </c>
      <c r="X735" s="60"/>
      <c r="Y735" s="99">
        <v>734</v>
      </c>
      <c r="Z735" s="129">
        <f>(幕後結果!$AB$2+幕後結果!$AB$4*幕後結果_最佳化!$N1736)*12/3</f>
        <v>1.5359820398141124</v>
      </c>
      <c r="AA735" s="129">
        <f>(幕後結果!$AC$2+幕後結果!$AC$4*幕後結果_最佳化!$O1736)*12/3</f>
        <v>-5.3195461922947218E-2</v>
      </c>
      <c r="AB735" s="129">
        <f>(幕後結果!$AD$2+幕後結果!$AD$4*幕後結果_最佳化!$P1736)*12/3</f>
        <v>-1.6799604361006839</v>
      </c>
      <c r="AC735" s="129">
        <f>(幕後結果!$AE$2+幕後結果!$AE$4*幕後結果_最佳化!$Q1736)*12/3</f>
        <v>0.27718861106676912</v>
      </c>
      <c r="AD735" s="129">
        <f>(幕後結果!$AF$2+幕後結果!$AF$4*幕後結果_最佳化!$R1736)*12/3</f>
        <v>-2.7682332114914394</v>
      </c>
      <c r="AE735" s="129">
        <f>(幕後結果!$AG$2+幕後結果!$AG$4*幕後結果_最佳化!$S1736)*12/3</f>
        <v>0.202783143338504</v>
      </c>
      <c r="AF735" s="129">
        <f>(幕後結果!$AH$2+幕後結果!$AH$4*幕後結果_最佳化!$T1736)*12/3</f>
        <v>1.7941654079030009</v>
      </c>
      <c r="AG735" s="129">
        <f>(幕後結果!$AI$2+幕後結果!$AI$4*幕後結果_最佳化!$U1736)*12/3</f>
        <v>-0.25154250719490268</v>
      </c>
      <c r="AH735" s="129">
        <f>(幕後結果!$AJ$2+幕後結果!$AJ$4*幕後結果_最佳化!$V1736)*12/3</f>
        <v>-0.24478569313212536</v>
      </c>
      <c r="AI735" s="100">
        <f>(幕後結果!$AK$2+幕後結果!$AK$4*幕後結果_最佳化!$W1736)*12/3</f>
        <v>-0.55875502111875897</v>
      </c>
      <c r="AJ735" s="60"/>
      <c r="AK735" s="60"/>
      <c r="AL735" s="60"/>
      <c r="AM735" s="108">
        <v>734</v>
      </c>
      <c r="AN735" s="129">
        <f t="shared" si="144"/>
        <v>0.17605953296029925</v>
      </c>
      <c r="AO735" s="129">
        <f t="shared" si="145"/>
        <v>5.2929576038658874E-2</v>
      </c>
      <c r="AP735" s="129">
        <f t="shared" si="146"/>
        <v>0.13382195468029998</v>
      </c>
      <c r="AQ735" s="129">
        <f t="shared" si="147"/>
        <v>0.14740601221801847</v>
      </c>
      <c r="AR735" s="129">
        <f t="shared" si="148"/>
        <v>6.215058976857022E-2</v>
      </c>
      <c r="AS735" s="129">
        <f t="shared" si="149"/>
        <v>4.8411587358364261E-2</v>
      </c>
      <c r="AT735" s="129">
        <f t="shared" si="150"/>
        <v>0.1456433492571633</v>
      </c>
      <c r="AU735" s="129">
        <f t="shared" si="151"/>
        <v>5.653354503580519E-2</v>
      </c>
      <c r="AV735" s="129">
        <f t="shared" si="152"/>
        <v>9.1500537222698755E-2</v>
      </c>
      <c r="AW735" s="129">
        <f t="shared" si="153"/>
        <v>8.5543315460121658E-2</v>
      </c>
      <c r="AX735" s="129">
        <f t="shared" si="154"/>
        <v>1</v>
      </c>
      <c r="AY735" s="129">
        <f>SUMPRODUCT(AN735:AW735,幕後結果_最佳化!$Z$1005:$AI$1005)</f>
        <v>1.2801664527503556E-2</v>
      </c>
      <c r="AZ735" s="129">
        <f>(SUMPRODUCT(AN735:AW735,MMULT(AN735:AW735,幕後結果!$AB$9:$AK$18)))*252</f>
        <v>5.2120544831951741E-2</v>
      </c>
      <c r="BA735" s="129">
        <f t="shared" si="155"/>
        <v>0.22829924404594892</v>
      </c>
      <c r="BB735" s="102">
        <f t="shared" si="156"/>
        <v>-0.13183721040459803</v>
      </c>
      <c r="BC735" s="60"/>
      <c r="BD735" s="60"/>
    </row>
    <row r="736" spans="1:56" ht="16.5">
      <c r="A736" s="95">
        <v>735</v>
      </c>
      <c r="B736" s="129">
        <v>0.9309876079662831</v>
      </c>
      <c r="C736" s="129">
        <v>0.40390291213562968</v>
      </c>
      <c r="D736" s="129">
        <v>3.5738024348000108E-2</v>
      </c>
      <c r="E736" s="129">
        <v>0.55118937348823671</v>
      </c>
      <c r="F736" s="129">
        <v>0.19014084250685492</v>
      </c>
      <c r="G736" s="129">
        <v>0.71676619658950469</v>
      </c>
      <c r="H736" s="129">
        <v>0.93614807607483108</v>
      </c>
      <c r="I736" s="129">
        <v>0.1613855091697558</v>
      </c>
      <c r="J736" s="129">
        <v>0.53382766877139098</v>
      </c>
      <c r="K736" s="104">
        <v>0.52748775591242536</v>
      </c>
      <c r="L736" s="105"/>
      <c r="M736" s="106">
        <v>735</v>
      </c>
      <c r="N736" s="140">
        <v>1.4831868121253855</v>
      </c>
      <c r="O736" s="140">
        <v>-0.24325763095451167</v>
      </c>
      <c r="P736" s="140">
        <v>-1.8024410048417603</v>
      </c>
      <c r="Q736" s="140">
        <v>0.12866686790301302</v>
      </c>
      <c r="R736" s="140">
        <v>-0.87737739875596932</v>
      </c>
      <c r="S736" s="140">
        <v>0.57326156238614745</v>
      </c>
      <c r="T736" s="140">
        <v>1.5232193049348666</v>
      </c>
      <c r="U736" s="129">
        <v>-0.98877953664702944</v>
      </c>
      <c r="V736" s="129">
        <v>8.4895257106231567E-2</v>
      </c>
      <c r="W736" s="98">
        <v>6.895619450868766E-2</v>
      </c>
      <c r="X736" s="60"/>
      <c r="Y736" s="99">
        <v>735</v>
      </c>
      <c r="Z736" s="129">
        <f>(幕後結果!$AB$2+幕後結果!$AB$4*幕後結果_最佳化!$N1737)*12/3</f>
        <v>1.8686335312754325</v>
      </c>
      <c r="AA736" s="129">
        <f>(幕後結果!$AC$2+幕後結果!$AC$4*幕後結果_最佳化!$O1737)*12/3</f>
        <v>0.66607449797223284</v>
      </c>
      <c r="AB736" s="129">
        <f>(幕後結果!$AD$2+幕後結果!$AD$4*幕後結果_最佳化!$P1737)*12/3</f>
        <v>-3.0473012242930486</v>
      </c>
      <c r="AC736" s="129">
        <f>(幕後結果!$AE$2+幕後結果!$AE$4*幕後結果_最佳化!$Q1737)*12/3</f>
        <v>6.3289893806840858E-2</v>
      </c>
      <c r="AD736" s="129">
        <f>(幕後結果!$AF$2+幕後結果!$AF$4*幕後結果_最佳化!$R1737)*12/3</f>
        <v>-1.6287589657258248</v>
      </c>
      <c r="AE736" s="129">
        <f>(幕後結果!$AG$2+幕後結果!$AG$4*幕後結果_最佳化!$S1737)*12/3</f>
        <v>1.5165065493856584</v>
      </c>
      <c r="AF736" s="129">
        <f>(幕後結果!$AH$2+幕後結果!$AH$4*幕後結果_最佳化!$T1737)*12/3</f>
        <v>1.8462458334596754</v>
      </c>
      <c r="AG736" s="129">
        <f>(幕後結果!$AI$2+幕後結果!$AI$4*幕後結果_最佳化!$U1737)*12/3</f>
        <v>-0.47684913986088406</v>
      </c>
      <c r="AH736" s="129">
        <f>(幕後結果!$AJ$2+幕後結果!$AJ$4*幕後結果_最佳化!$V1737)*12/3</f>
        <v>-0.43950951776932584</v>
      </c>
      <c r="AI736" s="100">
        <f>(幕後結果!$AK$2+幕後結果!$AK$4*幕後結果_最佳化!$W1737)*12/3</f>
        <v>-0.13461388106609179</v>
      </c>
      <c r="AJ736" s="60"/>
      <c r="AK736" s="60"/>
      <c r="AL736" s="60"/>
      <c r="AM736" s="108">
        <v>735</v>
      </c>
      <c r="AN736" s="129">
        <f t="shared" si="144"/>
        <v>2.319664379696423E-2</v>
      </c>
      <c r="AO736" s="129">
        <f t="shared" si="145"/>
        <v>0.14974550925271143</v>
      </c>
      <c r="AP736" s="129">
        <f t="shared" si="146"/>
        <v>0.12208281070204108</v>
      </c>
      <c r="AQ736" s="129">
        <f t="shared" si="147"/>
        <v>0.17711822872231292</v>
      </c>
      <c r="AR736" s="129">
        <f t="shared" si="148"/>
        <v>6.556881276810049E-2</v>
      </c>
      <c r="AS736" s="129">
        <f t="shared" si="149"/>
        <v>6.51858644696926E-2</v>
      </c>
      <c r="AT736" s="129">
        <f t="shared" si="150"/>
        <v>0.10292808984027278</v>
      </c>
      <c r="AU736" s="129">
        <f t="shared" si="151"/>
        <v>5.1696892506405717E-2</v>
      </c>
      <c r="AV736" s="129">
        <f t="shared" si="152"/>
        <v>0.12568852818936832</v>
      </c>
      <c r="AW736" s="129">
        <f t="shared" si="153"/>
        <v>0.11678861975213042</v>
      </c>
      <c r="AX736" s="129">
        <f t="shared" si="154"/>
        <v>1</v>
      </c>
      <c r="AY736" s="129">
        <f>SUMPRODUCT(AN736:AW736,幕後結果_最佳化!$Z$1005:$AI$1005)</f>
        <v>-7.1741568517799503E-2</v>
      </c>
      <c r="AZ736" s="129">
        <f>(SUMPRODUCT(AN736:AW736,MMULT(AN736:AW736,幕後結果!$AB$9:$AK$18)))*252</f>
        <v>5.4042044990954413E-2</v>
      </c>
      <c r="BA736" s="129">
        <f t="shared" si="155"/>
        <v>0.23246944958629384</v>
      </c>
      <c r="BB736" s="102">
        <f t="shared" si="156"/>
        <v>-0.49314681443870312</v>
      </c>
      <c r="BC736" s="60"/>
      <c r="BD736" s="60"/>
    </row>
    <row r="737" spans="1:56" ht="16.5">
      <c r="A737" s="95">
        <v>736</v>
      </c>
      <c r="B737" s="129">
        <v>0.97471628893852769</v>
      </c>
      <c r="C737" s="129">
        <v>0.87748215704414845</v>
      </c>
      <c r="D737" s="129">
        <v>0.96355810102363559</v>
      </c>
      <c r="E737" s="129">
        <v>0.7706335764130261</v>
      </c>
      <c r="F737" s="129">
        <v>0.6169800176162421</v>
      </c>
      <c r="G737" s="129">
        <v>0.51560336197629764</v>
      </c>
      <c r="H737" s="129">
        <v>0.91418573084097532</v>
      </c>
      <c r="I737" s="129">
        <v>0.50870957585971865</v>
      </c>
      <c r="J737" s="129">
        <v>0.15617721769475801</v>
      </c>
      <c r="K737" s="104">
        <v>0.10535370750301221</v>
      </c>
      <c r="L737" s="105"/>
      <c r="M737" s="106">
        <v>736</v>
      </c>
      <c r="N737" s="140">
        <v>1.955132593227664</v>
      </c>
      <c r="O737" s="140">
        <v>1.1624919667202211</v>
      </c>
      <c r="P737" s="140">
        <v>1.7935576704830396</v>
      </c>
      <c r="Q737" s="140">
        <v>0.74093500907538623</v>
      </c>
      <c r="R737" s="140">
        <v>0.29755874615723699</v>
      </c>
      <c r="S737" s="140">
        <v>3.9121805441110075E-2</v>
      </c>
      <c r="T737" s="140">
        <v>1.3669896862300359</v>
      </c>
      <c r="U737" s="129">
        <v>2.1833403640860515E-2</v>
      </c>
      <c r="V737" s="129">
        <v>-1.0102940407557783</v>
      </c>
      <c r="W737" s="98">
        <v>-1.2516226013014464</v>
      </c>
      <c r="X737" s="60"/>
      <c r="Y737" s="99">
        <v>736</v>
      </c>
      <c r="Z737" s="129">
        <f>(幕後結果!$AB$2+幕後結果!$AB$4*幕後結果_最佳化!$N1738)*12/3</f>
        <v>2.1807128492802823</v>
      </c>
      <c r="AA737" s="129">
        <f>(幕後結果!$AC$2+幕後結果!$AC$4*幕後結果_最佳化!$O1738)*12/3</f>
        <v>1.8194283666342894</v>
      </c>
      <c r="AB737" s="129">
        <f>(幕後結果!$AD$2+幕後結果!$AD$4*幕後結果_最佳化!$P1738)*12/3</f>
        <v>1.245578620367173</v>
      </c>
      <c r="AC737" s="129">
        <f>(幕後結果!$AE$2+幕後結果!$AE$4*幕後結果_最佳化!$Q1738)*12/3</f>
        <v>1.2803023144576389</v>
      </c>
      <c r="AD737" s="129">
        <f>(幕後結果!$AF$2+幕後結果!$AF$4*幕後結果_最佳化!$R1738)*12/3</f>
        <v>-0.12578063423436581</v>
      </c>
      <c r="AE737" s="129">
        <f>(幕後結果!$AG$2+幕後結果!$AG$4*幕後結果_最佳化!$S1738)*12/3</f>
        <v>1.4304399759129085</v>
      </c>
      <c r="AF737" s="129">
        <f>(幕後結果!$AH$2+幕後結果!$AH$4*幕後結果_最佳化!$T1738)*12/3</f>
        <v>2.5871302247963861</v>
      </c>
      <c r="AG737" s="129">
        <f>(幕後結果!$AI$2+幕後結果!$AI$4*幕後結果_最佳化!$U1738)*12/3</f>
        <v>0.39490402496730681</v>
      </c>
      <c r="AH737" s="129">
        <f>(幕後結果!$AJ$2+幕後結果!$AJ$4*幕後結果_最佳化!$V1738)*12/3</f>
        <v>-0.1215179913224288</v>
      </c>
      <c r="AI737" s="100">
        <f>(幕後結果!$AK$2+幕後結果!$AK$4*幕後結果_最佳化!$W1738)*12/3</f>
        <v>0.31446699075905438</v>
      </c>
      <c r="AJ737" s="60"/>
      <c r="AK737" s="60"/>
      <c r="AL737" s="60"/>
      <c r="AM737" s="108">
        <v>736</v>
      </c>
      <c r="AN737" s="129">
        <f t="shared" si="144"/>
        <v>2.7648971372596573E-2</v>
      </c>
      <c r="AO737" s="129">
        <f t="shared" si="145"/>
        <v>0.15585943514513792</v>
      </c>
      <c r="AP737" s="129">
        <f t="shared" si="146"/>
        <v>0.13871616748137836</v>
      </c>
      <c r="AQ737" s="129">
        <f t="shared" si="147"/>
        <v>4.2178588560732554E-2</v>
      </c>
      <c r="AR737" s="129">
        <f t="shared" si="148"/>
        <v>4.9345867538366894E-2</v>
      </c>
      <c r="AS737" s="129">
        <f t="shared" si="149"/>
        <v>0.1389943487718229</v>
      </c>
      <c r="AT737" s="129">
        <f t="shared" si="150"/>
        <v>3.6790726490268745E-2</v>
      </c>
      <c r="AU737" s="129">
        <f t="shared" si="151"/>
        <v>0.10754158088170018</v>
      </c>
      <c r="AV737" s="129">
        <f t="shared" si="152"/>
        <v>0.16935367546549762</v>
      </c>
      <c r="AW737" s="129">
        <f t="shared" si="153"/>
        <v>0.13357063829249816</v>
      </c>
      <c r="AX737" s="129">
        <f t="shared" si="154"/>
        <v>0.99999999999999989</v>
      </c>
      <c r="AY737" s="129">
        <f>SUMPRODUCT(AN737:AW737,幕後結果_最佳化!$Z$1005:$AI$1005)</f>
        <v>-2.3963692633477186E-2</v>
      </c>
      <c r="AZ737" s="129">
        <f>(SUMPRODUCT(AN737:AW737,MMULT(AN737:AW737,幕後結果!$AB$9:$AK$18)))*252</f>
        <v>4.4017796399566982E-2</v>
      </c>
      <c r="BA737" s="129">
        <f t="shared" si="155"/>
        <v>0.20980418584853588</v>
      </c>
      <c r="BB737" s="102">
        <f t="shared" si="156"/>
        <v>-0.31869570362980343</v>
      </c>
      <c r="BC737" s="60"/>
      <c r="BD737" s="60"/>
    </row>
    <row r="738" spans="1:56" ht="16.5">
      <c r="A738" s="95">
        <v>737</v>
      </c>
      <c r="B738" s="129">
        <v>0.83937904695488652</v>
      </c>
      <c r="C738" s="129">
        <v>0.87430429023582334</v>
      </c>
      <c r="D738" s="129">
        <v>5.6106097802616439E-2</v>
      </c>
      <c r="E738" s="129">
        <v>0.24802788224616301</v>
      </c>
      <c r="F738" s="129">
        <v>0.2494256066987528</v>
      </c>
      <c r="G738" s="129">
        <v>0.36830429260281483</v>
      </c>
      <c r="H738" s="129">
        <v>0.36186912351137313</v>
      </c>
      <c r="I738" s="129">
        <v>0.26227063814651097</v>
      </c>
      <c r="J738" s="129">
        <v>0.7278591488344861</v>
      </c>
      <c r="K738" s="104">
        <v>0.73276313769892254</v>
      </c>
      <c r="L738" s="105"/>
      <c r="M738" s="106">
        <v>737</v>
      </c>
      <c r="N738" s="140">
        <v>0.99190902521897206</v>
      </c>
      <c r="O738" s="140">
        <v>1.1469762917659063</v>
      </c>
      <c r="P738" s="140">
        <v>-1.5883279714017307</v>
      </c>
      <c r="Q738" s="140">
        <v>-0.68070880392926025</v>
      </c>
      <c r="R738" s="140">
        <v>-0.67629839214560183</v>
      </c>
      <c r="S738" s="140">
        <v>-0.33634783049373851</v>
      </c>
      <c r="T738" s="140">
        <v>-0.35346715646089183</v>
      </c>
      <c r="U738" s="129">
        <v>-0.63636081291790503</v>
      </c>
      <c r="V738" s="129">
        <v>0.60635099519639701</v>
      </c>
      <c r="W738" s="98">
        <v>0.62119135836067096</v>
      </c>
      <c r="X738" s="60"/>
      <c r="Y738" s="99">
        <v>737</v>
      </c>
      <c r="Z738" s="129">
        <f>(幕後結果!$AB$2+幕後結果!$AB$4*幕後結果_最佳化!$N1739)*12/3</f>
        <v>1.5437707126469953</v>
      </c>
      <c r="AA738" s="129">
        <f>(幕後結果!$AC$2+幕後結果!$AC$4*幕後結果_最佳化!$O1739)*12/3</f>
        <v>1.5598037023124054</v>
      </c>
      <c r="AB738" s="129">
        <f>(幕後結果!$AD$2+幕後結果!$AD$4*幕後結果_最佳化!$P1739)*12/3</f>
        <v>-2.8376455349757648</v>
      </c>
      <c r="AC738" s="129">
        <f>(幕後結果!$AE$2+幕後結果!$AE$4*幕後結果_最佳化!$Q1739)*12/3</f>
        <v>-0.30479484419285019</v>
      </c>
      <c r="AD738" s="129">
        <f>(幕後結果!$AF$2+幕後結果!$AF$4*幕後結果_最佳化!$R1739)*12/3</f>
        <v>-1.5830010565393675</v>
      </c>
      <c r="AE738" s="129">
        <f>(幕後結果!$AG$2+幕後結果!$AG$4*幕後結果_最佳化!$S1739)*12/3</f>
        <v>0.89145613145831104</v>
      </c>
      <c r="AF738" s="129">
        <f>(幕後結果!$AH$2+幕後結果!$AH$4*幕後結果_最佳化!$T1739)*12/3</f>
        <v>0.43168109855005188</v>
      </c>
      <c r="AG738" s="129">
        <f>(幕後結果!$AI$2+幕後結果!$AI$4*幕後結果_最佳化!$U1739)*12/3</f>
        <v>-0.45695065203893231</v>
      </c>
      <c r="AH738" s="129">
        <f>(幕後結果!$AJ$2+幕後結果!$AJ$4*幕後結果_最佳化!$V1739)*12/3</f>
        <v>-0.50643423826511247</v>
      </c>
      <c r="AI738" s="100">
        <f>(幕後結果!$AK$2+幕後結果!$AK$4*幕後結果_最佳化!$W1739)*12/3</f>
        <v>0.18203556926793243</v>
      </c>
      <c r="AJ738" s="60"/>
      <c r="AK738" s="60"/>
      <c r="AL738" s="60"/>
      <c r="AM738" s="108">
        <v>737</v>
      </c>
      <c r="AN738" s="129">
        <f t="shared" si="144"/>
        <v>3.305742864629492E-2</v>
      </c>
      <c r="AO738" s="129">
        <f t="shared" si="145"/>
        <v>0.12575222770804573</v>
      </c>
      <c r="AP738" s="129">
        <f t="shared" si="146"/>
        <v>6.1886700138865255E-2</v>
      </c>
      <c r="AQ738" s="129">
        <f t="shared" si="147"/>
        <v>0.14563144274951456</v>
      </c>
      <c r="AR738" s="129">
        <f t="shared" si="148"/>
        <v>4.439262220515873E-2</v>
      </c>
      <c r="AS738" s="129">
        <f t="shared" si="149"/>
        <v>0.15624726261013247</v>
      </c>
      <c r="AT738" s="129">
        <f t="shared" si="150"/>
        <v>9.6718553744704297E-2</v>
      </c>
      <c r="AU738" s="129">
        <f t="shared" si="151"/>
        <v>0.10257868174535276</v>
      </c>
      <c r="AV738" s="129">
        <f t="shared" si="152"/>
        <v>0.10894734965111076</v>
      </c>
      <c r="AW738" s="129">
        <f t="shared" si="153"/>
        <v>0.12478773080082046</v>
      </c>
      <c r="AX738" s="129">
        <f t="shared" si="154"/>
        <v>1</v>
      </c>
      <c r="AY738" s="129">
        <f>SUMPRODUCT(AN738:AW738,幕後結果_最佳化!$Z$1005:$AI$1005)</f>
        <v>0.14218480609239562</v>
      </c>
      <c r="AZ738" s="129">
        <f>(SUMPRODUCT(AN738:AW738,MMULT(AN738:AW738,幕後結果!$AB$9:$AK$18)))*252</f>
        <v>4.6397878302310402E-2</v>
      </c>
      <c r="BA738" s="129">
        <f t="shared" si="155"/>
        <v>0.21540166736195521</v>
      </c>
      <c r="BB738" s="102">
        <f t="shared" si="156"/>
        <v>0.46092867946820526</v>
      </c>
      <c r="BC738" s="60"/>
      <c r="BD738" s="60"/>
    </row>
    <row r="739" spans="1:56" ht="16.5">
      <c r="A739" s="95">
        <v>738</v>
      </c>
      <c r="B739" s="129">
        <v>0.3573747760619912</v>
      </c>
      <c r="C739" s="129">
        <v>0.33372719779317217</v>
      </c>
      <c r="D739" s="129">
        <v>0.54217199721432885</v>
      </c>
      <c r="E739" s="129">
        <v>0.3285322904398853</v>
      </c>
      <c r="F739" s="129">
        <v>0.21537209176476058</v>
      </c>
      <c r="G739" s="129">
        <v>8.8789915045313528E-2</v>
      </c>
      <c r="H739" s="129">
        <v>0.47352654672647643</v>
      </c>
      <c r="I739" s="129">
        <v>0.51809702793611745</v>
      </c>
      <c r="J739" s="129">
        <v>0.63301973323467031</v>
      </c>
      <c r="K739" s="104">
        <v>0.34166587495859035</v>
      </c>
      <c r="L739" s="105"/>
      <c r="M739" s="106">
        <v>738</v>
      </c>
      <c r="N739" s="140">
        <v>-0.36548479858652649</v>
      </c>
      <c r="O739" s="140">
        <v>-0.42964431545368226</v>
      </c>
      <c r="P739" s="140">
        <v>0.10590716956726945</v>
      </c>
      <c r="Q739" s="140">
        <v>-0.44396957522560787</v>
      </c>
      <c r="R739" s="140">
        <v>-0.78791883449382172</v>
      </c>
      <c r="S739" s="140">
        <v>-1.3482442702947577</v>
      </c>
      <c r="T739" s="140">
        <v>-6.6407884104779588E-2</v>
      </c>
      <c r="U739" s="129">
        <v>4.5378090644567659E-2</v>
      </c>
      <c r="V739" s="129">
        <v>0.33986189522338933</v>
      </c>
      <c r="W739" s="98">
        <v>-0.40792089763641104</v>
      </c>
      <c r="X739" s="60"/>
      <c r="Y739" s="99">
        <v>738</v>
      </c>
      <c r="Z739" s="129">
        <f>(幕後結果!$AB$2+幕後結果!$AB$4*幕後結果_最佳化!$N1740)*12/3</f>
        <v>0.64617917616197929</v>
      </c>
      <c r="AA739" s="129">
        <f>(幕後結果!$AC$2+幕後結果!$AC$4*幕後結果_最佳化!$O1740)*12/3</f>
        <v>5.2848648686108279E-2</v>
      </c>
      <c r="AB739" s="129">
        <f>(幕後結果!$AD$2+幕後結果!$AD$4*幕後結果_最佳化!$P1740)*12/3</f>
        <v>-1.3833681721989486</v>
      </c>
      <c r="AC739" s="129">
        <f>(幕後結果!$AE$2+幕後結果!$AE$4*幕後結果_最佳化!$Q1740)*12/3</f>
        <v>-0.65682347129608321</v>
      </c>
      <c r="AD739" s="129">
        <f>(幕後結果!$AF$2+幕後結果!$AF$4*幕後結果_最佳化!$R1740)*12/3</f>
        <v>-1.8657634409471899</v>
      </c>
      <c r="AE739" s="129">
        <f>(幕後結果!$AG$2+幕後結果!$AG$4*幕後結果_最佳化!$S1740)*12/3</f>
        <v>-4.7598004016152329E-2</v>
      </c>
      <c r="AF739" s="129">
        <f>(幕後結果!$AH$2+幕後結果!$AH$4*幕後結果_最佳化!$T1740)*12/3</f>
        <v>1.1657101961012994E-2</v>
      </c>
      <c r="AG739" s="129">
        <f>(幕後結果!$AI$2+幕後結果!$AI$4*幕後結果_最佳化!$U1740)*12/3</f>
        <v>-0.32854594612352983</v>
      </c>
      <c r="AH739" s="129">
        <f>(幕後結果!$AJ$2+幕後結果!$AJ$4*幕後結果_最佳化!$V1740)*12/3</f>
        <v>-0.5830277117021383</v>
      </c>
      <c r="AI739" s="100">
        <f>(幕後結果!$AK$2+幕後結果!$AK$4*幕後結果_最佳化!$W1740)*12/3</f>
        <v>-0.53550485775069856</v>
      </c>
      <c r="AJ739" s="60"/>
      <c r="AK739" s="60"/>
      <c r="AL739" s="60"/>
      <c r="AM739" s="108">
        <v>738</v>
      </c>
      <c r="AN739" s="129">
        <f t="shared" si="144"/>
        <v>9.8253364051938824E-2</v>
      </c>
      <c r="AO739" s="129">
        <f t="shared" si="145"/>
        <v>0.10769671168766126</v>
      </c>
      <c r="AP739" s="129">
        <f t="shared" si="146"/>
        <v>0.10188931164199672</v>
      </c>
      <c r="AQ739" s="129">
        <f t="shared" si="147"/>
        <v>0.13736702749259283</v>
      </c>
      <c r="AR739" s="129">
        <f t="shared" si="148"/>
        <v>1.7221126251482678E-2</v>
      </c>
      <c r="AS739" s="129">
        <f t="shared" si="149"/>
        <v>9.9698485133184703E-2</v>
      </c>
      <c r="AT739" s="129">
        <f t="shared" si="150"/>
        <v>9.8850995756951457E-2</v>
      </c>
      <c r="AU739" s="129">
        <f t="shared" si="151"/>
        <v>0.13508419647917408</v>
      </c>
      <c r="AV739" s="129">
        <f t="shared" si="152"/>
        <v>9.4479365448728758E-2</v>
      </c>
      <c r="AW739" s="129">
        <f t="shared" si="153"/>
        <v>0.10945941605628864</v>
      </c>
      <c r="AX739" s="129">
        <f t="shared" si="154"/>
        <v>0.99999999999999989</v>
      </c>
      <c r="AY739" s="129">
        <f>SUMPRODUCT(AN739:AW739,幕後結果_最佳化!$Z$1005:$AI$1005)</f>
        <v>9.3433600678472548E-2</v>
      </c>
      <c r="AZ739" s="129">
        <f>(SUMPRODUCT(AN739:AW739,MMULT(AN739:AW739,幕後結果!$AB$9:$AK$18)))*252</f>
        <v>4.4598198723257522E-2</v>
      </c>
      <c r="BA739" s="129">
        <f t="shared" si="155"/>
        <v>0.2111828561300787</v>
      </c>
      <c r="BB739" s="102">
        <f t="shared" si="156"/>
        <v>0.23928836651089816</v>
      </c>
      <c r="BC739" s="60"/>
      <c r="BD739" s="60"/>
    </row>
    <row r="740" spans="1:56" ht="16.5">
      <c r="A740" s="95">
        <v>739</v>
      </c>
      <c r="B740" s="129">
        <v>8.0670059938225513E-2</v>
      </c>
      <c r="C740" s="129">
        <v>0.83285717612714949</v>
      </c>
      <c r="D740" s="129">
        <v>0.74272163632291766</v>
      </c>
      <c r="E740" s="129">
        <v>0.29075766553051907</v>
      </c>
      <c r="F740" s="129">
        <v>5.6535002936682899E-2</v>
      </c>
      <c r="G740" s="129">
        <v>0.99757094299555904</v>
      </c>
      <c r="H740" s="129">
        <v>0.8938265053862402</v>
      </c>
      <c r="I740" s="129">
        <v>0.21088657370207908</v>
      </c>
      <c r="J740" s="129">
        <v>0.99366823266035542</v>
      </c>
      <c r="K740" s="104">
        <v>0.42685994438677799</v>
      </c>
      <c r="L740" s="105"/>
      <c r="M740" s="106">
        <v>739</v>
      </c>
      <c r="N740" s="140">
        <v>-1.400578613816982</v>
      </c>
      <c r="O740" s="140">
        <v>0.96551755449088228</v>
      </c>
      <c r="P740" s="140">
        <v>0.65175888744814481</v>
      </c>
      <c r="Q740" s="140">
        <v>-0.55117264386185083</v>
      </c>
      <c r="R740" s="140">
        <v>-1.5845438732901269</v>
      </c>
      <c r="S740" s="140">
        <v>2.8162943104522964</v>
      </c>
      <c r="T740" s="140">
        <v>1.2471377609976579</v>
      </c>
      <c r="U740" s="129">
        <v>-0.80334882060546475</v>
      </c>
      <c r="V740" s="129">
        <v>2.4930939137775212</v>
      </c>
      <c r="W740" s="98">
        <v>-0.18437422484128979</v>
      </c>
      <c r="X740" s="60"/>
      <c r="Y740" s="99">
        <v>739</v>
      </c>
      <c r="Z740" s="129">
        <f>(幕後結果!$AB$2+幕後結果!$AB$4*幕後結果_最佳化!$N1741)*12/3</f>
        <v>-3.8287948798191418E-2</v>
      </c>
      <c r="AA740" s="129">
        <f>(幕後結果!$AC$2+幕後結果!$AC$4*幕後結果_最佳化!$O1741)*12/3</f>
        <v>0.8100450708729513</v>
      </c>
      <c r="AB740" s="129">
        <f>(幕後結果!$AD$2+幕後結果!$AD$4*幕後結果_最佳化!$P1741)*12/3</f>
        <v>-0.94016500422915872</v>
      </c>
      <c r="AC740" s="129">
        <f>(幕後結果!$AE$2+幕後結果!$AE$4*幕後結果_最佳化!$Q1741)*12/3</f>
        <v>-0.36278697056848253</v>
      </c>
      <c r="AD740" s="129">
        <f>(幕後結果!$AF$2+幕後結果!$AF$4*幕後結果_最佳化!$R1741)*12/3</f>
        <v>-2.5269565734851902</v>
      </c>
      <c r="AE740" s="129">
        <f>(幕後結果!$AG$2+幕後結果!$AG$4*幕後結果_最佳化!$S1741)*12/3</f>
        <v>3.5055818128569087</v>
      </c>
      <c r="AF740" s="129">
        <f>(幕後結果!$AH$2+幕後結果!$AH$4*幕後結果_最佳化!$T1741)*12/3</f>
        <v>0.31530129427055026</v>
      </c>
      <c r="AG740" s="129">
        <f>(幕後結果!$AI$2+幕後結果!$AI$4*幕後結果_最佳化!$U1741)*12/3</f>
        <v>-0.21361147552472848</v>
      </c>
      <c r="AH740" s="129">
        <f>(幕後結果!$AJ$2+幕後結果!$AJ$4*幕後結果_最佳化!$V1741)*12/3</f>
        <v>0.5544422107185587</v>
      </c>
      <c r="AI740" s="100">
        <f>(幕後結果!$AK$2+幕後結果!$AK$4*幕後結果_最佳化!$W1741)*12/3</f>
        <v>0.53063882652645888</v>
      </c>
      <c r="AJ740" s="60"/>
      <c r="AK740" s="60"/>
      <c r="AL740" s="60"/>
      <c r="AM740" s="108">
        <v>739</v>
      </c>
      <c r="AN740" s="129">
        <f t="shared" si="144"/>
        <v>4.360548609509329E-4</v>
      </c>
      <c r="AO740" s="129">
        <f t="shared" si="145"/>
        <v>0.14455508597728409</v>
      </c>
      <c r="AP740" s="129">
        <f t="shared" si="146"/>
        <v>0.16728514749150142</v>
      </c>
      <c r="AQ740" s="129">
        <f t="shared" si="147"/>
        <v>3.8889068723729096E-2</v>
      </c>
      <c r="AR740" s="129">
        <f t="shared" si="148"/>
        <v>8.4867577934704799E-2</v>
      </c>
      <c r="AS740" s="129">
        <f t="shared" si="149"/>
        <v>0.16341788557109521</v>
      </c>
      <c r="AT740" s="129">
        <f t="shared" si="150"/>
        <v>0.12380469194817792</v>
      </c>
      <c r="AU740" s="129">
        <f t="shared" si="151"/>
        <v>9.2531623685428568E-2</v>
      </c>
      <c r="AV740" s="129">
        <f t="shared" si="152"/>
        <v>8.274726306618195E-2</v>
      </c>
      <c r="AW740" s="129">
        <f t="shared" si="153"/>
        <v>0.10146560074094584</v>
      </c>
      <c r="AX740" s="129">
        <f t="shared" si="154"/>
        <v>0.99999999999999967</v>
      </c>
      <c r="AY740" s="129">
        <f>SUMPRODUCT(AN740:AW740,幕後結果_最佳化!$Z$1005:$AI$1005)</f>
        <v>-3.1140711066171993E-2</v>
      </c>
      <c r="AZ740" s="129">
        <f>(SUMPRODUCT(AN740:AW740,MMULT(AN740:AW740,幕後結果!$AB$9:$AK$18)))*252</f>
        <v>4.9281826692321951E-2</v>
      </c>
      <c r="BA740" s="129">
        <f t="shared" si="155"/>
        <v>0.2219951051089234</v>
      </c>
      <c r="BB740" s="102">
        <f t="shared" si="156"/>
        <v>-0.33352407040616244</v>
      </c>
      <c r="BC740" s="60"/>
      <c r="BD740" s="60"/>
    </row>
    <row r="741" spans="1:56" ht="16.5">
      <c r="A741" s="95">
        <v>740</v>
      </c>
      <c r="B741" s="129">
        <v>0.37184283994432943</v>
      </c>
      <c r="C741" s="129">
        <v>0.90236049741459246</v>
      </c>
      <c r="D741" s="129">
        <v>0.17254268942353024</v>
      </c>
      <c r="E741" s="129">
        <v>0.3017233136348676</v>
      </c>
      <c r="F741" s="129">
        <v>0.63293252529386845</v>
      </c>
      <c r="G741" s="129">
        <v>0.81026762476054004</v>
      </c>
      <c r="H741" s="129">
        <v>0.42924492337336817</v>
      </c>
      <c r="I741" s="129">
        <v>0.44927900196360504</v>
      </c>
      <c r="J741" s="129">
        <v>0.46199802846834026</v>
      </c>
      <c r="K741" s="104">
        <v>0.28379139265695619</v>
      </c>
      <c r="L741" s="105"/>
      <c r="M741" s="106">
        <v>740</v>
      </c>
      <c r="N741" s="140">
        <v>-0.32697647293952398</v>
      </c>
      <c r="O741" s="140">
        <v>1.2951195111186848</v>
      </c>
      <c r="P741" s="140">
        <v>-0.94416491931470525</v>
      </c>
      <c r="Q741" s="140">
        <v>-0.51945049397562548</v>
      </c>
      <c r="R741" s="140">
        <v>0.33963031007133937</v>
      </c>
      <c r="S741" s="140">
        <v>0.87888293832955999</v>
      </c>
      <c r="T741" s="140">
        <v>-0.17829685734633752</v>
      </c>
      <c r="U741" s="129">
        <v>-0.12748315605195037</v>
      </c>
      <c r="V741" s="129">
        <v>-9.5401333493093779E-2</v>
      </c>
      <c r="W741" s="98">
        <v>-0.5716150675011592</v>
      </c>
      <c r="X741" s="60"/>
      <c r="Y741" s="99">
        <v>740</v>
      </c>
      <c r="Z741" s="129">
        <f>(幕後結果!$AB$2+幕後結果!$AB$4*幕後結果_最佳化!$N1742)*12/3</f>
        <v>0.67164322836169754</v>
      </c>
      <c r="AA741" s="129">
        <f>(幕後結果!$AC$2+幕後結果!$AC$4*幕後結果_最佳化!$O1742)*12/3</f>
        <v>1.3286343126993123</v>
      </c>
      <c r="AB741" s="129">
        <f>(幕後結果!$AD$2+幕後結果!$AD$4*幕後結果_最佳化!$P1742)*12/3</f>
        <v>-2.4434687508813253</v>
      </c>
      <c r="AC741" s="129">
        <f>(幕後結果!$AE$2+幕後結果!$AE$4*幕後結果_最佳化!$Q1742)*12/3</f>
        <v>-0.18207624720445781</v>
      </c>
      <c r="AD741" s="129">
        <f>(幕後結果!$AF$2+幕後結果!$AF$4*幕後結果_最佳化!$R1742)*12/3</f>
        <v>-0.52559718307615411</v>
      </c>
      <c r="AE741" s="129">
        <f>(幕後結果!$AG$2+幕後結果!$AG$4*幕後結果_最佳化!$S1742)*12/3</f>
        <v>2.0088551503157062</v>
      </c>
      <c r="AF741" s="129">
        <f>(幕後結果!$AH$2+幕後結果!$AH$4*幕後結果_最佳化!$T1742)*12/3</f>
        <v>-4.8424733028032851E-2</v>
      </c>
      <c r="AG741" s="129">
        <f>(幕後結果!$AI$2+幕後結果!$AI$4*幕後結果_最佳化!$U1742)*12/3</f>
        <v>-2.6974789815653228E-2</v>
      </c>
      <c r="AH741" s="129">
        <f>(幕後結果!$AJ$2+幕後結果!$AJ$4*幕後結果_最佳化!$V1742)*12/3</f>
        <v>-0.56038503493953395</v>
      </c>
      <c r="AI741" s="100">
        <f>(幕後結果!$AK$2+幕後結果!$AK$4*幕後結果_最佳化!$W1742)*12/3</f>
        <v>-0.17779694659443701</v>
      </c>
      <c r="AJ741" s="60"/>
      <c r="AK741" s="60"/>
      <c r="AL741" s="60"/>
      <c r="AM741" s="108">
        <v>740</v>
      </c>
      <c r="AN741" s="129">
        <f t="shared" si="144"/>
        <v>0.17804876180812834</v>
      </c>
      <c r="AO741" s="129">
        <f t="shared" si="145"/>
        <v>6.1160039564117044E-2</v>
      </c>
      <c r="AP741" s="129">
        <f t="shared" si="146"/>
        <v>2.9630270740936635E-2</v>
      </c>
      <c r="AQ741" s="129">
        <f t="shared" si="147"/>
        <v>5.9511929318241862E-2</v>
      </c>
      <c r="AR741" s="129">
        <f t="shared" si="148"/>
        <v>0.18125423225813991</v>
      </c>
      <c r="AS741" s="129">
        <f t="shared" si="149"/>
        <v>0.13464024573543457</v>
      </c>
      <c r="AT741" s="129">
        <f t="shared" si="150"/>
        <v>6.0960764536963294E-2</v>
      </c>
      <c r="AU741" s="129">
        <f t="shared" si="151"/>
        <v>0.12762385438802229</v>
      </c>
      <c r="AV741" s="129">
        <f t="shared" si="152"/>
        <v>0.14721971038397091</v>
      </c>
      <c r="AW741" s="129">
        <f t="shared" si="153"/>
        <v>1.9950191266045292E-2</v>
      </c>
      <c r="AX741" s="129">
        <f t="shared" si="154"/>
        <v>1.0000000000000002</v>
      </c>
      <c r="AY741" s="129">
        <f>SUMPRODUCT(AN741:AW741,幕後結果_最佳化!$Z$1005:$AI$1005)</f>
        <v>0.11300965802713671</v>
      </c>
      <c r="AZ741" s="129">
        <f>(SUMPRODUCT(AN741:AW741,MMULT(AN741:AW741,幕後結果!$AB$9:$AK$18)))*252</f>
        <v>4.1721436183581088E-2</v>
      </c>
      <c r="BA741" s="129">
        <f t="shared" si="155"/>
        <v>0.20425825854437585</v>
      </c>
      <c r="BB741" s="102">
        <f t="shared" si="156"/>
        <v>0.34324026125927792</v>
      </c>
      <c r="BC741" s="60"/>
      <c r="BD741" s="60"/>
    </row>
    <row r="742" spans="1:56" ht="16.5">
      <c r="A742" s="95">
        <v>741</v>
      </c>
      <c r="B742" s="129">
        <v>0.92708437312553227</v>
      </c>
      <c r="C742" s="129">
        <v>5.4368686325831028E-2</v>
      </c>
      <c r="D742" s="129">
        <v>4.9621405881543401E-2</v>
      </c>
      <c r="E742" s="129">
        <v>0.39903520641691381</v>
      </c>
      <c r="F742" s="129">
        <v>0.86832822640283314</v>
      </c>
      <c r="G742" s="129">
        <v>0.37333161471446963</v>
      </c>
      <c r="H742" s="129">
        <v>0.96935126778533776</v>
      </c>
      <c r="I742" s="129">
        <v>0.8992505968484259</v>
      </c>
      <c r="J742" s="129">
        <v>0.42457940041324393</v>
      </c>
      <c r="K742" s="104">
        <v>0.63216417451420726</v>
      </c>
      <c r="L742" s="105"/>
      <c r="M742" s="106">
        <v>741</v>
      </c>
      <c r="N742" s="140">
        <v>1.4544151082023904</v>
      </c>
      <c r="O742" s="140">
        <v>-1.6038942129611882</v>
      </c>
      <c r="P742" s="140">
        <v>-1.6485355992727948</v>
      </c>
      <c r="Q742" s="140">
        <v>-0.25584514523699847</v>
      </c>
      <c r="R742" s="140">
        <v>1.1185233322138883</v>
      </c>
      <c r="S742" s="140">
        <v>-0.32304227066507363</v>
      </c>
      <c r="T742" s="140">
        <v>1.8713436468551672</v>
      </c>
      <c r="U742" s="129">
        <v>1.2772930502134832</v>
      </c>
      <c r="V742" s="129">
        <v>-0.19019184552524068</v>
      </c>
      <c r="W742" s="98">
        <v>0.33759070067308616</v>
      </c>
      <c r="X742" s="60"/>
      <c r="Y742" s="99">
        <v>741</v>
      </c>
      <c r="Z742" s="129">
        <f>(幕後結果!$AB$2+幕後結果!$AB$4*幕後結果_最佳化!$N1743)*12/3</f>
        <v>1.8496079268571577</v>
      </c>
      <c r="AA742" s="129">
        <f>(幕後結果!$AC$2+幕後結果!$AC$4*幕後結果_最佳化!$O1743)*12/3</f>
        <v>-0.33995680680239393</v>
      </c>
      <c r="AB742" s="129">
        <f>(幕後結果!$AD$2+幕後結果!$AD$4*幕後結果_最佳化!$P1743)*12/3</f>
        <v>-2.9743966184647044</v>
      </c>
      <c r="AC742" s="129">
        <f>(幕後結果!$AE$2+幕後結果!$AE$4*幕後結果_最佳化!$Q1743)*12/3</f>
        <v>-0.76960329064087984</v>
      </c>
      <c r="AD742" s="129">
        <f>(幕後結果!$AF$2+幕後結果!$AF$4*幕後結果_最佳化!$R1743)*12/3</f>
        <v>-1.1434867305518015E-2</v>
      </c>
      <c r="AE742" s="129">
        <f>(幕後結果!$AG$2+幕後結果!$AG$4*幕後結果_最佳化!$S1743)*12/3</f>
        <v>0.6045611848608754</v>
      </c>
      <c r="AF742" s="129">
        <f>(幕後結果!$AH$2+幕後結果!$AH$4*幕後結果_最佳化!$T1743)*12/3</f>
        <v>2.0234538662972668</v>
      </c>
      <c r="AG742" s="129">
        <f>(幕後結果!$AI$2+幕後結果!$AI$4*幕後結果_最佳化!$U1743)*12/3</f>
        <v>0.78942609602690261</v>
      </c>
      <c r="AH742" s="129">
        <f>(幕後結果!$AJ$2+幕後結果!$AJ$4*幕後結果_最佳化!$V1743)*12/3</f>
        <v>-0.34279918660963554</v>
      </c>
      <c r="AI742" s="100">
        <f>(幕後結果!$AK$2+幕後結果!$AK$4*幕後結果_最佳化!$W1743)*12/3</f>
        <v>-9.73931254462191E-2</v>
      </c>
      <c r="AJ742" s="60"/>
      <c r="AK742" s="60"/>
      <c r="AL742" s="60"/>
      <c r="AM742" s="108">
        <v>741</v>
      </c>
      <c r="AN742" s="129">
        <f t="shared" si="144"/>
        <v>2.4577246784023482E-2</v>
      </c>
      <c r="AO742" s="129">
        <f t="shared" si="145"/>
        <v>4.3522745088927201E-2</v>
      </c>
      <c r="AP742" s="129">
        <f t="shared" si="146"/>
        <v>4.1126353282194786E-2</v>
      </c>
      <c r="AQ742" s="129">
        <f t="shared" si="147"/>
        <v>0.11120336587602145</v>
      </c>
      <c r="AR742" s="129">
        <f t="shared" si="148"/>
        <v>8.3776599460933798E-2</v>
      </c>
      <c r="AS742" s="129">
        <f t="shared" si="149"/>
        <v>0.10726960396368032</v>
      </c>
      <c r="AT742" s="129">
        <f t="shared" si="150"/>
        <v>9.2128210664413832E-2</v>
      </c>
      <c r="AU742" s="129">
        <f t="shared" si="151"/>
        <v>0.16233936442029323</v>
      </c>
      <c r="AV742" s="129">
        <f t="shared" si="152"/>
        <v>0.13862894692367989</v>
      </c>
      <c r="AW742" s="129">
        <f t="shared" si="153"/>
        <v>0.19542756353583202</v>
      </c>
      <c r="AX742" s="129">
        <f t="shared" si="154"/>
        <v>1</v>
      </c>
      <c r="AY742" s="129">
        <f>SUMPRODUCT(AN742:AW742,幕後結果_最佳化!$Z$1005:$AI$1005)</f>
        <v>3.6967890039695417E-2</v>
      </c>
      <c r="AZ742" s="129">
        <f>(SUMPRODUCT(AN742:AW742,MMULT(AN742:AW742,幕後結果!$AB$9:$AK$18)))*252</f>
        <v>4.326892788796434E-2</v>
      </c>
      <c r="BA742" s="129">
        <f t="shared" si="155"/>
        <v>0.20801184554722921</v>
      </c>
      <c r="BB742" s="102">
        <f t="shared" si="156"/>
        <v>-2.8518135323969782E-2</v>
      </c>
      <c r="BC742" s="60"/>
      <c r="BD742" s="60"/>
    </row>
    <row r="743" spans="1:56" ht="16.5">
      <c r="A743" s="95">
        <v>742</v>
      </c>
      <c r="B743" s="129">
        <v>0.48907286956007634</v>
      </c>
      <c r="C743" s="129">
        <v>0.43533658333729019</v>
      </c>
      <c r="D743" s="129">
        <v>0.71998723752735239</v>
      </c>
      <c r="E743" s="129">
        <v>0.77636735443556604</v>
      </c>
      <c r="F743" s="129">
        <v>0.95135512428946578</v>
      </c>
      <c r="G743" s="129">
        <v>0.82982738512772714</v>
      </c>
      <c r="H743" s="129">
        <v>0.47538365485609058</v>
      </c>
      <c r="I743" s="129">
        <v>0.53905555496481439</v>
      </c>
      <c r="J743" s="129">
        <v>0.39161653333544488</v>
      </c>
      <c r="K743" s="104">
        <v>0.41968407135282493</v>
      </c>
      <c r="L743" s="105"/>
      <c r="M743" s="106">
        <v>742</v>
      </c>
      <c r="N743" s="140">
        <v>-2.7393679834429578E-2</v>
      </c>
      <c r="O743" s="140">
        <v>-0.16280348191663857</v>
      </c>
      <c r="P743" s="140">
        <v>0.58280359447688379</v>
      </c>
      <c r="Q743" s="140">
        <v>0.75998208904436404</v>
      </c>
      <c r="R743" s="140">
        <v>1.6581373262101049</v>
      </c>
      <c r="S743" s="140">
        <v>0.95348334710845861</v>
      </c>
      <c r="T743" s="140">
        <v>-6.1743234203440384E-2</v>
      </c>
      <c r="U743" s="129">
        <v>9.8054659961129331E-2</v>
      </c>
      <c r="V743" s="129">
        <v>-0.27510825885016377</v>
      </c>
      <c r="W743" s="98">
        <v>-0.20270176607549656</v>
      </c>
      <c r="X743" s="60"/>
      <c r="Y743" s="99">
        <v>742</v>
      </c>
      <c r="Z743" s="129">
        <f>(幕後結果!$AB$2+幕後結果!$AB$4*幕後結果_最佳化!$N1744)*12/3</f>
        <v>0.86974563228585566</v>
      </c>
      <c r="AA743" s="129">
        <f>(幕後結果!$AC$2+幕後結果!$AC$4*幕後結果_最佳化!$O1744)*12/3</f>
        <v>0.33582316831622833</v>
      </c>
      <c r="AB743" s="129">
        <f>(幕後結果!$AD$2+幕後結果!$AD$4*幕後結果_最佳化!$P1744)*12/3</f>
        <v>-0.73632983509420813</v>
      </c>
      <c r="AC743" s="129">
        <f>(幕後結果!$AE$2+幕後結果!$AE$4*幕後結果_最佳化!$Q1744)*12/3</f>
        <v>0.66323500976016692</v>
      </c>
      <c r="AD743" s="129">
        <f>(幕後結果!$AF$2+幕後結果!$AF$4*幕後結果_最佳化!$R1744)*12/3</f>
        <v>1.0576723250436919</v>
      </c>
      <c r="AE743" s="129">
        <f>(幕後結果!$AG$2+幕後結果!$AG$4*幕後結果_最佳化!$S1744)*12/3</f>
        <v>2.0966897221975191</v>
      </c>
      <c r="AF743" s="129">
        <f>(幕後結果!$AH$2+幕後結果!$AH$4*幕後結果_最佳化!$T1744)*12/3</f>
        <v>0.47748385019022344</v>
      </c>
      <c r="AG743" s="129">
        <f>(幕後結果!$AI$2+幕後結果!$AI$4*幕後結果_最佳化!$U1744)*12/3</f>
        <v>0.21467494637402532</v>
      </c>
      <c r="AH743" s="129">
        <f>(幕後結果!$AJ$2+幕後結果!$AJ$4*幕後結果_最佳化!$V1744)*12/3</f>
        <v>-0.18918375173397617</v>
      </c>
      <c r="AI743" s="100">
        <f>(幕後結果!$AK$2+幕後結果!$AK$4*幕後結果_最佳化!$W1744)*12/3</f>
        <v>0.54239390564636514</v>
      </c>
      <c r="AJ743" s="60"/>
      <c r="AK743" s="60"/>
      <c r="AL743" s="60"/>
      <c r="AM743" s="108">
        <v>742</v>
      </c>
      <c r="AN743" s="129">
        <f t="shared" si="144"/>
        <v>9.6092329891239864E-2</v>
      </c>
      <c r="AO743" s="129">
        <f t="shared" si="145"/>
        <v>0.18235325934150676</v>
      </c>
      <c r="AP743" s="129">
        <f t="shared" si="146"/>
        <v>3.1989192739946215E-2</v>
      </c>
      <c r="AQ743" s="129">
        <f t="shared" si="147"/>
        <v>9.9837512391445504E-2</v>
      </c>
      <c r="AR743" s="129">
        <f t="shared" si="148"/>
        <v>4.1960478234025253E-2</v>
      </c>
      <c r="AS743" s="129">
        <f t="shared" si="149"/>
        <v>0.10873546191382842</v>
      </c>
      <c r="AT743" s="129">
        <f t="shared" si="150"/>
        <v>0.11746166107302787</v>
      </c>
      <c r="AU743" s="129">
        <f t="shared" si="151"/>
        <v>0.14655595374557334</v>
      </c>
      <c r="AV743" s="129">
        <f t="shared" si="152"/>
        <v>8.4557086328188771E-2</v>
      </c>
      <c r="AW743" s="129">
        <f t="shared" si="153"/>
        <v>9.0457064341218155E-2</v>
      </c>
      <c r="AX743" s="129">
        <f t="shared" si="154"/>
        <v>1.0000000000000002</v>
      </c>
      <c r="AY743" s="129">
        <f>SUMPRODUCT(AN743:AW743,幕後結果_最佳化!$Z$1005:$AI$1005)</f>
        <v>0.22546772055555125</v>
      </c>
      <c r="AZ743" s="129">
        <f>(SUMPRODUCT(AN743:AW743,MMULT(AN743:AW743,幕後結果!$AB$9:$AK$18)))*252</f>
        <v>4.2415939210319893E-2</v>
      </c>
      <c r="BA743" s="129">
        <f t="shared" si="155"/>
        <v>0.20595130300709411</v>
      </c>
      <c r="BB743" s="102">
        <f t="shared" si="156"/>
        <v>0.88646062389448743</v>
      </c>
      <c r="BC743" s="60"/>
      <c r="BD743" s="60"/>
    </row>
    <row r="744" spans="1:56" ht="16.5">
      <c r="A744" s="95">
        <v>743</v>
      </c>
      <c r="B744" s="129">
        <v>0.64596628928539812</v>
      </c>
      <c r="C744" s="129">
        <v>0.66774706449316712</v>
      </c>
      <c r="D744" s="129">
        <v>0.11587150272514313</v>
      </c>
      <c r="E744" s="129">
        <v>0.31162031882757524</v>
      </c>
      <c r="F744" s="129">
        <v>0.72595861392442385</v>
      </c>
      <c r="G744" s="129">
        <v>0.6341863761613924</v>
      </c>
      <c r="H744" s="129">
        <v>0.44490463734598418</v>
      </c>
      <c r="I744" s="129">
        <v>0.56427651216558616</v>
      </c>
      <c r="J744" s="129">
        <v>0.69570693335424272</v>
      </c>
      <c r="K744" s="104">
        <v>0.76152628845620285</v>
      </c>
      <c r="L744" s="105"/>
      <c r="M744" s="106">
        <v>743</v>
      </c>
      <c r="N744" s="140">
        <v>0.37445286073235945</v>
      </c>
      <c r="O744" s="140">
        <v>0.43370059978878178</v>
      </c>
      <c r="P744" s="140">
        <v>-1.195880987716734</v>
      </c>
      <c r="Q744" s="140">
        <v>-0.49126272830865586</v>
      </c>
      <c r="R744" s="140">
        <v>0.6006355234806029</v>
      </c>
      <c r="S744" s="140">
        <v>0.34296173440006616</v>
      </c>
      <c r="T744" s="140">
        <v>-0.13854554785662032</v>
      </c>
      <c r="U744" s="129">
        <v>0.16182079647287825</v>
      </c>
      <c r="V744" s="129">
        <v>0.51209270005641228</v>
      </c>
      <c r="W744" s="98">
        <v>0.71122079690838014</v>
      </c>
      <c r="X744" s="60"/>
      <c r="Y744" s="99">
        <v>743</v>
      </c>
      <c r="Z744" s="129">
        <f>(幕後結果!$AB$2+幕後結果!$AB$4*幕後結果_最佳化!$N1745)*12/3</f>
        <v>1.1354710595368174</v>
      </c>
      <c r="AA744" s="129">
        <f>(幕後結果!$AC$2+幕後結果!$AC$4*幕後結果_最佳化!$O1745)*12/3</f>
        <v>0.87717923184150137</v>
      </c>
      <c r="AB744" s="129">
        <f>(幕後結果!$AD$2+幕後結果!$AD$4*幕後結果_最佳化!$P1745)*12/3</f>
        <v>-2.6041782237663926</v>
      </c>
      <c r="AC744" s="129">
        <f>(幕後結果!$AE$2+幕後結果!$AE$4*幕後結果_最佳化!$Q1745)*12/3</f>
        <v>-0.39376205943466697</v>
      </c>
      <c r="AD744" s="129">
        <f>(幕後結果!$AF$2+幕後結果!$AF$4*幕後結果_最佳化!$R1745)*12/3</f>
        <v>-0.36173008011990593</v>
      </c>
      <c r="AE744" s="129">
        <f>(幕後結果!$AG$2+幕後結果!$AG$4*幕後結果_最佳化!$S1745)*12/3</f>
        <v>1.4333341112447566</v>
      </c>
      <c r="AF744" s="129">
        <f>(幕後結果!$AH$2+幕後結果!$AH$4*幕後結果_最佳化!$T1745)*12/3</f>
        <v>0.29925218778644619</v>
      </c>
      <c r="AG744" s="129">
        <f>(幕後結果!$AI$2+幕後結果!$AI$4*幕後結果_最佳化!$U1745)*12/3</f>
        <v>0.10244643992778873</v>
      </c>
      <c r="AH744" s="129">
        <f>(幕後結果!$AJ$2+幕後結果!$AJ$4*幕後結果_最佳化!$V1745)*12/3</f>
        <v>-0.32988631577641225</v>
      </c>
      <c r="AI744" s="100">
        <f>(幕後結果!$AK$2+幕後結果!$AK$4*幕後結果_最佳化!$W1745)*12/3</f>
        <v>0.44176695458694998</v>
      </c>
      <c r="AJ744" s="60"/>
      <c r="AK744" s="60"/>
      <c r="AL744" s="60"/>
      <c r="AM744" s="108">
        <v>743</v>
      </c>
      <c r="AN744" s="129">
        <f t="shared" si="144"/>
        <v>0.17792836966157477</v>
      </c>
      <c r="AO744" s="129">
        <f t="shared" si="145"/>
        <v>3.0011785075084445E-2</v>
      </c>
      <c r="AP744" s="129">
        <f t="shared" si="146"/>
        <v>2.5291530841807609E-2</v>
      </c>
      <c r="AQ744" s="129">
        <f t="shared" si="147"/>
        <v>0.10928021253916238</v>
      </c>
      <c r="AR744" s="129">
        <f t="shared" si="148"/>
        <v>7.78528708865599E-2</v>
      </c>
      <c r="AS744" s="129">
        <f t="shared" si="149"/>
        <v>0.17054442928672361</v>
      </c>
      <c r="AT744" s="129">
        <f t="shared" si="150"/>
        <v>8.3795781281914575E-2</v>
      </c>
      <c r="AU744" s="129">
        <f t="shared" si="151"/>
        <v>0.13281534443850182</v>
      </c>
      <c r="AV744" s="129">
        <f t="shared" si="152"/>
        <v>5.2764538712656937E-3</v>
      </c>
      <c r="AW744" s="129">
        <f t="shared" si="153"/>
        <v>0.18720322211740517</v>
      </c>
      <c r="AX744" s="129">
        <f t="shared" si="154"/>
        <v>1</v>
      </c>
      <c r="AY744" s="129">
        <f>SUMPRODUCT(AN744:AW744,幕後結果_最佳化!$Z$1005:$AI$1005)</f>
        <v>0.32131524478022749</v>
      </c>
      <c r="AZ744" s="129">
        <f>(SUMPRODUCT(AN744:AW744,MMULT(AN744:AW744,幕後結果!$AB$9:$AK$18)))*252</f>
        <v>4.3516672962574623E-2</v>
      </c>
      <c r="BA744" s="129">
        <f t="shared" si="155"/>
        <v>0.20860650268525815</v>
      </c>
      <c r="BB744" s="102">
        <f t="shared" si="156"/>
        <v>1.3346431736133151</v>
      </c>
      <c r="BC744" s="60"/>
      <c r="BD744" s="60"/>
    </row>
    <row r="745" spans="1:56" ht="16.5">
      <c r="A745" s="95">
        <v>744</v>
      </c>
      <c r="B745" s="129">
        <v>0.70628650150312589</v>
      </c>
      <c r="C745" s="129">
        <v>0.3995890509656701</v>
      </c>
      <c r="D745" s="129">
        <v>0.10622629754256185</v>
      </c>
      <c r="E745" s="129">
        <v>0.53847950802505196</v>
      </c>
      <c r="F745" s="129">
        <v>7.2417946656262666E-2</v>
      </c>
      <c r="G745" s="129">
        <v>0.80355643905861829</v>
      </c>
      <c r="H745" s="129">
        <v>0.60495784636169914</v>
      </c>
      <c r="I745" s="129">
        <v>0.71454433686070895</v>
      </c>
      <c r="J745" s="129">
        <v>0.35192657861116627</v>
      </c>
      <c r="K745" s="104">
        <v>0.31200599192228085</v>
      </c>
      <c r="L745" s="105"/>
      <c r="M745" s="106">
        <v>744</v>
      </c>
      <c r="N745" s="140">
        <v>0.5425684058350454</v>
      </c>
      <c r="O745" s="140">
        <v>-0.25441093757820721</v>
      </c>
      <c r="P745" s="140">
        <v>-1.2468497490677004</v>
      </c>
      <c r="Q745" s="140">
        <v>9.6603868875484958E-2</v>
      </c>
      <c r="R745" s="140">
        <v>-1.4580168691934619</v>
      </c>
      <c r="S745" s="140">
        <v>0.854393273143223</v>
      </c>
      <c r="T745" s="140">
        <v>0.26620113717336413</v>
      </c>
      <c r="U745" s="129">
        <v>0.56670985192458523</v>
      </c>
      <c r="V745" s="129">
        <v>-0.38012428821760502</v>
      </c>
      <c r="W745" s="98">
        <v>-0.49017229490454189</v>
      </c>
      <c r="X745" s="60"/>
      <c r="Y745" s="99">
        <v>744</v>
      </c>
      <c r="Z745" s="129">
        <f>(幕後結果!$AB$2+幕後結果!$AB$4*幕後結果_最佳化!$N1746)*12/3</f>
        <v>1.2466393054720208</v>
      </c>
      <c r="AA745" s="129">
        <f>(幕後結果!$AC$2+幕後結果!$AC$4*幕後結果_最佳化!$O1746)*12/3</f>
        <v>0.41547721076544902</v>
      </c>
      <c r="AB745" s="129">
        <f>(幕後結果!$AD$2+幕後結果!$AD$4*幕後結果_最佳化!$P1746)*12/3</f>
        <v>-2.6653160284248294</v>
      </c>
      <c r="AC745" s="129">
        <f>(幕後結果!$AE$2+幕後結果!$AE$4*幕後結果_最佳化!$Q1746)*12/3</f>
        <v>-3.0841937621702953E-2</v>
      </c>
      <c r="AD745" s="129">
        <f>(幕後結果!$AF$2+幕後結果!$AF$4*幕後結果_最佳化!$R1746)*12/3</f>
        <v>-2.2367573815456545</v>
      </c>
      <c r="AE745" s="129">
        <f>(幕後結果!$AG$2+幕後結果!$AG$4*幕後結果_最佳化!$S1746)*12/3</f>
        <v>1.7612857999171219</v>
      </c>
      <c r="AF745" s="129">
        <f>(幕後結果!$AH$2+幕後結果!$AH$4*幕後結果_最佳化!$T1746)*12/3</f>
        <v>0.59197630471795337</v>
      </c>
      <c r="AG745" s="129">
        <f>(幕後結果!$AI$2+幕後結果!$AI$4*幕後結果_最佳化!$U1746)*12/3</f>
        <v>0.19852047752437271</v>
      </c>
      <c r="AH745" s="129">
        <f>(幕後結果!$AJ$2+幕後結果!$AJ$4*幕後結果_最佳化!$V1746)*12/3</f>
        <v>-0.57457913411875605</v>
      </c>
      <c r="AI745" s="100">
        <f>(幕後結果!$AK$2+幕後結果!$AK$4*幕後結果_最佳化!$W1746)*12/3</f>
        <v>-0.45223996414124573</v>
      </c>
      <c r="AJ745" s="60"/>
      <c r="AK745" s="60"/>
      <c r="AL745" s="60"/>
      <c r="AM745" s="108">
        <v>744</v>
      </c>
      <c r="AN745" s="129">
        <f t="shared" si="144"/>
        <v>0.12470453428625365</v>
      </c>
      <c r="AO745" s="129">
        <f t="shared" si="145"/>
        <v>0.16591083597406853</v>
      </c>
      <c r="AP745" s="129">
        <f t="shared" si="146"/>
        <v>0.14087935944662555</v>
      </c>
      <c r="AQ745" s="129">
        <f t="shared" si="147"/>
        <v>3.3422908176312903E-2</v>
      </c>
      <c r="AR745" s="129">
        <f t="shared" si="148"/>
        <v>0.12826012653149829</v>
      </c>
      <c r="AS745" s="129">
        <f t="shared" si="149"/>
        <v>0.15788689837132741</v>
      </c>
      <c r="AT745" s="129">
        <f t="shared" si="150"/>
        <v>0.12819892159789048</v>
      </c>
      <c r="AU745" s="129">
        <f t="shared" si="151"/>
        <v>3.3927018429127702E-2</v>
      </c>
      <c r="AV745" s="129">
        <f t="shared" si="152"/>
        <v>7.8540083913220871E-2</v>
      </c>
      <c r="AW745" s="129">
        <f t="shared" si="153"/>
        <v>8.2693132736748002E-3</v>
      </c>
      <c r="AX745" s="129">
        <f t="shared" si="154"/>
        <v>1.0000000000000002</v>
      </c>
      <c r="AY745" s="129">
        <f>SUMPRODUCT(AN745:AW745,幕後結果_最佳化!$Z$1005:$AI$1005)</f>
        <v>7.6192535925379445E-2</v>
      </c>
      <c r="AZ745" s="129">
        <f>(SUMPRODUCT(AN745:AW745,MMULT(AN745:AW745,幕後結果!$AB$9:$AK$18)))*252</f>
        <v>4.8102765800788004E-2</v>
      </c>
      <c r="BA745" s="129">
        <f t="shared" si="155"/>
        <v>0.21932342738701674</v>
      </c>
      <c r="BB745" s="102">
        <f t="shared" si="156"/>
        <v>0.15179653319310776</v>
      </c>
      <c r="BC745" s="60"/>
      <c r="BD745" s="60"/>
    </row>
    <row r="746" spans="1:56" ht="16.5">
      <c r="A746" s="95">
        <v>745</v>
      </c>
      <c r="B746" s="129">
        <v>0.27056999062624887</v>
      </c>
      <c r="C746" s="129">
        <v>0.10911118913067441</v>
      </c>
      <c r="D746" s="129">
        <v>0.97884155020693608</v>
      </c>
      <c r="E746" s="129">
        <v>0.145365578016732</v>
      </c>
      <c r="F746" s="129">
        <v>3.2861502229582618E-2</v>
      </c>
      <c r="G746" s="129">
        <v>0.42178512716097516</v>
      </c>
      <c r="H746" s="129">
        <v>0.68044356533039463</v>
      </c>
      <c r="I746" s="129">
        <v>1.1072306967798262E-2</v>
      </c>
      <c r="J746" s="129">
        <v>0.92711997443003846</v>
      </c>
      <c r="K746" s="104">
        <v>0.81437281170770781</v>
      </c>
      <c r="L746" s="105"/>
      <c r="M746" s="106">
        <v>745</v>
      </c>
      <c r="N746" s="140">
        <v>-0.61109002786342093</v>
      </c>
      <c r="O746" s="140">
        <v>-1.231268716220512</v>
      </c>
      <c r="P746" s="140">
        <v>2.0303901254877386</v>
      </c>
      <c r="Q746" s="140">
        <v>-1.0565190196593988</v>
      </c>
      <c r="R746" s="140">
        <v>-1.8403081845155849</v>
      </c>
      <c r="S746" s="140">
        <v>-0.19732878587126346</v>
      </c>
      <c r="T746" s="140">
        <v>0.46893951658610544</v>
      </c>
      <c r="U746" s="129">
        <v>-2.2878782211664483</v>
      </c>
      <c r="V746" s="129">
        <v>1.4546721321809351</v>
      </c>
      <c r="W746" s="98">
        <v>0.8941261925903744</v>
      </c>
      <c r="X746" s="60"/>
      <c r="Y746" s="99">
        <v>745</v>
      </c>
      <c r="Z746" s="129">
        <f>(幕後結果!$AB$2+幕後結果!$AB$4*幕後結果_最佳化!$N1747)*12/3</f>
        <v>0.48377002765314447</v>
      </c>
      <c r="AA746" s="129">
        <f>(幕後結果!$AC$2+幕後結果!$AC$4*幕後結果_最佳化!$O1747)*12/3</f>
        <v>-0.59878629864559929</v>
      </c>
      <c r="AB746" s="129">
        <f>(幕後結果!$AD$2+幕後結果!$AD$4*幕後結果_最佳化!$P1747)*12/3</f>
        <v>0.67637356508335988</v>
      </c>
      <c r="AC746" s="129">
        <f>(幕後結果!$AE$2+幕後結果!$AE$4*幕後結果_最佳化!$Q1747)*12/3</f>
        <v>-1.4941581365204577</v>
      </c>
      <c r="AD746" s="129">
        <f>(幕後結果!$AF$2+幕後結果!$AF$4*幕後結果_最佳化!$R1747)*12/3</f>
        <v>-3.3132088532985429</v>
      </c>
      <c r="AE746" s="129">
        <f>(幕後結果!$AG$2+幕後結果!$AG$4*幕後結果_最佳化!$S1747)*12/3</f>
        <v>0.65152280205017477</v>
      </c>
      <c r="AF746" s="129">
        <f>(幕後結果!$AH$2+幕後結果!$AH$4*幕後結果_最佳化!$T1747)*12/3</f>
        <v>0.24603262326959827</v>
      </c>
      <c r="AG746" s="129">
        <f>(幕後結果!$AI$2+幕後結果!$AI$4*幕後結果_最佳化!$U1747)*12/3</f>
        <v>-1.3833245764975748</v>
      </c>
      <c r="AH746" s="129">
        <f>(幕後結果!$AJ$2+幕後結果!$AJ$4*幕後結果_最佳化!$V1747)*12/3</f>
        <v>-0.33392681743614094</v>
      </c>
      <c r="AI746" s="100">
        <f>(幕後結果!$AK$2+幕後結果!$AK$4*幕後結果_最佳化!$W1747)*12/3</f>
        <v>0.60317802685446309</v>
      </c>
      <c r="AJ746" s="60"/>
      <c r="AK746" s="60"/>
      <c r="AL746" s="60"/>
      <c r="AM746" s="108">
        <v>745</v>
      </c>
      <c r="AN746" s="129">
        <f t="shared" si="144"/>
        <v>6.1812090041765758E-3</v>
      </c>
      <c r="AO746" s="129">
        <f t="shared" si="145"/>
        <v>0.10239410267544845</v>
      </c>
      <c r="AP746" s="129">
        <f t="shared" si="146"/>
        <v>0.12847967208444708</v>
      </c>
      <c r="AQ746" s="129">
        <f t="shared" si="147"/>
        <v>0.11664319347924502</v>
      </c>
      <c r="AR746" s="129">
        <f t="shared" si="148"/>
        <v>5.0978451490634069E-2</v>
      </c>
      <c r="AS746" s="129">
        <f t="shared" si="149"/>
        <v>0.13843492894266982</v>
      </c>
      <c r="AT746" s="129">
        <f t="shared" si="150"/>
        <v>0.18615370800601885</v>
      </c>
      <c r="AU746" s="129">
        <f t="shared" si="151"/>
        <v>0.10427458774823201</v>
      </c>
      <c r="AV746" s="129">
        <f t="shared" si="152"/>
        <v>0.13136254868290964</v>
      </c>
      <c r="AW746" s="129">
        <f t="shared" si="153"/>
        <v>3.5097597886218398E-2</v>
      </c>
      <c r="AX746" s="129">
        <f t="shared" si="154"/>
        <v>0.99999999999999978</v>
      </c>
      <c r="AY746" s="129">
        <f>SUMPRODUCT(AN746:AW746,幕後結果_最佳化!$Z$1005:$AI$1005)</f>
        <v>-5.0013563981350399E-3</v>
      </c>
      <c r="AZ746" s="129">
        <f>(SUMPRODUCT(AN746:AW746,MMULT(AN746:AW746,幕後結果!$AB$9:$AK$18)))*252</f>
        <v>4.8809305821329009E-2</v>
      </c>
      <c r="BA746" s="129">
        <f t="shared" si="155"/>
        <v>0.22092828207662552</v>
      </c>
      <c r="BB746" s="102">
        <f t="shared" si="156"/>
        <v>-0.21681857998389362</v>
      </c>
      <c r="BC746" s="60"/>
      <c r="BD746" s="60"/>
    </row>
    <row r="747" spans="1:56" ht="16.5">
      <c r="A747" s="95">
        <v>746</v>
      </c>
      <c r="B747" s="129">
        <v>0.14332732844264306</v>
      </c>
      <c r="C747" s="129">
        <v>0.10017897195390169</v>
      </c>
      <c r="D747" s="129">
        <v>0.15345141508085991</v>
      </c>
      <c r="E747" s="129">
        <v>0.69701243958057235</v>
      </c>
      <c r="F747" s="129">
        <v>0.61328996861733587</v>
      </c>
      <c r="G747" s="129">
        <v>0.84726981624664366</v>
      </c>
      <c r="H747" s="129">
        <v>0.25018717205247865</v>
      </c>
      <c r="I747" s="129">
        <v>0.61423607581586093</v>
      </c>
      <c r="J747" s="129">
        <v>0.31800451129235663</v>
      </c>
      <c r="K747" s="104">
        <v>0.45217549742634811</v>
      </c>
      <c r="L747" s="105"/>
      <c r="M747" s="106">
        <v>746</v>
      </c>
      <c r="N747" s="140">
        <v>-1.0654890970632374</v>
      </c>
      <c r="O747" s="140">
        <v>-1.2805324382747429</v>
      </c>
      <c r="P747" s="140">
        <v>-1.0217424157600472</v>
      </c>
      <c r="Q747" s="140">
        <v>0.51582717506203424</v>
      </c>
      <c r="R747" s="140">
        <v>0.28790421186007448</v>
      </c>
      <c r="S747" s="140">
        <v>1.0247940647902225</v>
      </c>
      <c r="T747" s="140">
        <v>-0.67390086193446186</v>
      </c>
      <c r="U747" s="129">
        <v>0.29037698564630232</v>
      </c>
      <c r="V747" s="129">
        <v>-0.47328617710364518</v>
      </c>
      <c r="W747" s="98">
        <v>-0.12016682786166502</v>
      </c>
      <c r="X747" s="60"/>
      <c r="Y747" s="99">
        <v>746</v>
      </c>
      <c r="Z747" s="129">
        <f>(幕後結果!$AB$2+幕後結果!$AB$4*幕後結果_最佳化!$N1748)*12/3</f>
        <v>0.1832936651211845</v>
      </c>
      <c r="AA747" s="129">
        <f>(幕後結果!$AC$2+幕後結果!$AC$4*幕後結果_最佳化!$O1748)*12/3</f>
        <v>-0.75204805308928113</v>
      </c>
      <c r="AB747" s="129">
        <f>(幕後結果!$AD$2+幕後結果!$AD$4*幕後結果_最佳化!$P1748)*12/3</f>
        <v>-2.9024481783782523</v>
      </c>
      <c r="AC747" s="129">
        <f>(幕後結果!$AE$2+幕後結果!$AE$4*幕後結果_最佳化!$Q1748)*12/3</f>
        <v>-8.0907731136573027E-2</v>
      </c>
      <c r="AD747" s="129">
        <f>(幕後結果!$AF$2+幕後結果!$AF$4*幕後結果_最佳化!$R1748)*12/3</f>
        <v>-0.50602228933491122</v>
      </c>
      <c r="AE747" s="129">
        <f>(幕後結果!$AG$2+幕後結果!$AG$4*幕後結果_最佳化!$S1748)*12/3</f>
        <v>1.9424915079712219</v>
      </c>
      <c r="AF747" s="129">
        <f>(幕後結果!$AH$2+幕後結果!$AH$4*幕後結果_最佳化!$T1748)*12/3</f>
        <v>-0.77232123553153009</v>
      </c>
      <c r="AG747" s="129">
        <f>(幕後結果!$AI$2+幕後結果!$AI$4*幕後結果_最佳化!$U1748)*12/3</f>
        <v>-8.0108237260375983E-2</v>
      </c>
      <c r="AH747" s="129">
        <f>(幕後結果!$AJ$2+幕後結果!$AJ$4*幕後結果_最佳化!$V1748)*12/3</f>
        <v>-0.72481807447928182</v>
      </c>
      <c r="AI747" s="100">
        <f>(幕後結果!$AK$2+幕後結果!$AK$4*幕後結果_最佳化!$W1748)*12/3</f>
        <v>-0.26402984530954521</v>
      </c>
      <c r="AJ747" s="60"/>
      <c r="AK747" s="60"/>
      <c r="AL747" s="60"/>
      <c r="AM747" s="108">
        <v>746</v>
      </c>
      <c r="AN747" s="129">
        <f t="shared" si="144"/>
        <v>5.5503517041321594E-2</v>
      </c>
      <c r="AO747" s="129">
        <f t="shared" si="145"/>
        <v>4.4523093386449955E-2</v>
      </c>
      <c r="AP747" s="129">
        <f t="shared" si="146"/>
        <v>0.14103102981989962</v>
      </c>
      <c r="AQ747" s="129">
        <f t="shared" si="147"/>
        <v>9.0142181149687861E-2</v>
      </c>
      <c r="AR747" s="129">
        <f t="shared" si="148"/>
        <v>3.3922979757153873E-2</v>
      </c>
      <c r="AS747" s="129">
        <f t="shared" si="149"/>
        <v>7.8863862279837577E-2</v>
      </c>
      <c r="AT747" s="129">
        <f t="shared" si="150"/>
        <v>0.1501218293603534</v>
      </c>
      <c r="AU747" s="129">
        <f t="shared" si="151"/>
        <v>0.1353471269416657</v>
      </c>
      <c r="AV747" s="129">
        <f t="shared" si="152"/>
        <v>0.12367313032149259</v>
      </c>
      <c r="AW747" s="129">
        <f t="shared" si="153"/>
        <v>0.1468712499421379</v>
      </c>
      <c r="AX747" s="129">
        <f t="shared" si="154"/>
        <v>1</v>
      </c>
      <c r="AY747" s="129">
        <f>SUMPRODUCT(AN747:AW747,幕後結果_最佳化!$Z$1005:$AI$1005)</f>
        <v>-5.2035004678752564E-2</v>
      </c>
      <c r="AZ747" s="129">
        <f>(SUMPRODUCT(AN747:AW747,MMULT(AN747:AW747,幕後結果!$AB$9:$AK$18)))*252</f>
        <v>4.7296047027694139E-2</v>
      </c>
      <c r="BA747" s="129">
        <f t="shared" si="155"/>
        <v>0.21747654362641994</v>
      </c>
      <c r="BB747" s="102">
        <f t="shared" si="156"/>
        <v>-0.43652985786748305</v>
      </c>
      <c r="BC747" s="60"/>
      <c r="BD747" s="60"/>
    </row>
    <row r="748" spans="1:56" ht="16.5">
      <c r="A748" s="95">
        <v>747</v>
      </c>
      <c r="B748" s="129">
        <v>0.66465596558564344</v>
      </c>
      <c r="C748" s="129">
        <v>0.63163921239421761</v>
      </c>
      <c r="D748" s="129">
        <v>0.19553248050057315</v>
      </c>
      <c r="E748" s="129">
        <v>0.2958613296280963</v>
      </c>
      <c r="F748" s="129">
        <v>0.32860461200287006</v>
      </c>
      <c r="G748" s="129">
        <v>0.90450968197473114</v>
      </c>
      <c r="H748" s="129">
        <v>0.89712352679216112</v>
      </c>
      <c r="I748" s="129">
        <v>0.63284931633170549</v>
      </c>
      <c r="J748" s="129">
        <v>0.3895224254434686</v>
      </c>
      <c r="K748" s="104">
        <v>8.8204044597191666E-2</v>
      </c>
      <c r="L748" s="105"/>
      <c r="M748" s="106">
        <v>747</v>
      </c>
      <c r="N748" s="140">
        <v>0.42520386236680857</v>
      </c>
      <c r="O748" s="140">
        <v>0.33619798114332866</v>
      </c>
      <c r="P748" s="140">
        <v>-0.85768765056594087</v>
      </c>
      <c r="Q748" s="140">
        <v>-0.53634134766437092</v>
      </c>
      <c r="R748" s="140">
        <v>-0.44376952450226442</v>
      </c>
      <c r="S748" s="140">
        <v>1.3076836356621124</v>
      </c>
      <c r="T748" s="140">
        <v>1.2653303077682461</v>
      </c>
      <c r="U748" s="129">
        <v>0.33940936139191258</v>
      </c>
      <c r="V748" s="129">
        <v>-0.28056397430771873</v>
      </c>
      <c r="W748" s="98">
        <v>-1.3518975569630032</v>
      </c>
      <c r="X748" s="60"/>
      <c r="Y748" s="99">
        <v>747</v>
      </c>
      <c r="Z748" s="129">
        <f>(幕後結果!$AB$2+幕後結果!$AB$4*幕後結果_最佳化!$N1749)*12/3</f>
        <v>1.1690307153539534</v>
      </c>
      <c r="AA748" s="129">
        <f>(幕後結果!$AC$2+幕後結果!$AC$4*幕後結果_最佳化!$O1749)*12/3</f>
        <v>0.81869811594401698</v>
      </c>
      <c r="AB748" s="129">
        <f>(幕後結果!$AD$2+幕後結果!$AD$4*幕後結果_最佳化!$P1749)*12/3</f>
        <v>-2.2146212951250801</v>
      </c>
      <c r="AC748" s="129">
        <f>(幕後結果!$AE$2+幕後結果!$AE$4*幕後結果_最佳化!$Q1749)*12/3</f>
        <v>-0.45709099024175687</v>
      </c>
      <c r="AD748" s="129">
        <f>(幕後結果!$AF$2+幕後結果!$AF$4*幕後結果_最佳化!$R1749)*12/3</f>
        <v>-1.4292111588618568</v>
      </c>
      <c r="AE748" s="129">
        <f>(幕後結果!$AG$2+幕後結果!$AG$4*幕後結果_最佳化!$S1749)*12/3</f>
        <v>2.1524474729467498</v>
      </c>
      <c r="AF748" s="129">
        <f>(幕後結果!$AH$2+幕後結果!$AH$4*幕後結果_最佳化!$T1749)*12/3</f>
        <v>1.173409114183567</v>
      </c>
      <c r="AG748" s="129">
        <f>(幕後結果!$AI$2+幕後結果!$AI$4*幕後結果_最佳化!$U1749)*12/3</f>
        <v>0.36826782302330185</v>
      </c>
      <c r="AH748" s="129">
        <f>(幕後結果!$AJ$2+幕後結果!$AJ$4*幕後結果_最佳化!$V1749)*12/3</f>
        <v>-0.43915952665958852</v>
      </c>
      <c r="AI748" s="100">
        <f>(幕後結果!$AK$2+幕後結果!$AK$4*幕後結果_最佳化!$W1749)*12/3</f>
        <v>-0.66509900585432968</v>
      </c>
      <c r="AJ748" s="60"/>
      <c r="AK748" s="60"/>
      <c r="AL748" s="60"/>
      <c r="AM748" s="108">
        <v>747</v>
      </c>
      <c r="AN748" s="129">
        <f t="shared" si="144"/>
        <v>5.5094317003464045E-2</v>
      </c>
      <c r="AO748" s="129">
        <f t="shared" si="145"/>
        <v>0.13624139317451614</v>
      </c>
      <c r="AP748" s="129">
        <f t="shared" si="146"/>
        <v>0.19554999181561489</v>
      </c>
      <c r="AQ748" s="129">
        <f t="shared" si="147"/>
        <v>1.1288947246214025E-3</v>
      </c>
      <c r="AR748" s="129">
        <f t="shared" si="148"/>
        <v>0.15948079284497771</v>
      </c>
      <c r="AS748" s="129">
        <f t="shared" si="149"/>
        <v>0.13770633782966593</v>
      </c>
      <c r="AT748" s="129">
        <f t="shared" si="150"/>
        <v>3.6530384641312336E-2</v>
      </c>
      <c r="AU748" s="129">
        <f t="shared" si="151"/>
        <v>9.7430489338614271E-2</v>
      </c>
      <c r="AV748" s="129">
        <f t="shared" si="152"/>
        <v>8.2616127745852017E-2</v>
      </c>
      <c r="AW748" s="129">
        <f t="shared" si="153"/>
        <v>9.8221270881360997E-2</v>
      </c>
      <c r="AX748" s="129">
        <f t="shared" si="154"/>
        <v>0.99999999999999978</v>
      </c>
      <c r="AY748" s="129">
        <f>SUMPRODUCT(AN748:AW748,幕後結果_最佳化!$Z$1005:$AI$1005)</f>
        <v>-0.14547934462833564</v>
      </c>
      <c r="AZ748" s="129">
        <f>(SUMPRODUCT(AN748:AW748,MMULT(AN748:AW748,幕後結果!$AB$9:$AK$18)))*252</f>
        <v>5.0245739805478459E-2</v>
      </c>
      <c r="BA748" s="129">
        <f t="shared" si="155"/>
        <v>0.22415561515491522</v>
      </c>
      <c r="BB748" s="102">
        <f t="shared" si="156"/>
        <v>-0.84039538558133198</v>
      </c>
      <c r="BC748" s="60"/>
      <c r="BD748" s="60"/>
    </row>
    <row r="749" spans="1:56" ht="16.5">
      <c r="A749" s="95">
        <v>748</v>
      </c>
      <c r="B749" s="129">
        <v>0.21228659560069785</v>
      </c>
      <c r="C749" s="129">
        <v>0.5863009317886414</v>
      </c>
      <c r="D749" s="129">
        <v>0.12016146902422498</v>
      </c>
      <c r="E749" s="129">
        <v>0.49939198917652883</v>
      </c>
      <c r="F749" s="129">
        <v>0.22803264226761399</v>
      </c>
      <c r="G749" s="129">
        <v>0.63448496315804714</v>
      </c>
      <c r="H749" s="129">
        <v>0.75030793523741734</v>
      </c>
      <c r="I749" s="129">
        <v>0.28013573196552866</v>
      </c>
      <c r="J749" s="129">
        <v>0.94611183085783468</v>
      </c>
      <c r="K749" s="104">
        <v>3.1016918822730499E-3</v>
      </c>
      <c r="L749" s="105"/>
      <c r="M749" s="106">
        <v>748</v>
      </c>
      <c r="N749" s="140">
        <v>-0.79851241554585328</v>
      </c>
      <c r="O749" s="140">
        <v>0.21803975510302584</v>
      </c>
      <c r="P749" s="140">
        <v>-1.1741799927813108</v>
      </c>
      <c r="Q749" s="140">
        <v>-1.5240577113956391E-3</v>
      </c>
      <c r="R749" s="140">
        <v>-0.74534152414162247</v>
      </c>
      <c r="S749" s="140">
        <v>0.34375562644189284</v>
      </c>
      <c r="T749" s="140">
        <v>0.67545909781148594</v>
      </c>
      <c r="U749" s="129">
        <v>-0.5824383384937506</v>
      </c>
      <c r="V749" s="129">
        <v>1.6082687199407726</v>
      </c>
      <c r="W749" s="98">
        <v>-2.7368326705845214</v>
      </c>
      <c r="X749" s="60"/>
      <c r="Y749" s="99">
        <v>748</v>
      </c>
      <c r="Z749" s="129">
        <f>(幕後結果!$AB$2+幕後結果!$AB$4*幕後結果_最佳化!$N1750)*12/3</f>
        <v>0.35983492055214866</v>
      </c>
      <c r="AA749" s="129">
        <f>(幕後結果!$AC$2+幕後結果!$AC$4*幕後結果_最佳化!$O1750)*12/3</f>
        <v>0.41660778470538534</v>
      </c>
      <c r="AB749" s="129">
        <f>(幕後結果!$AD$2+幕後結果!$AD$4*幕後結果_最佳化!$P1750)*12/3</f>
        <v>-2.9017716531979598</v>
      </c>
      <c r="AC749" s="129">
        <f>(幕後結果!$AE$2+幕後結果!$AE$4*幕後結果_最佳化!$Q1750)*12/3</f>
        <v>-7.4413338426777761E-2</v>
      </c>
      <c r="AD749" s="129">
        <f>(幕後結果!$AF$2+幕後結果!$AF$4*幕後結果_最佳化!$R1750)*12/3</f>
        <v>-1.5244539328260063</v>
      </c>
      <c r="AE749" s="129">
        <f>(幕後結果!$AG$2+幕後結果!$AG$4*幕後結果_最佳化!$S1750)*12/3</f>
        <v>1.4871805638729612</v>
      </c>
      <c r="AF749" s="129">
        <f>(幕後結果!$AH$2+幕後結果!$AH$4*幕後結果_最佳化!$T1750)*12/3</f>
        <v>0.17595328691060827</v>
      </c>
      <c r="AG749" s="129">
        <f>(幕後結果!$AI$2+幕後結果!$AI$4*幕後結果_最佳化!$U1750)*12/3</f>
        <v>-0.51458594964210091</v>
      </c>
      <c r="AH749" s="129">
        <f>(幕後結果!$AJ$2+幕後結果!$AJ$4*幕後結果_最佳化!$V1750)*12/3</f>
        <v>-3.8155473528011574E-2</v>
      </c>
      <c r="AI749" s="100">
        <f>(幕後結果!$AK$2+幕後結果!$AK$4*幕後結果_最佳化!$W1750)*12/3</f>
        <v>-1.7559890509717306</v>
      </c>
      <c r="AJ749" s="60"/>
      <c r="AK749" s="60"/>
      <c r="AL749" s="60"/>
      <c r="AM749" s="108">
        <v>748</v>
      </c>
      <c r="AN749" s="129">
        <f t="shared" si="144"/>
        <v>0.12267750140410934</v>
      </c>
      <c r="AO749" s="129">
        <f t="shared" si="145"/>
        <v>6.46070853176481E-3</v>
      </c>
      <c r="AP749" s="129">
        <f t="shared" si="146"/>
        <v>0.18404237411121585</v>
      </c>
      <c r="AQ749" s="129">
        <f t="shared" si="147"/>
        <v>3.2754544909090716E-2</v>
      </c>
      <c r="AR749" s="129">
        <f t="shared" si="148"/>
        <v>0.12865942650879772</v>
      </c>
      <c r="AS749" s="129">
        <f t="shared" si="149"/>
        <v>0.15093072339457841</v>
      </c>
      <c r="AT749" s="129">
        <f t="shared" si="150"/>
        <v>0.17152686758264529</v>
      </c>
      <c r="AU749" s="129">
        <f t="shared" si="151"/>
        <v>1.4007950219718204E-2</v>
      </c>
      <c r="AV749" s="129">
        <f t="shared" si="152"/>
        <v>0.15408680048083395</v>
      </c>
      <c r="AW749" s="129">
        <f t="shared" si="153"/>
        <v>3.4853102857245639E-2</v>
      </c>
      <c r="AX749" s="129">
        <f t="shared" si="154"/>
        <v>1</v>
      </c>
      <c r="AY749" s="129">
        <f>SUMPRODUCT(AN749:AW749,幕後結果_最佳化!$Z$1005:$AI$1005)</f>
        <v>-7.8349539586017661E-2</v>
      </c>
      <c r="AZ749" s="129">
        <f>(SUMPRODUCT(AN749:AW749,MMULT(AN749:AW749,幕後結果!$AB$9:$AK$18)))*252</f>
        <v>5.2277479871580115E-2</v>
      </c>
      <c r="BA749" s="129">
        <f t="shared" si="155"/>
        <v>0.22864269039612903</v>
      </c>
      <c r="BB749" s="102">
        <f t="shared" si="156"/>
        <v>-0.53030140336413067</v>
      </c>
      <c r="BC749" s="60"/>
      <c r="BD749" s="60"/>
    </row>
    <row r="750" spans="1:56" ht="16.5">
      <c r="A750" s="95">
        <v>749</v>
      </c>
      <c r="B750" s="129">
        <v>0.7468194671796915</v>
      </c>
      <c r="C750" s="129">
        <v>0.3983480739399432</v>
      </c>
      <c r="D750" s="129">
        <v>0.61885151673039962</v>
      </c>
      <c r="E750" s="129">
        <v>0.22257607751730268</v>
      </c>
      <c r="F750" s="129">
        <v>0.33404210841258397</v>
      </c>
      <c r="G750" s="129">
        <v>4.9517240879815905E-2</v>
      </c>
      <c r="H750" s="129">
        <v>0.11526062924878611</v>
      </c>
      <c r="I750" s="129">
        <v>0.42515597587232223</v>
      </c>
      <c r="J750" s="129">
        <v>0.41638636580136801</v>
      </c>
      <c r="K750" s="104">
        <v>0.90108541765832162</v>
      </c>
      <c r="L750" s="105"/>
      <c r="M750" s="106">
        <v>749</v>
      </c>
      <c r="N750" s="140">
        <v>0.66451450934397482</v>
      </c>
      <c r="O750" s="140">
        <v>-0.25762524064852582</v>
      </c>
      <c r="P750" s="140">
        <v>0.30246584504848378</v>
      </c>
      <c r="Q750" s="140">
        <v>-0.76352198664378812</v>
      </c>
      <c r="R750" s="140">
        <v>-0.4287787883519793</v>
      </c>
      <c r="S750" s="140">
        <v>-1.6495525743160473</v>
      </c>
      <c r="T750" s="140">
        <v>-1.1990171978364093</v>
      </c>
      <c r="U750" s="129">
        <v>-0.18872041308343598</v>
      </c>
      <c r="V750" s="129">
        <v>-0.21114678798800149</v>
      </c>
      <c r="W750" s="98">
        <v>1.2877610211996782</v>
      </c>
      <c r="X750" s="60"/>
      <c r="Y750" s="99">
        <v>749</v>
      </c>
      <c r="Z750" s="129">
        <f>(幕後結果!$AB$2+幕後結果!$AB$4*幕後結果_最佳化!$N1751)*12/3</f>
        <v>1.327277502358811</v>
      </c>
      <c r="AA750" s="129">
        <f>(幕後結果!$AC$2+幕後結果!$AC$4*幕後結果_最佳化!$O1751)*12/3</f>
        <v>0.4445454711718409</v>
      </c>
      <c r="AB750" s="129">
        <f>(幕後結果!$AD$2+幕後結果!$AD$4*幕後結果_最佳化!$P1751)*12/3</f>
        <v>-0.87907148586007466</v>
      </c>
      <c r="AC750" s="129">
        <f>(幕後結果!$AE$2+幕後結果!$AE$4*幕後結果_最佳化!$Q1751)*12/3</f>
        <v>-0.82757884297094408</v>
      </c>
      <c r="AD750" s="129">
        <f>(幕後結果!$AF$2+幕後結果!$AF$4*幕後結果_最佳化!$R1751)*12/3</f>
        <v>-1.6169781700949919</v>
      </c>
      <c r="AE750" s="129">
        <f>(幕後結果!$AG$2+幕後結果!$AG$4*幕後結果_最佳化!$S1751)*12/3</f>
        <v>-0.34670215603137122</v>
      </c>
      <c r="AF750" s="129">
        <f>(幕後結果!$AH$2+幕後結果!$AH$4*幕後結果_最佳化!$T1751)*12/3</f>
        <v>-0.12968197252571001</v>
      </c>
      <c r="AG750" s="129">
        <f>(幕後結果!$AI$2+幕後結果!$AI$4*幕後結果_最佳化!$U1751)*12/3</f>
        <v>-0.39764817082276593</v>
      </c>
      <c r="AH750" s="129">
        <f>(幕後結果!$AJ$2+幕後結果!$AJ$4*幕後結果_最佳化!$V1751)*12/3</f>
        <v>-0.85148336860998386</v>
      </c>
      <c r="AI750" s="100">
        <f>(幕後結果!$AK$2+幕後結果!$AK$4*幕後結果_最佳化!$W1751)*12/3</f>
        <v>0.55826556497855817</v>
      </c>
      <c r="AJ750" s="60"/>
      <c r="AK750" s="60"/>
      <c r="AL750" s="60"/>
      <c r="AM750" s="108">
        <v>749</v>
      </c>
      <c r="AN750" s="129">
        <f t="shared" si="144"/>
        <v>4.0925360811420168E-2</v>
      </c>
      <c r="AO750" s="129">
        <f t="shared" si="145"/>
        <v>0.18016413088979155</v>
      </c>
      <c r="AP750" s="129">
        <f t="shared" si="146"/>
        <v>1.1709852006086983E-2</v>
      </c>
      <c r="AQ750" s="129">
        <f t="shared" si="147"/>
        <v>0.11090952425326228</v>
      </c>
      <c r="AR750" s="129">
        <f t="shared" si="148"/>
        <v>9.2281193708262946E-2</v>
      </c>
      <c r="AS750" s="129">
        <f t="shared" si="149"/>
        <v>0.14786683183518864</v>
      </c>
      <c r="AT750" s="129">
        <f t="shared" si="150"/>
        <v>3.1008566797922705E-2</v>
      </c>
      <c r="AU750" s="129">
        <f t="shared" si="151"/>
        <v>9.8450769209352931E-2</v>
      </c>
      <c r="AV750" s="129">
        <f t="shared" si="152"/>
        <v>0.20319518250145793</v>
      </c>
      <c r="AW750" s="129">
        <f t="shared" si="153"/>
        <v>8.3488587987253768E-2</v>
      </c>
      <c r="AX750" s="129">
        <f t="shared" si="154"/>
        <v>1</v>
      </c>
      <c r="AY750" s="129">
        <f>SUMPRODUCT(AN750:AW750,幕後結果_最佳化!$Z$1005:$AI$1005)</f>
        <v>0.13024944194465435</v>
      </c>
      <c r="AZ750" s="129">
        <f>(SUMPRODUCT(AN750:AW750,MMULT(AN750:AW750,幕後結果!$AB$9:$AK$18)))*252</f>
        <v>4.3983363301966651E-2</v>
      </c>
      <c r="BA750" s="129">
        <f t="shared" si="155"/>
        <v>0.20972210971179611</v>
      </c>
      <c r="BB750" s="102">
        <f t="shared" si="156"/>
        <v>0.4165008737738311</v>
      </c>
      <c r="BC750" s="60"/>
      <c r="BD750" s="60"/>
    </row>
    <row r="751" spans="1:56" ht="16.5">
      <c r="A751" s="95">
        <v>750</v>
      </c>
      <c r="B751" s="129">
        <v>0.95202241300245372</v>
      </c>
      <c r="C751" s="129">
        <v>0.44368536313320606</v>
      </c>
      <c r="D751" s="129">
        <v>0.375608580913108</v>
      </c>
      <c r="E751" s="129">
        <v>0.80681483950029986</v>
      </c>
      <c r="F751" s="129">
        <v>0.87779647397134664</v>
      </c>
      <c r="G751" s="129">
        <v>0.89833714725014935</v>
      </c>
      <c r="H751" s="129">
        <v>0.4635871102084852</v>
      </c>
      <c r="I751" s="129">
        <v>0.95937079158358984</v>
      </c>
      <c r="J751" s="129">
        <v>0.61965049825941931</v>
      </c>
      <c r="K751" s="104">
        <v>0.82913074126120145</v>
      </c>
      <c r="L751" s="105"/>
      <c r="M751" s="106">
        <v>750</v>
      </c>
      <c r="N751" s="140">
        <v>1.6647874231157633</v>
      </c>
      <c r="O751" s="140">
        <v>-0.1416319532958987</v>
      </c>
      <c r="P751" s="140">
        <v>-0.31703484590284958</v>
      </c>
      <c r="Q751" s="140">
        <v>0.86621855290118521</v>
      </c>
      <c r="R751" s="140">
        <v>1.1640418505326482</v>
      </c>
      <c r="S751" s="140">
        <v>1.2721334572121732</v>
      </c>
      <c r="T751" s="140">
        <v>-9.1400681301038039E-2</v>
      </c>
      <c r="U751" s="129">
        <v>1.7434306585810699</v>
      </c>
      <c r="V751" s="129">
        <v>0.30456300022997213</v>
      </c>
      <c r="W751" s="98">
        <v>0.95073578524061775</v>
      </c>
      <c r="X751" s="60"/>
      <c r="Y751" s="99">
        <v>750</v>
      </c>
      <c r="Z751" s="129">
        <f>(幕後結果!$AB$2+幕後結果!$AB$4*幕後結果_最佳化!$N1752)*12/3</f>
        <v>1.988718924760196</v>
      </c>
      <c r="AA751" s="129">
        <f>(幕後結果!$AC$2+幕後結果!$AC$4*幕後結果_最佳化!$O1752)*12/3</f>
        <v>0.78746216771133559</v>
      </c>
      <c r="AB751" s="129">
        <f>(幕後結果!$AD$2+幕後結果!$AD$4*幕後結果_最佳化!$P1752)*12/3</f>
        <v>-1.310571303507903</v>
      </c>
      <c r="AC751" s="129">
        <f>(幕後結果!$AE$2+幕後結果!$AE$4*幕後結果_最佳化!$Q1752)*12/3</f>
        <v>0.88383435497556206</v>
      </c>
      <c r="AD751" s="129">
        <f>(幕後結果!$AF$2+幕後結果!$AF$4*幕後結果_最佳化!$R1752)*12/3</f>
        <v>0.65548779500964116</v>
      </c>
      <c r="AE751" s="129">
        <f>(幕後結果!$AG$2+幕後結果!$AG$4*幕後結果_最佳化!$S1752)*12/3</f>
        <v>2.2765835558281351</v>
      </c>
      <c r="AF751" s="129">
        <f>(幕後結果!$AH$2+幕後結果!$AH$4*幕後結果_最佳化!$T1752)*12/3</f>
        <v>1.2668419651447682</v>
      </c>
      <c r="AG751" s="129">
        <f>(幕後結果!$AI$2+幕後結果!$AI$4*幕後結果_最佳化!$U1752)*12/3</f>
        <v>1.2205786557712448</v>
      </c>
      <c r="AH751" s="129">
        <f>(幕後結果!$AJ$2+幕後結果!$AJ$4*幕後結果_最佳化!$V1752)*12/3</f>
        <v>0.30359184440846826</v>
      </c>
      <c r="AI751" s="100">
        <f>(幕後結果!$AK$2+幕後結果!$AK$4*幕後結果_最佳化!$W1752)*12/3</f>
        <v>1.2614767707279335</v>
      </c>
      <c r="AJ751" s="60"/>
      <c r="AK751" s="60"/>
      <c r="AL751" s="60"/>
      <c r="AM751" s="108">
        <v>750</v>
      </c>
      <c r="AN751" s="129">
        <f t="shared" si="144"/>
        <v>1.8739626847492027E-2</v>
      </c>
      <c r="AO751" s="129">
        <f t="shared" si="145"/>
        <v>0.16929680372088993</v>
      </c>
      <c r="AP751" s="129">
        <f t="shared" si="146"/>
        <v>0.16499886719771539</v>
      </c>
      <c r="AQ751" s="129">
        <f t="shared" si="147"/>
        <v>0.11279896190615346</v>
      </c>
      <c r="AR751" s="129">
        <f t="shared" si="148"/>
        <v>0.11259619691222943</v>
      </c>
      <c r="AS751" s="129">
        <f t="shared" si="149"/>
        <v>0.14206060442363513</v>
      </c>
      <c r="AT751" s="129">
        <f t="shared" si="150"/>
        <v>5.6803655835335906E-2</v>
      </c>
      <c r="AU751" s="129">
        <f t="shared" si="151"/>
        <v>5.8668845850471447E-2</v>
      </c>
      <c r="AV751" s="129">
        <f t="shared" si="152"/>
        <v>4.9545017539943934E-2</v>
      </c>
      <c r="AW751" s="129">
        <f t="shared" si="153"/>
        <v>0.11449141976613351</v>
      </c>
      <c r="AX751" s="129">
        <f t="shared" si="154"/>
        <v>1</v>
      </c>
      <c r="AY751" s="129">
        <f>SUMPRODUCT(AN751:AW751,幕後結果_最佳化!$Z$1005:$AI$1005)</f>
        <v>-5.765550624969653E-2</v>
      </c>
      <c r="AZ751" s="129">
        <f>(SUMPRODUCT(AN751:AW751,MMULT(AN751:AW751,幕後結果!$AB$9:$AK$18)))*252</f>
        <v>5.4148876258496972E-2</v>
      </c>
      <c r="BA751" s="129">
        <f t="shared" si="155"/>
        <v>0.23269911099636151</v>
      </c>
      <c r="BB751" s="102">
        <f t="shared" si="156"/>
        <v>-0.4321267314651186</v>
      </c>
      <c r="BC751" s="60"/>
      <c r="BD751" s="60"/>
    </row>
    <row r="752" spans="1:56" ht="16.5">
      <c r="A752" s="95">
        <v>751</v>
      </c>
      <c r="B752" s="129">
        <v>0.87061488436641143</v>
      </c>
      <c r="C752" s="129">
        <v>7.3373972748657756E-2</v>
      </c>
      <c r="D752" s="129">
        <v>0.70207832426037875</v>
      </c>
      <c r="E752" s="129">
        <v>0.57930562724768819</v>
      </c>
      <c r="F752" s="129">
        <v>0.28048272405206709</v>
      </c>
      <c r="G752" s="129">
        <v>0.2838195673665953</v>
      </c>
      <c r="H752" s="129">
        <v>0.56613461582846303</v>
      </c>
      <c r="I752" s="129">
        <v>0.26073515706846084</v>
      </c>
      <c r="J752" s="129">
        <v>0.47282650747381316</v>
      </c>
      <c r="K752" s="104">
        <v>0.64124942461497869</v>
      </c>
      <c r="L752" s="105"/>
      <c r="M752" s="106">
        <v>751</v>
      </c>
      <c r="N752" s="140">
        <v>1.1293025364923395</v>
      </c>
      <c r="O752" s="140">
        <v>-1.4511146222697962</v>
      </c>
      <c r="P752" s="140">
        <v>0.53038741260746125</v>
      </c>
      <c r="Q752" s="140">
        <v>0.20011742540799762</v>
      </c>
      <c r="R752" s="140">
        <v>-0.58140808738166205</v>
      </c>
      <c r="S752" s="140">
        <v>-0.57153191207884357</v>
      </c>
      <c r="T752" s="140">
        <v>0.16654157439076456</v>
      </c>
      <c r="U752" s="129">
        <v>-0.64108060568237801</v>
      </c>
      <c r="V752" s="129">
        <v>-6.816659936668934E-2</v>
      </c>
      <c r="W752" s="98">
        <v>0.36180045679122502</v>
      </c>
      <c r="X752" s="60"/>
      <c r="Y752" s="99">
        <v>751</v>
      </c>
      <c r="Z752" s="129">
        <f>(幕後結果!$AB$2+幕後結果!$AB$4*幕後結果_最佳化!$N1753)*12/3</f>
        <v>1.6346236771471527</v>
      </c>
      <c r="AA752" s="129">
        <f>(幕後結果!$AC$2+幕後結果!$AC$4*幕後結果_最佳化!$O1753)*12/3</f>
        <v>-0.3116131855995995</v>
      </c>
      <c r="AB752" s="129">
        <f>(幕後結果!$AD$2+幕後結果!$AD$4*幕後結果_最佳化!$P1753)*12/3</f>
        <v>-0.58151581894620852</v>
      </c>
      <c r="AC752" s="129">
        <f>(幕後結果!$AE$2+幕後結果!$AE$4*幕後結果_最佳化!$Q1753)*12/3</f>
        <v>-0.23051381377536731</v>
      </c>
      <c r="AD752" s="129">
        <f>(幕後結果!$AF$2+幕後結果!$AF$4*幕後結果_最佳化!$R1753)*12/3</f>
        <v>-1.5375309783005244</v>
      </c>
      <c r="AE752" s="129">
        <f>(幕後結果!$AG$2+幕後結果!$AG$4*幕後結果_最佳化!$S1753)*12/3</f>
        <v>0.47219219948421048</v>
      </c>
      <c r="AF752" s="129">
        <f>(幕後結果!$AH$2+幕後結果!$AH$4*幕後結果_最佳化!$T1753)*12/3</f>
        <v>1.0310015748359682</v>
      </c>
      <c r="AG752" s="129">
        <f>(幕後結果!$AI$2+幕後結果!$AI$4*幕後結果_最佳化!$U1753)*12/3</f>
        <v>-0.45688064211533436</v>
      </c>
      <c r="AH752" s="129">
        <f>(幕後結果!$AJ$2+幕後結果!$AJ$4*幕後結果_最佳化!$V1753)*12/3</f>
        <v>-0.49116284936426274</v>
      </c>
      <c r="AI752" s="100">
        <f>(幕後結果!$AK$2+幕後結果!$AK$4*幕後結果_最佳化!$W1753)*12/3</f>
        <v>0.24861991347115386</v>
      </c>
      <c r="AJ752" s="60"/>
      <c r="AK752" s="60"/>
      <c r="AL752" s="60"/>
      <c r="AM752" s="108">
        <v>751</v>
      </c>
      <c r="AN752" s="129">
        <f t="shared" si="144"/>
        <v>0.10365254860313282</v>
      </c>
      <c r="AO752" s="129">
        <f t="shared" si="145"/>
        <v>2.9842053461525828E-2</v>
      </c>
      <c r="AP752" s="129">
        <f t="shared" si="146"/>
        <v>9.8757821307595847E-2</v>
      </c>
      <c r="AQ752" s="129">
        <f t="shared" si="147"/>
        <v>9.3591382479582652E-2</v>
      </c>
      <c r="AR752" s="129">
        <f t="shared" si="148"/>
        <v>0.13656099738778707</v>
      </c>
      <c r="AS752" s="129">
        <f t="shared" si="149"/>
        <v>2.6282958471438897E-2</v>
      </c>
      <c r="AT752" s="129">
        <f t="shared" si="150"/>
        <v>8.258415790181689E-2</v>
      </c>
      <c r="AU752" s="129">
        <f t="shared" si="151"/>
        <v>0.14807074741834708</v>
      </c>
      <c r="AV752" s="129">
        <f t="shared" si="152"/>
        <v>0.1653192636437997</v>
      </c>
      <c r="AW752" s="129">
        <f t="shared" si="153"/>
        <v>0.11533806932497301</v>
      </c>
      <c r="AX752" s="129">
        <f t="shared" si="154"/>
        <v>0.99999999999999978</v>
      </c>
      <c r="AY752" s="129">
        <f>SUMPRODUCT(AN752:AW752,幕後結果_最佳化!$Z$1005:$AI$1005)</f>
        <v>-0.14453559660501508</v>
      </c>
      <c r="AZ752" s="129">
        <f>(SUMPRODUCT(AN752:AW752,MMULT(AN752:AW752,幕後結果!$AB$9:$AK$18)))*252</f>
        <v>4.4241706490549641E-2</v>
      </c>
      <c r="BA752" s="129">
        <f t="shared" si="155"/>
        <v>0.21033712580177005</v>
      </c>
      <c r="BB752" s="102">
        <f t="shared" si="156"/>
        <v>-0.8911198909395659</v>
      </c>
      <c r="BC752" s="60"/>
      <c r="BD752" s="60"/>
    </row>
    <row r="753" spans="1:56" ht="16.5">
      <c r="A753" s="95">
        <v>752</v>
      </c>
      <c r="B753" s="129">
        <v>0.97013467277052179</v>
      </c>
      <c r="C753" s="129">
        <v>1.9856174826378581E-2</v>
      </c>
      <c r="D753" s="129">
        <v>0.64792934623039322</v>
      </c>
      <c r="E753" s="129">
        <v>0.94656472139310099</v>
      </c>
      <c r="F753" s="129">
        <v>0.2274900071031758</v>
      </c>
      <c r="G753" s="129">
        <v>0.70543901119169372</v>
      </c>
      <c r="H753" s="129">
        <v>0.58761293907165135</v>
      </c>
      <c r="I753" s="129">
        <v>0.75811438916893592</v>
      </c>
      <c r="J753" s="129">
        <v>0.44343892328093615</v>
      </c>
      <c r="K753" s="104">
        <v>0.52775712234072625</v>
      </c>
      <c r="L753" s="105"/>
      <c r="M753" s="106">
        <v>752</v>
      </c>
      <c r="N753" s="140">
        <v>1.8827765634486808</v>
      </c>
      <c r="O753" s="140">
        <v>-2.0567284943941622</v>
      </c>
      <c r="P753" s="140">
        <v>0.37973611677089475</v>
      </c>
      <c r="Q753" s="140">
        <v>1.6124200845820127</v>
      </c>
      <c r="R753" s="140">
        <v>-0.74713841445131735</v>
      </c>
      <c r="S753" s="140">
        <v>0.54010883570488466</v>
      </c>
      <c r="T753" s="140">
        <v>0.22140882464748962</v>
      </c>
      <c r="U753" s="129">
        <v>0.70024995111980137</v>
      </c>
      <c r="V753" s="129">
        <v>-0.14225594092801813</v>
      </c>
      <c r="W753" s="98">
        <v>6.9633019046402317E-2</v>
      </c>
      <c r="X753" s="60"/>
      <c r="Y753" s="99">
        <v>752</v>
      </c>
      <c r="Z753" s="129">
        <f>(幕後結果!$AB$2+幕後結果!$AB$4*幕後結果_最佳化!$N1754)*12/3</f>
        <v>2.1328666319156016</v>
      </c>
      <c r="AA753" s="129">
        <f>(幕後結果!$AC$2+幕後結果!$AC$4*幕後結果_最佳化!$O1754)*12/3</f>
        <v>-0.56191174737548055</v>
      </c>
      <c r="AB753" s="129">
        <f>(幕後結果!$AD$2+幕後結果!$AD$4*幕後結果_最佳化!$P1754)*12/3</f>
        <v>-0.59649632862010105</v>
      </c>
      <c r="AC753" s="129">
        <f>(幕後結果!$AE$2+幕後結果!$AE$4*幕後結果_最佳化!$Q1754)*12/3</f>
        <v>1.0186254327603725</v>
      </c>
      <c r="AD753" s="129">
        <f>(幕後結果!$AF$2+幕後結果!$AF$4*幕後結果_最佳化!$R1754)*12/3</f>
        <v>-1.1956612148264807</v>
      </c>
      <c r="AE753" s="129">
        <f>(幕後結果!$AG$2+幕後結果!$AG$4*幕後結果_最佳化!$S1754)*12/3</f>
        <v>1.4592484463932303</v>
      </c>
      <c r="AF753" s="129">
        <f>(幕後結果!$AH$2+幕後結果!$AH$4*幕後結果_最佳化!$T1754)*12/3</f>
        <v>1.5817163693377949</v>
      </c>
      <c r="AG753" s="129">
        <f>(幕後結果!$AI$2+幕後結果!$AI$4*幕後結果_最佳化!$U1754)*12/3</f>
        <v>0.36634374652116036</v>
      </c>
      <c r="AH753" s="129">
        <f>(幕後結果!$AJ$2+幕後結果!$AJ$4*幕後結果_最佳化!$V1754)*12/3</f>
        <v>-6.6954028446626901E-3</v>
      </c>
      <c r="AI753" s="100">
        <f>(幕後結果!$AK$2+幕後結果!$AK$4*幕後結果_最佳化!$W1754)*12/3</f>
        <v>0.39667788752538047</v>
      </c>
      <c r="AJ753" s="60"/>
      <c r="AK753" s="60"/>
      <c r="AL753" s="60"/>
      <c r="AM753" s="108">
        <v>752</v>
      </c>
      <c r="AN753" s="129">
        <f t="shared" si="144"/>
        <v>3.9168865100492473E-2</v>
      </c>
      <c r="AO753" s="129">
        <f t="shared" si="145"/>
        <v>7.8078783444260308E-2</v>
      </c>
      <c r="AP753" s="129">
        <f t="shared" si="146"/>
        <v>5.7256654422260959E-2</v>
      </c>
      <c r="AQ753" s="129">
        <f t="shared" si="147"/>
        <v>0.13785084998359518</v>
      </c>
      <c r="AR753" s="129">
        <f t="shared" si="148"/>
        <v>0.12022140921282645</v>
      </c>
      <c r="AS753" s="129">
        <f t="shared" si="149"/>
        <v>0.10781047189319065</v>
      </c>
      <c r="AT753" s="129">
        <f t="shared" si="150"/>
        <v>0.1473254283655063</v>
      </c>
      <c r="AU753" s="129">
        <f t="shared" si="151"/>
        <v>6.9282235873044801E-2</v>
      </c>
      <c r="AV753" s="129">
        <f t="shared" si="152"/>
        <v>0.10592511114406783</v>
      </c>
      <c r="AW753" s="129">
        <f t="shared" si="153"/>
        <v>0.13708019056075516</v>
      </c>
      <c r="AX753" s="129">
        <f t="shared" si="154"/>
        <v>1</v>
      </c>
      <c r="AY753" s="129">
        <f>SUMPRODUCT(AN753:AW753,幕後結果_最佳化!$Z$1005:$AI$1005)</f>
        <v>3.9373879497447903E-2</v>
      </c>
      <c r="AZ753" s="129">
        <f>(SUMPRODUCT(AN753:AW753,MMULT(AN753:AW753,幕後結果!$AB$9:$AK$18)))*252</f>
        <v>4.9750837288536687E-2</v>
      </c>
      <c r="BA753" s="129">
        <f t="shared" si="155"/>
        <v>0.2230489571563532</v>
      </c>
      <c r="BB753" s="102">
        <f t="shared" si="156"/>
        <v>-1.580872893335409E-2</v>
      </c>
      <c r="BC753" s="60"/>
      <c r="BD753" s="60"/>
    </row>
    <row r="754" spans="1:56" ht="16.5">
      <c r="A754" s="95">
        <v>753</v>
      </c>
      <c r="B754" s="129">
        <v>0.94354549063238813</v>
      </c>
      <c r="C754" s="129">
        <v>0.20167583439646553</v>
      </c>
      <c r="D754" s="129">
        <v>0.49270890020439762</v>
      </c>
      <c r="E754" s="129">
        <v>0.63400251237827687</v>
      </c>
      <c r="F754" s="129">
        <v>0.52295786193740201</v>
      </c>
      <c r="G754" s="129">
        <v>0.67945665625195706</v>
      </c>
      <c r="H754" s="129">
        <v>0.6165258006605383</v>
      </c>
      <c r="I754" s="129">
        <v>0.88666022550275958</v>
      </c>
      <c r="J754" s="129">
        <v>0.66113212348195471</v>
      </c>
      <c r="K754" s="104">
        <v>0.9794632944521513</v>
      </c>
      <c r="L754" s="105"/>
      <c r="M754" s="106">
        <v>753</v>
      </c>
      <c r="N754" s="140">
        <v>1.5852523142888613</v>
      </c>
      <c r="O754" s="140">
        <v>-0.83565028901445182</v>
      </c>
      <c r="P754" s="140">
        <v>-1.8277094433702495E-2</v>
      </c>
      <c r="Q754" s="140">
        <v>0.34247297941560095</v>
      </c>
      <c r="R754" s="140">
        <v>5.7578625092903492E-2</v>
      </c>
      <c r="S754" s="140">
        <v>0.46617996699631914</v>
      </c>
      <c r="T754" s="140">
        <v>0.29636886668391799</v>
      </c>
      <c r="U754" s="129">
        <v>1.2089565230534385</v>
      </c>
      <c r="V754" s="129">
        <v>0.41555487441191297</v>
      </c>
      <c r="W754" s="98">
        <v>2.0427881805504375</v>
      </c>
      <c r="X754" s="60"/>
      <c r="Y754" s="99">
        <v>753</v>
      </c>
      <c r="Z754" s="129">
        <f>(幕後結果!$AB$2+幕後結果!$AB$4*幕後結果_最佳化!$N1755)*12/3</f>
        <v>1.9361254627269757</v>
      </c>
      <c r="AA754" s="129">
        <f>(幕後結果!$AC$2+幕後結果!$AC$4*幕後結果_最佳化!$O1755)*12/3</f>
        <v>0.25760165426167081</v>
      </c>
      <c r="AB754" s="129">
        <f>(幕後結果!$AD$2+幕後結果!$AD$4*幕後結果_最佳化!$P1755)*12/3</f>
        <v>-1.0409491613154565</v>
      </c>
      <c r="AC754" s="129">
        <f>(幕後結果!$AE$2+幕後結果!$AE$4*幕後結果_最佳化!$Q1755)*12/3</f>
        <v>0.13636879507422847</v>
      </c>
      <c r="AD754" s="129">
        <f>(幕後結果!$AF$2+幕後結果!$AF$4*幕後結果_最佳化!$R1755)*12/3</f>
        <v>-0.74927495873607841</v>
      </c>
      <c r="AE754" s="129">
        <f>(幕後結果!$AG$2+幕後結果!$AG$4*幕後結果_最佳化!$S1755)*12/3</f>
        <v>1.4150112771712442</v>
      </c>
      <c r="AF754" s="129">
        <f>(幕後結果!$AH$2+幕後結果!$AH$4*幕後結果_最佳化!$T1755)*12/3</f>
        <v>1.3614198224088059</v>
      </c>
      <c r="AG754" s="129">
        <f>(幕後結果!$AI$2+幕後結果!$AI$4*幕後結果_最佳化!$U1755)*12/3</f>
        <v>0.77386553259379076</v>
      </c>
      <c r="AH754" s="129">
        <f>(幕後結果!$AJ$2+幕後結果!$AJ$4*幕後結果_最佳化!$V1755)*12/3</f>
        <v>8.4370206422194116E-2</v>
      </c>
      <c r="AI754" s="100">
        <f>(幕後結果!$AK$2+幕後結果!$AK$4*幕後結果_最佳化!$W1755)*12/3</f>
        <v>1.5420503683575866</v>
      </c>
      <c r="AJ754" s="60"/>
      <c r="AK754" s="60"/>
      <c r="AL754" s="60"/>
      <c r="AM754" s="108">
        <v>753</v>
      </c>
      <c r="AN754" s="129">
        <f t="shared" si="144"/>
        <v>8.7780746201678791E-2</v>
      </c>
      <c r="AO754" s="129">
        <f t="shared" si="145"/>
        <v>6.8304430833030921E-2</v>
      </c>
      <c r="AP754" s="129">
        <f t="shared" si="146"/>
        <v>0.14340123838451033</v>
      </c>
      <c r="AQ754" s="129">
        <f t="shared" si="147"/>
        <v>0.16153053155318814</v>
      </c>
      <c r="AR754" s="129">
        <f t="shared" si="148"/>
        <v>6.82209945375091E-2</v>
      </c>
      <c r="AS754" s="129">
        <f t="shared" si="149"/>
        <v>6.2155623067526186E-2</v>
      </c>
      <c r="AT754" s="129">
        <f t="shared" si="150"/>
        <v>0.10440395905645</v>
      </c>
      <c r="AU754" s="129">
        <f t="shared" si="151"/>
        <v>7.5645982563596934E-2</v>
      </c>
      <c r="AV754" s="129">
        <f t="shared" si="152"/>
        <v>7.7332095612858712E-2</v>
      </c>
      <c r="AW754" s="129">
        <f t="shared" si="153"/>
        <v>0.15122439818965078</v>
      </c>
      <c r="AX754" s="129">
        <f t="shared" si="154"/>
        <v>1</v>
      </c>
      <c r="AY754" s="129">
        <f>SUMPRODUCT(AN754:AW754,幕後結果_最佳化!$Z$1005:$AI$1005)</f>
        <v>-6.0412500880239431E-2</v>
      </c>
      <c r="AZ754" s="129">
        <f>(SUMPRODUCT(AN754:AW754,MMULT(AN754:AW754,幕後結果!$AB$9:$AK$18)))*252</f>
        <v>5.2525321581003939E-2</v>
      </c>
      <c r="BA754" s="129">
        <f t="shared" si="155"/>
        <v>0.22918403430650211</v>
      </c>
      <c r="BB754" s="102">
        <f t="shared" si="156"/>
        <v>-0.45078402251211436</v>
      </c>
      <c r="BC754" s="60"/>
      <c r="BD754" s="60"/>
    </row>
    <row r="755" spans="1:56" ht="16.5">
      <c r="A755" s="95">
        <v>754</v>
      </c>
      <c r="B755" s="129">
        <v>0.66827946537214333</v>
      </c>
      <c r="C755" s="129">
        <v>0.90913131138778946</v>
      </c>
      <c r="D755" s="129">
        <v>0.22409559934543433</v>
      </c>
      <c r="E755" s="129">
        <v>0.85857172326491704</v>
      </c>
      <c r="F755" s="129">
        <v>0.42142055441458748</v>
      </c>
      <c r="G755" s="129">
        <v>0.88964089752711217</v>
      </c>
      <c r="H755" s="129">
        <v>0.4728164142168938</v>
      </c>
      <c r="I755" s="129">
        <v>0.25384780638666626</v>
      </c>
      <c r="J755" s="129">
        <v>0.59473896334003151</v>
      </c>
      <c r="K755" s="104">
        <v>0.53758128025539564</v>
      </c>
      <c r="L755" s="105"/>
      <c r="M755" s="106">
        <v>754</v>
      </c>
      <c r="N755" s="140">
        <v>0.43516719931108122</v>
      </c>
      <c r="O755" s="140">
        <v>1.3354247241444219</v>
      </c>
      <c r="P755" s="140">
        <v>-0.75843401910400576</v>
      </c>
      <c r="Q755" s="140">
        <v>1.0739244288107941</v>
      </c>
      <c r="R755" s="140">
        <v>-0.19826068637831437</v>
      </c>
      <c r="S755" s="140">
        <v>1.2246205938394326</v>
      </c>
      <c r="T755" s="140">
        <v>-6.8191958280793052E-2</v>
      </c>
      <c r="U755" s="129">
        <v>-0.66243010898895882</v>
      </c>
      <c r="V755" s="129">
        <v>0.23975257636688047</v>
      </c>
      <c r="W755" s="98">
        <v>9.4342060439734338E-2</v>
      </c>
      <c r="X755" s="60"/>
      <c r="Y755" s="99">
        <v>754</v>
      </c>
      <c r="Z755" s="129">
        <f>(幕後結果!$AB$2+幕後結果!$AB$4*幕後結果_最佳化!$N1756)*12/3</f>
        <v>1.175619081058503</v>
      </c>
      <c r="AA755" s="129">
        <f>(幕後結果!$AC$2+幕後結果!$AC$4*幕後結果_最佳化!$O1756)*12/3</f>
        <v>1.5546315305858771</v>
      </c>
      <c r="AB755" s="129">
        <f>(幕後結果!$AD$2+幕後結果!$AD$4*幕後結果_最佳化!$P1756)*12/3</f>
        <v>-2.0306915996386463</v>
      </c>
      <c r="AC755" s="129">
        <f>(幕後結果!$AE$2+幕後結果!$AE$4*幕後結果_最佳化!$Q1756)*12/3</f>
        <v>1.4724731905988204</v>
      </c>
      <c r="AD755" s="129">
        <f>(幕後結果!$AF$2+幕後結果!$AF$4*幕後結果_最佳化!$R1756)*12/3</f>
        <v>-0.39731094346214468</v>
      </c>
      <c r="AE755" s="129">
        <f>(幕後結果!$AG$2+幕後結果!$AG$4*幕後結果_最佳化!$S1756)*12/3</f>
        <v>2.4937181639166397</v>
      </c>
      <c r="AF755" s="129">
        <f>(幕後結果!$AH$2+幕後結果!$AH$4*幕後結果_最佳化!$T1756)*12/3</f>
        <v>0.62893866737312609</v>
      </c>
      <c r="AG755" s="129">
        <f>(幕後結果!$AI$2+幕後結果!$AI$4*幕後結果_最佳化!$U1756)*12/3</f>
        <v>-0.30559848310207882</v>
      </c>
      <c r="AH755" s="129">
        <f>(幕後結果!$AJ$2+幕後結果!$AJ$4*幕後結果_最佳化!$V1756)*12/3</f>
        <v>-0.11879521287097244</v>
      </c>
      <c r="AI755" s="100">
        <f>(幕後結果!$AK$2+幕後結果!$AK$4*幕後結果_最佳化!$W1756)*12/3</f>
        <v>0.54059161727560578</v>
      </c>
      <c r="AJ755" s="60"/>
      <c r="AK755" s="60"/>
      <c r="AL755" s="60"/>
      <c r="AM755" s="108">
        <v>754</v>
      </c>
      <c r="AN755" s="129">
        <f t="shared" si="144"/>
        <v>9.302855043792092E-3</v>
      </c>
      <c r="AO755" s="129">
        <f t="shared" si="145"/>
        <v>6.7043233498745122E-2</v>
      </c>
      <c r="AP755" s="129">
        <f t="shared" si="146"/>
        <v>0.12710199933214711</v>
      </c>
      <c r="AQ755" s="129">
        <f t="shared" si="147"/>
        <v>0.11643707364312358</v>
      </c>
      <c r="AR755" s="129">
        <f t="shared" si="148"/>
        <v>0.11351226779014288</v>
      </c>
      <c r="AS755" s="129">
        <f t="shared" si="149"/>
        <v>0.14776465512904924</v>
      </c>
      <c r="AT755" s="129">
        <f t="shared" si="150"/>
        <v>0.14800331104140108</v>
      </c>
      <c r="AU755" s="129">
        <f t="shared" si="151"/>
        <v>0.10531504350345228</v>
      </c>
      <c r="AV755" s="129">
        <f t="shared" si="152"/>
        <v>0.11619712289955031</v>
      </c>
      <c r="AW755" s="129">
        <f t="shared" si="153"/>
        <v>4.9322438118596254E-2</v>
      </c>
      <c r="AX755" s="129">
        <f t="shared" si="154"/>
        <v>1</v>
      </c>
      <c r="AY755" s="129">
        <f>SUMPRODUCT(AN755:AW755,幕後結果_最佳化!$Z$1005:$AI$1005)</f>
        <v>-5.9149091542408272E-2</v>
      </c>
      <c r="AZ755" s="129">
        <f>(SUMPRODUCT(AN755:AW755,MMULT(AN755:AW755,幕後結果!$AB$9:$AK$18)))*252</f>
        <v>4.9085869284245812E-2</v>
      </c>
      <c r="BA755" s="129">
        <f t="shared" si="155"/>
        <v>0.22155331025341465</v>
      </c>
      <c r="BB755" s="102">
        <f t="shared" si="156"/>
        <v>-0.46060738801728396</v>
      </c>
      <c r="BC755" s="60"/>
      <c r="BD755" s="60"/>
    </row>
    <row r="756" spans="1:56" ht="16.5">
      <c r="A756" s="95">
        <v>755</v>
      </c>
      <c r="B756" s="129">
        <v>0.69782109480108878</v>
      </c>
      <c r="C756" s="129">
        <v>6.011556791966699E-2</v>
      </c>
      <c r="D756" s="129">
        <v>9.2381586826206563E-2</v>
      </c>
      <c r="E756" s="129">
        <v>0.28314685944517248</v>
      </c>
      <c r="F756" s="129">
        <v>0.68182936486426682</v>
      </c>
      <c r="G756" s="129">
        <v>0.89067839517618186</v>
      </c>
      <c r="H756" s="129">
        <v>0.65243975664328402</v>
      </c>
      <c r="I756" s="129">
        <v>0.13997115320667985</v>
      </c>
      <c r="J756" s="129">
        <v>0.43622857644007818</v>
      </c>
      <c r="K756" s="104">
        <v>0.57079196404776922</v>
      </c>
      <c r="L756" s="105"/>
      <c r="M756" s="106">
        <v>755</v>
      </c>
      <c r="N756" s="140">
        <v>0.51814398939702744</v>
      </c>
      <c r="O756" s="140">
        <v>-1.5538041688836643</v>
      </c>
      <c r="P756" s="140">
        <v>-1.3262310613879773</v>
      </c>
      <c r="Q756" s="140">
        <v>-0.57351843759941645</v>
      </c>
      <c r="R756" s="140">
        <v>0.47282046771140968</v>
      </c>
      <c r="S756" s="140">
        <v>1.2301439363755307</v>
      </c>
      <c r="T756" s="140">
        <v>0.39191572094683175</v>
      </c>
      <c r="U756" s="129">
        <v>-1.0804489537158133</v>
      </c>
      <c r="V756" s="129">
        <v>-0.16053817423605551</v>
      </c>
      <c r="W756" s="98">
        <v>0.1783908026180368</v>
      </c>
      <c r="X756" s="60"/>
      <c r="Y756" s="99">
        <v>755</v>
      </c>
      <c r="Z756" s="129">
        <f>(幕後結果!$AB$2+幕後結果!$AB$4*幕後結果_最佳化!$N1757)*12/3</f>
        <v>1.2304883925285037</v>
      </c>
      <c r="AA756" s="129">
        <f>(幕後結果!$AC$2+幕後結果!$AC$4*幕後結果_最佳化!$O1757)*12/3</f>
        <v>-0.54448520235168052</v>
      </c>
      <c r="AB756" s="129">
        <f>(幕後結果!$AD$2+幕後結果!$AD$4*幕後結果_最佳化!$P1757)*12/3</f>
        <v>-2.8512333526025846</v>
      </c>
      <c r="AC756" s="129">
        <f>(幕後結果!$AE$2+幕後結果!$AE$4*幕後結果_最佳化!$Q1757)*12/3</f>
        <v>-1.1320009998038307</v>
      </c>
      <c r="AD756" s="129">
        <f>(幕後結果!$AF$2+幕後結果!$AF$4*幕後結果_最佳化!$R1757)*12/3</f>
        <v>-0.78548783088034602</v>
      </c>
      <c r="AE756" s="129">
        <f>(幕後結果!$AG$2+幕後結果!$AG$4*幕後結果_最佳化!$S1757)*12/3</f>
        <v>1.830689283888141</v>
      </c>
      <c r="AF756" s="129">
        <f>(幕後結果!$AH$2+幕後結果!$AH$4*幕後結果_最佳化!$T1757)*12/3</f>
        <v>0.56051707383316263</v>
      </c>
      <c r="AG756" s="129">
        <f>(幕後結果!$AI$2+幕後結果!$AI$4*幕後結果_最佳化!$U1757)*12/3</f>
        <v>-0.49778956025482773</v>
      </c>
      <c r="AH756" s="129">
        <f>(幕後結果!$AJ$2+幕後結果!$AJ$4*幕後結果_最佳化!$V1757)*12/3</f>
        <v>-0.75031697773853434</v>
      </c>
      <c r="AI756" s="100">
        <f>(幕後結果!$AK$2+幕後結果!$AK$4*幕後結果_最佳化!$W1757)*12/3</f>
        <v>-8.4309675571004286E-2</v>
      </c>
      <c r="AJ756" s="60"/>
      <c r="AK756" s="60"/>
      <c r="AL756" s="60"/>
      <c r="AM756" s="108">
        <v>755</v>
      </c>
      <c r="AN756" s="129">
        <f t="shared" si="144"/>
        <v>0.11112214311788104</v>
      </c>
      <c r="AO756" s="129">
        <f t="shared" si="145"/>
        <v>7.7853598328740781E-2</v>
      </c>
      <c r="AP756" s="129">
        <f t="shared" si="146"/>
        <v>0.12727302344505975</v>
      </c>
      <c r="AQ756" s="129">
        <f t="shared" si="147"/>
        <v>6.8542117818385633E-3</v>
      </c>
      <c r="AR756" s="129">
        <f t="shared" si="148"/>
        <v>0.20146807354645216</v>
      </c>
      <c r="AS756" s="129">
        <f t="shared" si="149"/>
        <v>0.27609071787211159</v>
      </c>
      <c r="AT756" s="129">
        <f t="shared" si="150"/>
        <v>5.9236432690354243E-3</v>
      </c>
      <c r="AU756" s="129">
        <f t="shared" si="151"/>
        <v>1.05540887558972E-2</v>
      </c>
      <c r="AV756" s="129">
        <f t="shared" si="152"/>
        <v>0.12072584910125964</v>
      </c>
      <c r="AW756" s="129">
        <f t="shared" si="153"/>
        <v>6.2134650781723921E-2</v>
      </c>
      <c r="AX756" s="129">
        <f t="shared" si="154"/>
        <v>1</v>
      </c>
      <c r="AY756" s="129">
        <f>SUMPRODUCT(AN756:AW756,幕後結果_最佳化!$Z$1005:$AI$1005)</f>
        <v>7.506639039924573E-2</v>
      </c>
      <c r="AZ756" s="129">
        <f>(SUMPRODUCT(AN756:AW756,MMULT(AN756:AW756,幕後結果!$AB$9:$AK$18)))*252</f>
        <v>5.0846110817401487E-2</v>
      </c>
      <c r="BA756" s="129">
        <f t="shared" si="155"/>
        <v>0.2254908220247589</v>
      </c>
      <c r="BB756" s="102">
        <f t="shared" si="156"/>
        <v>0.14265055273830107</v>
      </c>
      <c r="BC756" s="60"/>
      <c r="BD756" s="60"/>
    </row>
    <row r="757" spans="1:56" ht="16.5">
      <c r="A757" s="95">
        <v>756</v>
      </c>
      <c r="B757" s="129">
        <v>0.21538326681004483</v>
      </c>
      <c r="C757" s="129">
        <v>0.91794865370019951</v>
      </c>
      <c r="D757" s="129">
        <v>0.88465579102837899</v>
      </c>
      <c r="E757" s="129">
        <v>0.63373251020363419</v>
      </c>
      <c r="F757" s="129">
        <v>0.15860873718102053</v>
      </c>
      <c r="G757" s="129">
        <v>0.34891936822121483</v>
      </c>
      <c r="H757" s="129">
        <v>0.66525596512033758</v>
      </c>
      <c r="I757" s="129">
        <v>0.37867320331754573</v>
      </c>
      <c r="J757" s="129">
        <v>0.4916452861597973</v>
      </c>
      <c r="K757" s="104">
        <v>0.2417948711811142</v>
      </c>
      <c r="L757" s="105"/>
      <c r="M757" s="106">
        <v>756</v>
      </c>
      <c r="N757" s="140">
        <v>-0.78788062764763445</v>
      </c>
      <c r="O757" s="140">
        <v>1.3914048570732434</v>
      </c>
      <c r="P757" s="140">
        <v>1.1985874051577672</v>
      </c>
      <c r="Q757" s="140">
        <v>0.3417553956954168</v>
      </c>
      <c r="R757" s="140">
        <v>-1.0001922597149189</v>
      </c>
      <c r="S757" s="140">
        <v>-0.38823959189575336</v>
      </c>
      <c r="T757" s="140">
        <v>0.42685070821339521</v>
      </c>
      <c r="U757" s="129">
        <v>-0.30896729318082888</v>
      </c>
      <c r="V757" s="129">
        <v>-2.0943692955124205E-2</v>
      </c>
      <c r="W757" s="98">
        <v>-0.7005406272614314</v>
      </c>
      <c r="X757" s="60"/>
      <c r="Y757" s="99">
        <v>756</v>
      </c>
      <c r="Z757" s="129">
        <f>(幕後結果!$AB$2+幕後結果!$AB$4*幕後結果_最佳化!$N1758)*12/3</f>
        <v>0.3668653067729955</v>
      </c>
      <c r="AA757" s="129">
        <f>(幕後結果!$AC$2+幕後結果!$AC$4*幕後結果_最佳化!$O1758)*12/3</f>
        <v>1.2805193978086016</v>
      </c>
      <c r="AB757" s="129">
        <f>(幕後結果!$AD$2+幕後結果!$AD$4*幕後結果_最佳化!$P1758)*12/3</f>
        <v>-0.13102067825465991</v>
      </c>
      <c r="AC757" s="129">
        <f>(幕後結果!$AE$2+幕後結果!$AE$4*幕後結果_最佳化!$Q1758)*12/3</f>
        <v>0.72686583108045211</v>
      </c>
      <c r="AD757" s="129">
        <f>(幕後結果!$AF$2+幕後結果!$AF$4*幕後結果_最佳化!$R1758)*12/3</f>
        <v>-1.5397393248430786</v>
      </c>
      <c r="AE757" s="129">
        <f>(幕後結果!$AG$2+幕後結果!$AG$4*幕後結果_最佳化!$S1758)*12/3</f>
        <v>1.1317178087065991</v>
      </c>
      <c r="AF757" s="129">
        <f>(幕後結果!$AH$2+幕後結果!$AH$4*幕後結果_最佳化!$T1758)*12/3</f>
        <v>0.38498361630185846</v>
      </c>
      <c r="AG757" s="129">
        <f>(幕後結果!$AI$2+幕後結果!$AI$4*幕後結果_最佳化!$U1758)*12/3</f>
        <v>-0.31579679197404092</v>
      </c>
      <c r="AH757" s="129">
        <f>(幕後結果!$AJ$2+幕後結果!$AJ$4*幕後結果_最佳化!$V1758)*12/3</f>
        <v>-0.33690687902009508</v>
      </c>
      <c r="AI757" s="100">
        <f>(幕後結果!$AK$2+幕後結果!$AK$4*幕後結果_最佳化!$W1758)*12/3</f>
        <v>-2.3134884172994308E-2</v>
      </c>
      <c r="AJ757" s="60"/>
      <c r="AK757" s="60"/>
      <c r="AL757" s="60"/>
      <c r="AM757" s="108">
        <v>756</v>
      </c>
      <c r="AN757" s="129">
        <f t="shared" si="144"/>
        <v>1.9773007742285322E-2</v>
      </c>
      <c r="AO757" s="129">
        <f t="shared" si="145"/>
        <v>7.5960186235297253E-2</v>
      </c>
      <c r="AP757" s="129">
        <f t="shared" si="146"/>
        <v>8.8566482853879205E-2</v>
      </c>
      <c r="AQ757" s="129">
        <f t="shared" si="147"/>
        <v>0.22562716129561641</v>
      </c>
      <c r="AR757" s="129">
        <f t="shared" si="148"/>
        <v>4.1869710977001678E-2</v>
      </c>
      <c r="AS757" s="129">
        <f t="shared" si="149"/>
        <v>4.1167481556782178E-4</v>
      </c>
      <c r="AT757" s="129">
        <f t="shared" si="150"/>
        <v>0.15096757782681061</v>
      </c>
      <c r="AU757" s="129">
        <f t="shared" si="151"/>
        <v>0.1546773020790978</v>
      </c>
      <c r="AV757" s="129">
        <f t="shared" si="152"/>
        <v>5.7814223580265216E-2</v>
      </c>
      <c r="AW757" s="129">
        <f t="shared" si="153"/>
        <v>0.18433267259417874</v>
      </c>
      <c r="AX757" s="129">
        <f t="shared" si="154"/>
        <v>1</v>
      </c>
      <c r="AY757" s="129">
        <f>SUMPRODUCT(AN757:AW757,幕後結果_最佳化!$Z$1005:$AI$1005)</f>
        <v>-6.560974007976203E-2</v>
      </c>
      <c r="AZ757" s="129">
        <f>(SUMPRODUCT(AN757:AW757,MMULT(AN757:AW757,幕後結果!$AB$9:$AK$18)))*252</f>
        <v>5.5761203297312774E-2</v>
      </c>
      <c r="BA757" s="129">
        <f t="shared" si="155"/>
        <v>0.23613810217182821</v>
      </c>
      <c r="BB757" s="102">
        <f t="shared" si="156"/>
        <v>-0.45951813401466168</v>
      </c>
      <c r="BC757" s="60"/>
      <c r="BD757" s="60"/>
    </row>
    <row r="758" spans="1:56" ht="16.5">
      <c r="A758" s="95">
        <v>757</v>
      </c>
      <c r="B758" s="129">
        <v>0.76247515898387719</v>
      </c>
      <c r="C758" s="129">
        <v>0.81963763335272044</v>
      </c>
      <c r="D758" s="129">
        <v>0.56054855755629052</v>
      </c>
      <c r="E758" s="129">
        <v>0.56817845373088804</v>
      </c>
      <c r="F758" s="129">
        <v>0.39862761104513011</v>
      </c>
      <c r="G758" s="129">
        <v>0.55794536973571773</v>
      </c>
      <c r="H758" s="129">
        <v>0.54507834224168361</v>
      </c>
      <c r="I758" s="129">
        <v>0.11948828013827573</v>
      </c>
      <c r="J758" s="129">
        <v>0.51618055653023975</v>
      </c>
      <c r="K758" s="104">
        <v>0.55801946468706087</v>
      </c>
      <c r="L758" s="105"/>
      <c r="M758" s="106">
        <v>757</v>
      </c>
      <c r="N758" s="140">
        <v>0.71428707627235022</v>
      </c>
      <c r="O758" s="140">
        <v>0.91398498914433257</v>
      </c>
      <c r="P758" s="140">
        <v>0.15236015111766202</v>
      </c>
      <c r="Q758" s="140">
        <v>0.17173853091355482</v>
      </c>
      <c r="R758" s="140">
        <v>-0.25690096956605285</v>
      </c>
      <c r="S758" s="140">
        <v>0.14576201838835987</v>
      </c>
      <c r="T758" s="140">
        <v>0.11323617635867136</v>
      </c>
      <c r="U758" s="129">
        <v>-1.1775487285242201</v>
      </c>
      <c r="V758" s="129">
        <v>4.0569766754489478E-2</v>
      </c>
      <c r="W758" s="98">
        <v>0.14594973302131792</v>
      </c>
      <c r="X758" s="60"/>
      <c r="Y758" s="99">
        <v>757</v>
      </c>
      <c r="Z758" s="129">
        <f>(幕後結果!$AB$2+幕後結果!$AB$4*幕後結果_最佳化!$N1759)*12/3</f>
        <v>1.3601901575076276</v>
      </c>
      <c r="AA758" s="129">
        <f>(幕後結果!$AC$2+幕後結果!$AC$4*幕後結果_最佳化!$O1759)*12/3</f>
        <v>1.3172562924761539</v>
      </c>
      <c r="AB758" s="129">
        <f>(幕後結果!$AD$2+幕後結果!$AD$4*幕後結果_最佳化!$P1759)*12/3</f>
        <v>-0.95520907405095556</v>
      </c>
      <c r="AC758" s="129">
        <f>(幕後結果!$AE$2+幕後結果!$AE$4*幕後結果_最佳化!$Q1759)*12/3</f>
        <v>0.48831297399439438</v>
      </c>
      <c r="AD758" s="129">
        <f>(幕後結果!$AF$2+幕後結果!$AF$4*幕後結果_最佳化!$R1759)*12/3</f>
        <v>-0.9028575545435199</v>
      </c>
      <c r="AE758" s="129">
        <f>(幕後結果!$AG$2+幕後結果!$AG$4*幕後結果_最佳化!$S1759)*12/3</f>
        <v>1.4156499092440915</v>
      </c>
      <c r="AF758" s="129">
        <f>(幕後結果!$AH$2+幕後結果!$AH$4*幕後結果_最佳化!$T1759)*12/3</f>
        <v>0.86178920008641668</v>
      </c>
      <c r="AG758" s="129">
        <f>(幕後結果!$AI$2+幕後結果!$AI$4*幕後結果_最佳化!$U1759)*12/3</f>
        <v>-0.59362644948698651</v>
      </c>
      <c r="AH758" s="129">
        <f>(幕後結果!$AJ$2+幕後結果!$AJ$4*幕後結果_最佳化!$V1759)*12/3</f>
        <v>-0.39218641909707114</v>
      </c>
      <c r="AI758" s="100">
        <f>(幕後結果!$AK$2+幕後結果!$AK$4*幕後結果_最佳化!$W1759)*12/3</f>
        <v>0.4617533295586671</v>
      </c>
      <c r="AJ758" s="60"/>
      <c r="AK758" s="60"/>
      <c r="AL758" s="60"/>
      <c r="AM758" s="108">
        <v>757</v>
      </c>
      <c r="AN758" s="129">
        <f t="shared" si="144"/>
        <v>0.14901670327355965</v>
      </c>
      <c r="AO758" s="129">
        <f t="shared" si="145"/>
        <v>0.16589776646719792</v>
      </c>
      <c r="AP758" s="129">
        <f t="shared" si="146"/>
        <v>0.16075906608202922</v>
      </c>
      <c r="AQ758" s="129">
        <f t="shared" si="147"/>
        <v>3.1700358489174774E-3</v>
      </c>
      <c r="AR758" s="129">
        <f t="shared" si="148"/>
        <v>2.1351455656525256E-2</v>
      </c>
      <c r="AS758" s="129">
        <f t="shared" si="149"/>
        <v>6.0838723093462777E-2</v>
      </c>
      <c r="AT758" s="129">
        <f t="shared" si="150"/>
        <v>6.9126075522418076E-2</v>
      </c>
      <c r="AU758" s="129">
        <f t="shared" si="151"/>
        <v>0.12056569410595083</v>
      </c>
      <c r="AV758" s="129">
        <f t="shared" si="152"/>
        <v>0.11737120591320145</v>
      </c>
      <c r="AW758" s="129">
        <f t="shared" si="153"/>
        <v>0.13190327403673724</v>
      </c>
      <c r="AX758" s="129">
        <f t="shared" si="154"/>
        <v>1</v>
      </c>
      <c r="AY758" s="129">
        <f>SUMPRODUCT(AN758:AW758,幕後結果_最佳化!$Z$1005:$AI$1005)</f>
        <v>2.1736304127857996E-2</v>
      </c>
      <c r="AZ758" s="129">
        <f>(SUMPRODUCT(AN758:AW758,MMULT(AN758:AW758,幕後結果!$AB$9:$AK$18)))*252</f>
        <v>4.6548011217328468E-2</v>
      </c>
      <c r="BA758" s="129">
        <f t="shared" si="155"/>
        <v>0.21574988115252455</v>
      </c>
      <c r="BB758" s="102">
        <f t="shared" si="156"/>
        <v>-9.8093661785984082E-2</v>
      </c>
      <c r="BC758" s="60"/>
      <c r="BD758" s="60"/>
    </row>
    <row r="759" spans="1:56" ht="16.5">
      <c r="A759" s="95">
        <v>758</v>
      </c>
      <c r="B759" s="129">
        <v>0.11637704260443571</v>
      </c>
      <c r="C759" s="129">
        <v>0.11368718906630382</v>
      </c>
      <c r="D759" s="129">
        <v>0.25825710980703542</v>
      </c>
      <c r="E759" s="129">
        <v>0.83472488520724664</v>
      </c>
      <c r="F759" s="129">
        <v>0.73700317809218197</v>
      </c>
      <c r="G759" s="129">
        <v>0.88401287358224501</v>
      </c>
      <c r="H759" s="129">
        <v>0.38959688991141195</v>
      </c>
      <c r="I759" s="129">
        <v>0.72152296186799547</v>
      </c>
      <c r="J759" s="129">
        <v>0.60868535174818095</v>
      </c>
      <c r="K759" s="104">
        <v>0.91941991849123994</v>
      </c>
      <c r="L759" s="105"/>
      <c r="M759" s="106">
        <v>758</v>
      </c>
      <c r="N759" s="140">
        <v>-1.1932944247481565</v>
      </c>
      <c r="O759" s="140">
        <v>-1.2071500103029837</v>
      </c>
      <c r="P759" s="140">
        <v>-0.648727974042837</v>
      </c>
      <c r="Q759" s="140">
        <v>0.97300618207972567</v>
      </c>
      <c r="R759" s="140">
        <v>0.63413358889292426</v>
      </c>
      <c r="S759" s="140">
        <v>1.1952887009176194</v>
      </c>
      <c r="T759" s="140">
        <v>-0.28036983199753507</v>
      </c>
      <c r="U759" s="129">
        <v>0.58737172956244954</v>
      </c>
      <c r="V759" s="129">
        <v>0.27589424207806951</v>
      </c>
      <c r="W759" s="98">
        <v>1.4011803024651637</v>
      </c>
      <c r="X759" s="60"/>
      <c r="Y759" s="99">
        <v>758</v>
      </c>
      <c r="Z759" s="129">
        <f>(幕後結果!$AB$2+幕後結果!$AB$4*幕後結果_最佳化!$N1760)*12/3</f>
        <v>9.8780992059165684E-2</v>
      </c>
      <c r="AA759" s="129">
        <f>(幕後結果!$AC$2+幕後結果!$AC$4*幕後結果_最佳化!$O1760)*12/3</f>
        <v>-0.73112760496785534</v>
      </c>
      <c r="AB759" s="129">
        <f>(幕後結果!$AD$2+幕後結果!$AD$4*幕後結果_最佳化!$P1760)*12/3</f>
        <v>-2.5084499145942347</v>
      </c>
      <c r="AC759" s="129">
        <f>(幕後結果!$AE$2+幕後結果!$AE$4*幕後結果_最佳化!$Q1760)*12/3</f>
        <v>0.39620292193955492</v>
      </c>
      <c r="AD759" s="129">
        <f>(幕後結果!$AF$2+幕後結果!$AF$4*幕後結果_最佳化!$R1760)*12/3</f>
        <v>2.0139041935445356E-2</v>
      </c>
      <c r="AE759" s="129">
        <f>(幕後結果!$AG$2+幕後結果!$AG$4*幕後結果_最佳化!$S1760)*12/3</f>
        <v>2.1813443147211329</v>
      </c>
      <c r="AF759" s="129">
        <f>(幕後結果!$AH$2+幕後結果!$AH$4*幕後結果_最佳化!$T1760)*12/3</f>
        <v>-0.48534986624882609</v>
      </c>
      <c r="AG759" s="129">
        <f>(幕後結果!$AI$2+幕後結果!$AI$4*幕後結果_最佳化!$U1760)*12/3</f>
        <v>0.14681325047286173</v>
      </c>
      <c r="AH759" s="129">
        <f>(幕後結果!$AJ$2+幕後結果!$AJ$4*幕後結果_最佳化!$V1760)*12/3</f>
        <v>-0.23090240116806596</v>
      </c>
      <c r="AI759" s="100">
        <f>(幕後結果!$AK$2+幕後結果!$AK$4*幕後結果_最佳化!$W1760)*12/3</f>
        <v>0.8671069738698286</v>
      </c>
      <c r="AJ759" s="60"/>
      <c r="AK759" s="60"/>
      <c r="AL759" s="60"/>
      <c r="AM759" s="108">
        <v>758</v>
      </c>
      <c r="AN759" s="129">
        <f t="shared" si="144"/>
        <v>1.4766686595397182E-2</v>
      </c>
      <c r="AO759" s="129">
        <f t="shared" si="145"/>
        <v>0.10592833179695249</v>
      </c>
      <c r="AP759" s="129">
        <f t="shared" si="146"/>
        <v>0.14144484471755034</v>
      </c>
      <c r="AQ759" s="129">
        <f t="shared" si="147"/>
        <v>8.4142104244160507E-2</v>
      </c>
      <c r="AR759" s="129">
        <f t="shared" si="148"/>
        <v>0.14496652844285157</v>
      </c>
      <c r="AS759" s="129">
        <f t="shared" si="149"/>
        <v>0.10054470425759977</v>
      </c>
      <c r="AT759" s="129">
        <f t="shared" si="150"/>
        <v>0.1493811458129361</v>
      </c>
      <c r="AU759" s="129">
        <f t="shared" si="151"/>
        <v>5.6189176979224278E-2</v>
      </c>
      <c r="AV759" s="129">
        <f t="shared" si="152"/>
        <v>6.7882822181289978E-2</v>
      </c>
      <c r="AW759" s="129">
        <f t="shared" si="153"/>
        <v>0.13475365497203765</v>
      </c>
      <c r="AX759" s="129">
        <f t="shared" si="154"/>
        <v>0.99999999999999989</v>
      </c>
      <c r="AY759" s="129">
        <f>SUMPRODUCT(AN759:AW759,幕後結果_最佳化!$Z$1005:$AI$1005)</f>
        <v>-9.9593958617679432E-2</v>
      </c>
      <c r="AZ759" s="129">
        <f>(SUMPRODUCT(AN759:AW759,MMULT(AN759:AW759,幕後結果!$AB$9:$AK$18)))*252</f>
        <v>5.3175204154376758E-2</v>
      </c>
      <c r="BA759" s="129">
        <f t="shared" si="155"/>
        <v>0.23059749381633957</v>
      </c>
      <c r="BB759" s="102">
        <f t="shared" si="156"/>
        <v>-0.61793368288368911</v>
      </c>
      <c r="BC759" s="60"/>
      <c r="BD759" s="60"/>
    </row>
    <row r="760" spans="1:56" ht="16.5">
      <c r="A760" s="95">
        <v>759</v>
      </c>
      <c r="B760" s="129">
        <v>0.89606872478785382</v>
      </c>
      <c r="C760" s="129">
        <v>0.39857882352610874</v>
      </c>
      <c r="D760" s="129">
        <v>0.14018546886049199</v>
      </c>
      <c r="E760" s="129">
        <v>0.98672704981289039</v>
      </c>
      <c r="F760" s="129">
        <v>1.1595777476199665E-2</v>
      </c>
      <c r="G760" s="129">
        <v>0.28671910409634349</v>
      </c>
      <c r="H760" s="129">
        <v>0.95623295321910384</v>
      </c>
      <c r="I760" s="129">
        <v>0.43049763496732152</v>
      </c>
      <c r="J760" s="129">
        <v>0.5715825481583261</v>
      </c>
      <c r="K760" s="104">
        <v>0.81241853533955544</v>
      </c>
      <c r="L760" s="105"/>
      <c r="M760" s="106">
        <v>759</v>
      </c>
      <c r="N760" s="140">
        <v>1.2594646510056382</v>
      </c>
      <c r="O760" s="140">
        <v>-0.25702736664199294</v>
      </c>
      <c r="P760" s="140">
        <v>-1.0794864349304423</v>
      </c>
      <c r="Q760" s="140">
        <v>2.2181310191862238</v>
      </c>
      <c r="R760" s="140">
        <v>-2.2702642469718741</v>
      </c>
      <c r="S760" s="140">
        <v>-0.5629951181744246</v>
      </c>
      <c r="T760" s="140">
        <v>1.7085513139170121</v>
      </c>
      <c r="U760" s="129">
        <v>-0.17510736667774757</v>
      </c>
      <c r="V760" s="129">
        <v>0.18040465046270113</v>
      </c>
      <c r="W760" s="98">
        <v>0.88684393592077515</v>
      </c>
      <c r="X760" s="60"/>
      <c r="Y760" s="99">
        <v>759</v>
      </c>
      <c r="Z760" s="129">
        <f>(幕後結果!$AB$2+幕後結果!$AB$4*幕後結果_最佳化!$N1761)*12/3</f>
        <v>1.7206948013184611</v>
      </c>
      <c r="AA760" s="129">
        <f>(幕後結果!$AC$2+幕後結果!$AC$4*幕後結果_最佳化!$O1761)*12/3</f>
        <v>0.59831186693219074</v>
      </c>
      <c r="AB760" s="129">
        <f>(幕後結果!$AD$2+幕後結果!$AD$4*幕後結果_最佳化!$P1761)*12/3</f>
        <v>-2.2881535892614631</v>
      </c>
      <c r="AC760" s="129">
        <f>(幕後結果!$AE$2+幕後結果!$AE$4*幕後結果_最佳化!$Q1761)*12/3</f>
        <v>2.1273127112044179</v>
      </c>
      <c r="AD760" s="129">
        <f>(幕後結果!$AF$2+幕後結果!$AF$4*幕後結果_最佳化!$R1761)*12/3</f>
        <v>-2.168237943177342</v>
      </c>
      <c r="AE760" s="129">
        <f>(幕後結果!$AG$2+幕後結果!$AG$4*幕後結果_最佳化!$S1761)*12/3</f>
        <v>0.90059122950290282</v>
      </c>
      <c r="AF760" s="129">
        <f>(幕後結果!$AH$2+幕後結果!$AH$4*幕後結果_最佳化!$T1761)*12/3</f>
        <v>2.1410758037036395</v>
      </c>
      <c r="AG760" s="129">
        <f>(幕後結果!$AI$2+幕後結果!$AI$4*幕後結果_最佳化!$U1761)*12/3</f>
        <v>-0.39087479394251751</v>
      </c>
      <c r="AH760" s="129">
        <f>(幕後結果!$AJ$2+幕後結果!$AJ$4*幕後結果_最佳化!$V1761)*12/3</f>
        <v>-3.3648307187672311E-2</v>
      </c>
      <c r="AI760" s="100">
        <f>(幕後結果!$AK$2+幕後結果!$AK$4*幕後結果_最佳化!$W1761)*12/3</f>
        <v>0.39355178657592466</v>
      </c>
      <c r="AJ760" s="60"/>
      <c r="AK760" s="60"/>
      <c r="AL760" s="60"/>
      <c r="AM760" s="108">
        <v>759</v>
      </c>
      <c r="AN760" s="129">
        <f t="shared" si="144"/>
        <v>0.10927044675648706</v>
      </c>
      <c r="AO760" s="129">
        <f t="shared" si="145"/>
        <v>8.3568231404437046E-2</v>
      </c>
      <c r="AP760" s="129">
        <f t="shared" si="146"/>
        <v>2.9291858867749655E-3</v>
      </c>
      <c r="AQ760" s="129">
        <f t="shared" si="147"/>
        <v>9.4440046221591753E-4</v>
      </c>
      <c r="AR760" s="129">
        <f t="shared" si="148"/>
        <v>0.15263331140838293</v>
      </c>
      <c r="AS760" s="129">
        <f t="shared" si="149"/>
        <v>0.14830871695005923</v>
      </c>
      <c r="AT760" s="129">
        <f t="shared" si="150"/>
        <v>0.10385772786844004</v>
      </c>
      <c r="AU760" s="129">
        <f t="shared" si="151"/>
        <v>0.11886049542696642</v>
      </c>
      <c r="AV760" s="129">
        <f t="shared" si="152"/>
        <v>0.13158604782398248</v>
      </c>
      <c r="AW760" s="129">
        <f t="shared" si="153"/>
        <v>0.14804143601225375</v>
      </c>
      <c r="AX760" s="129">
        <f t="shared" si="154"/>
        <v>0.99999999999999978</v>
      </c>
      <c r="AY760" s="129">
        <f>SUMPRODUCT(AN760:AW760,幕後結果_最佳化!$Z$1005:$AI$1005)</f>
        <v>0.18490670725042119</v>
      </c>
      <c r="AZ760" s="129">
        <f>(SUMPRODUCT(AN760:AW760,MMULT(AN760:AW760,幕後結果!$AB$9:$AK$18)))*252</f>
        <v>4.0681197319974514E-2</v>
      </c>
      <c r="BA760" s="129">
        <f t="shared" si="155"/>
        <v>0.20169580392257672</v>
      </c>
      <c r="BB760" s="102">
        <f t="shared" si="156"/>
        <v>0.70406376577339269</v>
      </c>
      <c r="BC760" s="60"/>
      <c r="BD760" s="60"/>
    </row>
    <row r="761" spans="1:56" ht="16.5">
      <c r="A761" s="95">
        <v>760</v>
      </c>
      <c r="B761" s="129">
        <v>0.81427585435987337</v>
      </c>
      <c r="C761" s="129">
        <v>0.82214167190875065</v>
      </c>
      <c r="D761" s="129">
        <v>0.27668314521482706</v>
      </c>
      <c r="E761" s="129">
        <v>0.39058025918155637</v>
      </c>
      <c r="F761" s="129">
        <v>0.7814369816176463</v>
      </c>
      <c r="G761" s="129">
        <v>0.75987814512219898</v>
      </c>
      <c r="H761" s="129">
        <v>0.11009002546958158</v>
      </c>
      <c r="I761" s="129">
        <v>0.91825337341382651</v>
      </c>
      <c r="J761" s="129">
        <v>0.94382237821899184</v>
      </c>
      <c r="K761" s="104">
        <v>0.33930280246142464</v>
      </c>
      <c r="L761" s="105"/>
      <c r="M761" s="106">
        <v>760</v>
      </c>
      <c r="N761" s="140">
        <v>0.89376378173672066</v>
      </c>
      <c r="O761" s="140">
        <v>0.92355768018977658</v>
      </c>
      <c r="P761" s="140">
        <v>-0.59272338233501576</v>
      </c>
      <c r="Q761" s="140">
        <v>-0.27780699874883319</v>
      </c>
      <c r="R761" s="140">
        <v>0.77705548309823613</v>
      </c>
      <c r="S761" s="140">
        <v>0.70591064092901823</v>
      </c>
      <c r="T761" s="140">
        <v>-1.2260494922307736</v>
      </c>
      <c r="U761" s="129">
        <v>1.393418570852371</v>
      </c>
      <c r="V761" s="129">
        <v>1.5876953565512588</v>
      </c>
      <c r="W761" s="98">
        <v>-0.41436665571455683</v>
      </c>
      <c r="X761" s="60"/>
      <c r="Y761" s="99">
        <v>760</v>
      </c>
      <c r="Z761" s="129">
        <f>(幕後結果!$AB$2+幕後結果!$AB$4*幕後結果_最佳化!$N1762)*12/3</f>
        <v>1.4788710951955515</v>
      </c>
      <c r="AA761" s="129">
        <f>(幕後結果!$AC$2+幕後結果!$AC$4*幕後結果_最佳化!$O1762)*12/3</f>
        <v>1.3705358538561716</v>
      </c>
      <c r="AB761" s="129">
        <f>(幕後結果!$AD$2+幕後結果!$AD$4*幕後結果_最佳化!$P1762)*12/3</f>
        <v>-1.7512975243590143</v>
      </c>
      <c r="AC761" s="129">
        <f>(幕後結果!$AE$2+幕後結果!$AE$4*幕後結果_最佳化!$Q1762)*12/3</f>
        <v>3.9815594102823815E-2</v>
      </c>
      <c r="AD761" s="129">
        <f>(幕後結果!$AF$2+幕後結果!$AF$4*幕後結果_最佳化!$R1762)*12/3</f>
        <v>-4.6846570642551488E-2</v>
      </c>
      <c r="AE761" s="129">
        <f>(幕後結果!$AG$2+幕後結果!$AG$4*幕後結果_最佳化!$S1762)*12/3</f>
        <v>1.8169000574254985</v>
      </c>
      <c r="AF761" s="129">
        <f>(幕後結果!$AH$2+幕後結果!$AH$4*幕後結果_最佳化!$T1762)*12/3</f>
        <v>2.4852383048462323E-2</v>
      </c>
      <c r="AG761" s="129">
        <f>(幕後結果!$AI$2+幕後結果!$AI$4*幕後結果_最佳化!$U1762)*12/3</f>
        <v>0.85551235764795364</v>
      </c>
      <c r="AH761" s="129">
        <f>(幕後結果!$AJ$2+幕後結果!$AJ$4*幕後結果_最佳化!$V1762)*12/3</f>
        <v>0.34526958023943083</v>
      </c>
      <c r="AI761" s="100">
        <f>(幕後結果!$AK$2+幕後結果!$AK$4*幕後結果_最佳化!$W1762)*12/3</f>
        <v>0.2596603338048491</v>
      </c>
      <c r="AJ761" s="60"/>
      <c r="AK761" s="60"/>
      <c r="AL761" s="60"/>
      <c r="AM761" s="108">
        <v>760</v>
      </c>
      <c r="AN761" s="129">
        <f t="shared" si="144"/>
        <v>0.15398570885886517</v>
      </c>
      <c r="AO761" s="129">
        <f t="shared" si="145"/>
        <v>3.7550279725481167E-2</v>
      </c>
      <c r="AP761" s="129">
        <f t="shared" si="146"/>
        <v>0.10122405308288517</v>
      </c>
      <c r="AQ761" s="129">
        <f t="shared" si="147"/>
        <v>0.16458995171792717</v>
      </c>
      <c r="AR761" s="129">
        <f t="shared" si="148"/>
        <v>0.19655238830859195</v>
      </c>
      <c r="AS761" s="129">
        <f t="shared" si="149"/>
        <v>3.0934392113686846E-3</v>
      </c>
      <c r="AT761" s="129">
        <f t="shared" si="150"/>
        <v>5.4676102647977974E-2</v>
      </c>
      <c r="AU761" s="129">
        <f t="shared" si="151"/>
        <v>9.6116409752231818E-2</v>
      </c>
      <c r="AV761" s="129">
        <f t="shared" si="152"/>
        <v>0.13390802407633168</v>
      </c>
      <c r="AW761" s="129">
        <f t="shared" si="153"/>
        <v>5.8303642618339355E-2</v>
      </c>
      <c r="AX761" s="129">
        <f t="shared" si="154"/>
        <v>1.0000000000000002</v>
      </c>
      <c r="AY761" s="129">
        <f>SUMPRODUCT(AN761:AW761,幕後結果_最佳化!$Z$1005:$AI$1005)</f>
        <v>-0.182290870027117</v>
      </c>
      <c r="AZ761" s="129">
        <f>(SUMPRODUCT(AN761:AW761,MMULT(AN761:AW761,幕後結果!$AB$9:$AK$18)))*252</f>
        <v>5.4030213846514526E-2</v>
      </c>
      <c r="BA761" s="129">
        <f t="shared" si="155"/>
        <v>0.23244400152835634</v>
      </c>
      <c r="BB761" s="102">
        <f t="shared" si="156"/>
        <v>-0.96879621993448373</v>
      </c>
      <c r="BC761" s="60"/>
      <c r="BD761" s="60"/>
    </row>
    <row r="762" spans="1:56" ht="16.5">
      <c r="A762" s="95">
        <v>761</v>
      </c>
      <c r="B762" s="129">
        <v>0.13407725616098909</v>
      </c>
      <c r="C762" s="129">
        <v>0.58755486661035028</v>
      </c>
      <c r="D762" s="129">
        <v>0.22899436185715905</v>
      </c>
      <c r="E762" s="129">
        <v>0.38249964651426538</v>
      </c>
      <c r="F762" s="129">
        <v>0.986877313642476</v>
      </c>
      <c r="G762" s="129">
        <v>0.13377481595722895</v>
      </c>
      <c r="H762" s="129">
        <v>0.16191849908175415</v>
      </c>
      <c r="I762" s="129">
        <v>0.73709007184467557</v>
      </c>
      <c r="J762" s="129">
        <v>0.94401156255870222</v>
      </c>
      <c r="K762" s="104">
        <v>0.64003322640125471</v>
      </c>
      <c r="L762" s="105"/>
      <c r="M762" s="106">
        <v>761</v>
      </c>
      <c r="N762" s="140">
        <v>-1.1073225172771968</v>
      </c>
      <c r="O762" s="140">
        <v>0.2212596489901591</v>
      </c>
      <c r="P762" s="140">
        <v>-0.74216276793295333</v>
      </c>
      <c r="Q762" s="140">
        <v>-0.29892235063233275</v>
      </c>
      <c r="R762" s="140">
        <v>2.222561648244652</v>
      </c>
      <c r="S762" s="140">
        <v>-1.1087231500568642</v>
      </c>
      <c r="T762" s="140">
        <v>-0.9866036133477859</v>
      </c>
      <c r="U762" s="129">
        <v>0.63439992839862236</v>
      </c>
      <c r="V762" s="129">
        <v>1.5893700380941191</v>
      </c>
      <c r="W762" s="98">
        <v>0.35854760736567481</v>
      </c>
      <c r="X762" s="60"/>
      <c r="Y762" s="99">
        <v>761</v>
      </c>
      <c r="Z762" s="129">
        <f>(幕後結果!$AB$2+幕後結果!$AB$4*幕後結果_最佳化!$N1763)*12/3</f>
        <v>0.15563085771205654</v>
      </c>
      <c r="AA762" s="129">
        <f>(幕後結果!$AC$2+幕後結果!$AC$4*幕後結果_最佳化!$O1763)*12/3</f>
        <v>0.33938596587601966</v>
      </c>
      <c r="AB762" s="129">
        <f>(幕後結果!$AD$2+幕後結果!$AD$4*幕後結果_最佳化!$P1763)*12/3</f>
        <v>-2.4932148594074715</v>
      </c>
      <c r="AC762" s="129">
        <f>(幕後結果!$AE$2+幕後結果!$AE$4*幕後結果_最佳化!$Q1763)*12/3</f>
        <v>-0.37936194161424702</v>
      </c>
      <c r="AD762" s="129">
        <f>(幕後結果!$AF$2+幕後結果!$AF$4*幕後結果_最佳化!$R1763)*12/3</f>
        <v>1.2593895838909046</v>
      </c>
      <c r="AE762" s="129">
        <f>(幕後結果!$AG$2+幕後結果!$AG$4*幕後結果_最佳化!$S1763)*12/3</f>
        <v>0.38752459787858484</v>
      </c>
      <c r="AF762" s="129">
        <f>(幕後結果!$AH$2+幕後結果!$AH$4*幕後結果_最佳化!$T1763)*12/3</f>
        <v>-0.88809400694062468</v>
      </c>
      <c r="AG762" s="129">
        <f>(幕後結果!$AI$2+幕後結果!$AI$4*幕後結果_最佳化!$U1763)*12/3</f>
        <v>8.7294467499754932E-2</v>
      </c>
      <c r="AH762" s="129">
        <f>(幕後結果!$AJ$2+幕後結果!$AJ$4*幕後結果_最佳化!$V1763)*12/3</f>
        <v>-3.7546725503039002E-2</v>
      </c>
      <c r="AI762" s="100">
        <f>(幕後結果!$AK$2+幕後結果!$AK$4*幕後結果_最佳化!$W1763)*12/3</f>
        <v>0.1565731395721349</v>
      </c>
      <c r="AJ762" s="60"/>
      <c r="AK762" s="60"/>
      <c r="AL762" s="60"/>
      <c r="AM762" s="108">
        <v>761</v>
      </c>
      <c r="AN762" s="129">
        <f t="shared" si="144"/>
        <v>2.8632703256781623E-2</v>
      </c>
      <c r="AO762" s="129">
        <f t="shared" si="145"/>
        <v>0.14583508950984098</v>
      </c>
      <c r="AP762" s="129">
        <f t="shared" si="146"/>
        <v>0.1744111221039753</v>
      </c>
      <c r="AQ762" s="129">
        <f t="shared" si="147"/>
        <v>0.12588685041471509</v>
      </c>
      <c r="AR762" s="129">
        <f t="shared" si="148"/>
        <v>0.18089467837022502</v>
      </c>
      <c r="AS762" s="129">
        <f t="shared" si="149"/>
        <v>0.17639203762054284</v>
      </c>
      <c r="AT762" s="129">
        <f t="shared" si="150"/>
        <v>4.6069890408351057E-2</v>
      </c>
      <c r="AU762" s="129">
        <f t="shared" si="151"/>
        <v>8.9884576275131522E-2</v>
      </c>
      <c r="AV762" s="129">
        <f t="shared" si="152"/>
        <v>1.7140833871886883E-2</v>
      </c>
      <c r="AW762" s="129">
        <f t="shared" si="153"/>
        <v>1.4852218168549758E-2</v>
      </c>
      <c r="AX762" s="129">
        <f t="shared" si="154"/>
        <v>1</v>
      </c>
      <c r="AY762" s="129">
        <f>SUMPRODUCT(AN762:AW762,幕後結果_最佳化!$Z$1005:$AI$1005)</f>
        <v>-9.4784381972786672E-2</v>
      </c>
      <c r="AZ762" s="129">
        <f>(SUMPRODUCT(AN762:AW762,MMULT(AN762:AW762,幕後結果!$AB$9:$AK$18)))*252</f>
        <v>5.6991953887372833E-2</v>
      </c>
      <c r="BA762" s="129">
        <f t="shared" si="155"/>
        <v>0.23872987640296059</v>
      </c>
      <c r="BB762" s="102">
        <f t="shared" si="156"/>
        <v>-0.57673712250570741</v>
      </c>
      <c r="BC762" s="60"/>
      <c r="BD762" s="60"/>
    </row>
    <row r="763" spans="1:56" ht="16.5">
      <c r="A763" s="95">
        <v>762</v>
      </c>
      <c r="B763" s="129">
        <v>0.15413714145582857</v>
      </c>
      <c r="C763" s="129">
        <v>0.12103796869246231</v>
      </c>
      <c r="D763" s="129">
        <v>2.2577177705120688E-2</v>
      </c>
      <c r="E763" s="129">
        <v>0.1215161344688811</v>
      </c>
      <c r="F763" s="129">
        <v>0.18676035143934211</v>
      </c>
      <c r="G763" s="129">
        <v>0.98540128067028077</v>
      </c>
      <c r="H763" s="129">
        <v>0.72982801021851662</v>
      </c>
      <c r="I763" s="129">
        <v>0.55278584564762201</v>
      </c>
      <c r="J763" s="129">
        <v>0.11316370374482321</v>
      </c>
      <c r="K763" s="104">
        <v>0.16394493307494074</v>
      </c>
      <c r="L763" s="105"/>
      <c r="M763" s="106">
        <v>762</v>
      </c>
      <c r="N763" s="140">
        <v>-1.0188497919368353</v>
      </c>
      <c r="O763" s="140">
        <v>-1.1698137293012185</v>
      </c>
      <c r="P763" s="140">
        <v>-2.0032137035421198</v>
      </c>
      <c r="Q763" s="140">
        <v>-1.1674411309895441</v>
      </c>
      <c r="R763" s="140">
        <v>-0.88989791633498971</v>
      </c>
      <c r="S763" s="140">
        <v>2.1808104590083257</v>
      </c>
      <c r="T763" s="140">
        <v>0.61229291022710597</v>
      </c>
      <c r="U763" s="129">
        <v>0.13270295130845577</v>
      </c>
      <c r="V763" s="129">
        <v>-1.2098735774728264</v>
      </c>
      <c r="W763" s="98">
        <v>-0.97837302193201126</v>
      </c>
      <c r="X763" s="60"/>
      <c r="Y763" s="99">
        <v>762</v>
      </c>
      <c r="Z763" s="129">
        <f>(幕後結果!$AB$2+幕後結果!$AB$4*幕後結果_最佳化!$N1764)*12/3</f>
        <v>0.21413441657799914</v>
      </c>
      <c r="AA763" s="129">
        <f>(幕後結果!$AC$2+幕後結果!$AC$4*幕後結果_最佳化!$O1764)*12/3</f>
        <v>-0.65876826305759628</v>
      </c>
      <c r="AB763" s="129">
        <f>(幕後結果!$AD$2+幕後結果!$AD$4*幕後結果_最佳化!$P1764)*12/3</f>
        <v>-3.9940577916169269</v>
      </c>
      <c r="AC763" s="129">
        <f>(幕後結果!$AE$2+幕後結果!$AE$4*幕後結果_最佳化!$Q1764)*12/3</f>
        <v>-1.7325542810932086</v>
      </c>
      <c r="AD763" s="129">
        <f>(幕後結果!$AF$2+幕後結果!$AF$4*幕後結果_最佳化!$R1764)*12/3</f>
        <v>-2.3102088514293948</v>
      </c>
      <c r="AE763" s="129">
        <f>(幕後結果!$AG$2+幕後結果!$AG$4*幕後結果_最佳化!$S1764)*12/3</f>
        <v>2.5749279150354183</v>
      </c>
      <c r="AF763" s="129">
        <f>(幕後結果!$AH$2+幕後結果!$AH$4*幕後結果_最佳化!$T1764)*12/3</f>
        <v>-0.31555647650477225</v>
      </c>
      <c r="AG763" s="129">
        <f>(幕後結果!$AI$2+幕後結果!$AI$4*幕後結果_最佳化!$U1764)*12/3</f>
        <v>3.003047257315683E-2</v>
      </c>
      <c r="AH763" s="129">
        <f>(幕後結果!$AJ$2+幕後結果!$AJ$4*幕後結果_最佳化!$V1764)*12/3</f>
        <v>-1.2677571734499968</v>
      </c>
      <c r="AI763" s="100">
        <f>(幕後結果!$AK$2+幕後結果!$AK$4*幕後結果_最佳化!$W1764)*12/3</f>
        <v>-1.1432258014088057</v>
      </c>
      <c r="AJ763" s="60"/>
      <c r="AK763" s="60"/>
      <c r="AL763" s="60"/>
      <c r="AM763" s="108">
        <v>762</v>
      </c>
      <c r="AN763" s="129">
        <f t="shared" si="144"/>
        <v>8.1239825422192186E-2</v>
      </c>
      <c r="AO763" s="129">
        <f t="shared" si="145"/>
        <v>6.1235411157487422E-2</v>
      </c>
      <c r="AP763" s="129">
        <f t="shared" si="146"/>
        <v>0.15192507682743298</v>
      </c>
      <c r="AQ763" s="129">
        <f t="shared" si="147"/>
        <v>0.11053912619860416</v>
      </c>
      <c r="AR763" s="129">
        <f t="shared" si="148"/>
        <v>0.1188639665449676</v>
      </c>
      <c r="AS763" s="129">
        <f t="shared" si="149"/>
        <v>0.11654261537716357</v>
      </c>
      <c r="AT763" s="129">
        <f t="shared" si="150"/>
        <v>1.9419926620448818E-2</v>
      </c>
      <c r="AU763" s="129">
        <f t="shared" si="151"/>
        <v>0.18710407641242541</v>
      </c>
      <c r="AV763" s="129">
        <f t="shared" si="152"/>
        <v>8.5752652055900089E-2</v>
      </c>
      <c r="AW763" s="129">
        <f t="shared" si="153"/>
        <v>6.7377323383377721E-2</v>
      </c>
      <c r="AX763" s="129">
        <f t="shared" si="154"/>
        <v>1</v>
      </c>
      <c r="AY763" s="129">
        <f>SUMPRODUCT(AN763:AW763,幕後結果_最佳化!$Z$1005:$AI$1005)</f>
        <v>-0.10645057777930453</v>
      </c>
      <c r="AZ763" s="129">
        <f>(SUMPRODUCT(AN763:AW763,MMULT(AN763:AW763,幕後結果!$AB$9:$AK$18)))*252</f>
        <v>4.5195093167228445E-2</v>
      </c>
      <c r="BA763" s="129">
        <f t="shared" si="155"/>
        <v>0.21259137604152348</v>
      </c>
      <c r="BB763" s="102">
        <f t="shared" si="156"/>
        <v>-0.70252415954132252</v>
      </c>
      <c r="BC763" s="60"/>
      <c r="BD763" s="60"/>
    </row>
    <row r="764" spans="1:56" ht="16.5">
      <c r="A764" s="95">
        <v>763</v>
      </c>
      <c r="B764" s="129">
        <v>0.31461768280211611</v>
      </c>
      <c r="C764" s="129">
        <v>0.1768092883942709</v>
      </c>
      <c r="D764" s="129">
        <v>0.74174333182498375</v>
      </c>
      <c r="E764" s="129">
        <v>0.61071119416735375</v>
      </c>
      <c r="F764" s="129">
        <v>0.53442813408591938</v>
      </c>
      <c r="G764" s="129">
        <v>0.20060009683698343</v>
      </c>
      <c r="H764" s="129">
        <v>0.79241455734580635</v>
      </c>
      <c r="I764" s="129">
        <v>0.71914711091193584</v>
      </c>
      <c r="J764" s="129">
        <v>0.70686833504786417</v>
      </c>
      <c r="K764" s="104">
        <v>0.32345233372245152</v>
      </c>
      <c r="L764" s="105"/>
      <c r="M764" s="106">
        <v>763</v>
      </c>
      <c r="N764" s="140">
        <v>-0.48280335894370258</v>
      </c>
      <c r="O764" s="140">
        <v>-0.92759329554185699</v>
      </c>
      <c r="P764" s="140">
        <v>0.64872934031323326</v>
      </c>
      <c r="Q764" s="140">
        <v>0.28117313148020795</v>
      </c>
      <c r="R764" s="140">
        <v>8.6405931605936362E-2</v>
      </c>
      <c r="S764" s="140">
        <v>-0.83947966855643807</v>
      </c>
      <c r="T764" s="140">
        <v>0.81482780050592796</v>
      </c>
      <c r="U764" s="129">
        <v>0.5803097135313946</v>
      </c>
      <c r="V764" s="129">
        <v>0.54425889331433464</v>
      </c>
      <c r="W764" s="98">
        <v>-0.45806649763832263</v>
      </c>
      <c r="X764" s="60"/>
      <c r="Y764" s="99">
        <v>763</v>
      </c>
      <c r="Z764" s="129">
        <f>(幕後結果!$AB$2+幕後結果!$AB$4*幕後結果_最佳化!$N1765)*12/3</f>
        <v>0.56860099287985411</v>
      </c>
      <c r="AA764" s="129">
        <f>(幕後結果!$AC$2+幕後結果!$AC$4*幕後結果_最佳化!$O1765)*12/3</f>
        <v>-0.34284741241039435</v>
      </c>
      <c r="AB764" s="129">
        <f>(幕後結果!$AD$2+幕後結果!$AD$4*幕後結果_最佳化!$P1765)*12/3</f>
        <v>-0.83373083052326713</v>
      </c>
      <c r="AC764" s="129">
        <f>(幕後結果!$AE$2+幕後結果!$AE$4*幕後結果_最佳化!$Q1765)*12/3</f>
        <v>-0.10011277839999051</v>
      </c>
      <c r="AD764" s="129">
        <f>(幕後結果!$AF$2+幕後結果!$AF$4*幕後結果_最佳化!$R1765)*12/3</f>
        <v>-0.79260101544243344</v>
      </c>
      <c r="AE764" s="129">
        <f>(幕後結果!$AG$2+幕後結果!$AG$4*幕後結果_最佳化!$S1765)*12/3</f>
        <v>0.43927850665523338</v>
      </c>
      <c r="AF764" s="129">
        <f>(幕後結果!$AH$2+幕後結果!$AH$4*幕後結果_最佳化!$T1765)*12/3</f>
        <v>0.64319836761714355</v>
      </c>
      <c r="AG764" s="129">
        <f>(幕後結果!$AI$2+幕後結果!$AI$4*幕後結果_最佳化!$U1765)*12/3</f>
        <v>0.12225398729490107</v>
      </c>
      <c r="AH764" s="129">
        <f>(幕後結果!$AJ$2+幕後結果!$AJ$4*幕後結果_最佳化!$V1765)*12/3</f>
        <v>-0.13710202424285317</v>
      </c>
      <c r="AI764" s="100">
        <f>(幕後結果!$AK$2+幕後結果!$AK$4*幕後結果_最佳化!$W1765)*12/3</f>
        <v>-0.22948239898871195</v>
      </c>
      <c r="AJ764" s="60"/>
      <c r="AK764" s="60"/>
      <c r="AL764" s="60"/>
      <c r="AM764" s="108">
        <v>763</v>
      </c>
      <c r="AN764" s="129">
        <f t="shared" si="144"/>
        <v>0.16387912963551024</v>
      </c>
      <c r="AO764" s="129">
        <f t="shared" si="145"/>
        <v>0.12875787837578853</v>
      </c>
      <c r="AP764" s="129">
        <f t="shared" si="146"/>
        <v>7.0853178888736892E-2</v>
      </c>
      <c r="AQ764" s="129">
        <f t="shared" si="147"/>
        <v>8.5219398877757879E-3</v>
      </c>
      <c r="AR764" s="129">
        <f t="shared" si="148"/>
        <v>1.0046994987943574E-2</v>
      </c>
      <c r="AS764" s="129">
        <f t="shared" si="149"/>
        <v>9.6254123302733821E-2</v>
      </c>
      <c r="AT764" s="129">
        <f t="shared" si="150"/>
        <v>0.13046378287851731</v>
      </c>
      <c r="AU764" s="129">
        <f t="shared" si="151"/>
        <v>0.12221728583546904</v>
      </c>
      <c r="AV764" s="129">
        <f t="shared" si="152"/>
        <v>0.16673516179957479</v>
      </c>
      <c r="AW764" s="129">
        <f t="shared" si="153"/>
        <v>0.10227052440794994</v>
      </c>
      <c r="AX764" s="129">
        <f t="shared" si="154"/>
        <v>1</v>
      </c>
      <c r="AY764" s="129">
        <f>SUMPRODUCT(AN764:AW764,幕後結果_最佳化!$Z$1005:$AI$1005)</f>
        <v>0.19388276885727765</v>
      </c>
      <c r="AZ764" s="129">
        <f>(SUMPRODUCT(AN764:AW764,MMULT(AN764:AW764,幕後結果!$AB$9:$AK$18)))*252</f>
        <v>4.0301748398939713E-2</v>
      </c>
      <c r="BA764" s="129">
        <f t="shared" si="155"/>
        <v>0.20075295364935408</v>
      </c>
      <c r="BB764" s="102">
        <f t="shared" si="156"/>
        <v>0.75208242824159033</v>
      </c>
      <c r="BC764" s="60"/>
      <c r="BD764" s="60"/>
    </row>
    <row r="765" spans="1:56" ht="16.5">
      <c r="A765" s="95">
        <v>764</v>
      </c>
      <c r="B765" s="129">
        <v>0.18001268569545981</v>
      </c>
      <c r="C765" s="129">
        <v>0.6720155341948586</v>
      </c>
      <c r="D765" s="129">
        <v>0.79141268654660157</v>
      </c>
      <c r="E765" s="129">
        <v>0.28443949080033826</v>
      </c>
      <c r="F765" s="129">
        <v>0.38266592692598356</v>
      </c>
      <c r="G765" s="129">
        <v>0.67458134731455144</v>
      </c>
      <c r="H765" s="129">
        <v>0.52674048876132296</v>
      </c>
      <c r="I765" s="129">
        <v>0.82826735674092999</v>
      </c>
      <c r="J765" s="129">
        <v>0.76123436840352832</v>
      </c>
      <c r="K765" s="104">
        <v>3.2216334558748505E-2</v>
      </c>
      <c r="L765" s="105"/>
      <c r="M765" s="106">
        <v>764</v>
      </c>
      <c r="N765" s="140">
        <v>-0.9153167440397062</v>
      </c>
      <c r="O765" s="140">
        <v>0.44548550634426404</v>
      </c>
      <c r="P765" s="140">
        <v>0.81133271615414593</v>
      </c>
      <c r="Q765" s="140">
        <v>-0.56970325558999302</v>
      </c>
      <c r="R765" s="140">
        <v>-0.29848653194484565</v>
      </c>
      <c r="S765" s="140">
        <v>0.4525992966007672</v>
      </c>
      <c r="T765" s="140">
        <v>6.7078735368801767E-2</v>
      </c>
      <c r="U765" s="129">
        <v>0.9473405258343357</v>
      </c>
      <c r="V765" s="129">
        <v>0.71027880078209005</v>
      </c>
      <c r="W765" s="98">
        <v>-1.8491741568407678</v>
      </c>
      <c r="X765" s="60"/>
      <c r="Y765" s="99">
        <v>764</v>
      </c>
      <c r="Z765" s="129">
        <f>(幕後結果!$AB$2+幕後結果!$AB$4*幕後結果_最佳化!$N1766)*12/3</f>
        <v>0.28259677872314837</v>
      </c>
      <c r="AA765" s="129">
        <f>(幕後結果!$AC$2+幕後結果!$AC$4*幕後結果_最佳化!$O1766)*12/3</f>
        <v>0.55343554847927778</v>
      </c>
      <c r="AB765" s="129">
        <f>(幕後結果!$AD$2+幕後結果!$AD$4*幕後結果_最佳化!$P1766)*12/3</f>
        <v>-0.66819525829119819</v>
      </c>
      <c r="AC765" s="129">
        <f>(幕後結果!$AE$2+幕後結果!$AE$4*幕後結果_最佳化!$Q1766)*12/3</f>
        <v>-0.51177704760947784</v>
      </c>
      <c r="AD765" s="129">
        <f>(幕後結果!$AF$2+幕後結果!$AF$4*幕後結果_最佳化!$R1766)*12/3</f>
        <v>-1.3405731528395954</v>
      </c>
      <c r="AE765" s="129">
        <f>(幕後結果!$AG$2+幕後結果!$AG$4*幕後結果_最佳化!$S1766)*12/3</f>
        <v>1.5507208375753194</v>
      </c>
      <c r="AF765" s="129">
        <f>(幕後結果!$AH$2+幕後結果!$AH$4*幕後結果_最佳化!$T1766)*12/3</f>
        <v>-9.6372964887466384E-2</v>
      </c>
      <c r="AG765" s="129">
        <f>(幕後結果!$AI$2+幕後結果!$AI$4*幕後結果_最佳化!$U1766)*12/3</f>
        <v>0.48036710519109588</v>
      </c>
      <c r="AH765" s="129">
        <f>(幕後結果!$AJ$2+幕後結果!$AJ$4*幕後結果_最佳化!$V1766)*12/3</f>
        <v>-0.10241074410912532</v>
      </c>
      <c r="AI765" s="100">
        <f>(幕後結果!$AK$2+幕後結果!$AK$4*幕後結果_最佳化!$W1766)*12/3</f>
        <v>-0.75014426103854659</v>
      </c>
      <c r="AJ765" s="60"/>
      <c r="AK765" s="60"/>
      <c r="AL765" s="60"/>
      <c r="AM765" s="108">
        <v>764</v>
      </c>
      <c r="AN765" s="129">
        <f t="shared" si="144"/>
        <v>0.10362492568238171</v>
      </c>
      <c r="AO765" s="129">
        <f t="shared" si="145"/>
        <v>0.13546001225385906</v>
      </c>
      <c r="AP765" s="129">
        <f t="shared" si="146"/>
        <v>0.13175727054706837</v>
      </c>
      <c r="AQ765" s="129">
        <f t="shared" si="147"/>
        <v>0.12662732778011657</v>
      </c>
      <c r="AR765" s="129">
        <f t="shared" si="148"/>
        <v>0.13808380707851312</v>
      </c>
      <c r="AS765" s="129">
        <f t="shared" si="149"/>
        <v>1.8688908792356039E-2</v>
      </c>
      <c r="AT765" s="129">
        <f t="shared" si="150"/>
        <v>3.6733020442588943E-2</v>
      </c>
      <c r="AU765" s="129">
        <f t="shared" si="151"/>
        <v>7.0130028640976463E-2</v>
      </c>
      <c r="AV765" s="129">
        <f t="shared" si="152"/>
        <v>0.11092754749256227</v>
      </c>
      <c r="AW765" s="129">
        <f t="shared" si="153"/>
        <v>0.12796715128957742</v>
      </c>
      <c r="AX765" s="129">
        <f t="shared" si="154"/>
        <v>1</v>
      </c>
      <c r="AY765" s="129">
        <f>SUMPRODUCT(AN765:AW765,幕後結果_最佳化!$Z$1005:$AI$1005)</f>
        <v>-0.14558789616538392</v>
      </c>
      <c r="AZ765" s="129">
        <f>(SUMPRODUCT(AN765:AW765,MMULT(AN765:AW765,幕後結果!$AB$9:$AK$18)))*252</f>
        <v>5.1104841312438726E-2</v>
      </c>
      <c r="BA765" s="129">
        <f t="shared" si="155"/>
        <v>0.22606379920818531</v>
      </c>
      <c r="BB765" s="102">
        <f t="shared" si="156"/>
        <v>-0.83378186523266729</v>
      </c>
      <c r="BC765" s="60"/>
      <c r="BD765" s="60"/>
    </row>
    <row r="766" spans="1:56" ht="16.5">
      <c r="A766" s="95">
        <v>765</v>
      </c>
      <c r="B766" s="129">
        <v>0.9110638885198159</v>
      </c>
      <c r="C766" s="129">
        <v>0.38219209628584694</v>
      </c>
      <c r="D766" s="129">
        <v>3.2275257246862532E-2</v>
      </c>
      <c r="E766" s="129">
        <v>0.33081455989586073</v>
      </c>
      <c r="F766" s="129">
        <v>0.55109749157231502</v>
      </c>
      <c r="G766" s="129">
        <v>0.76374100518404631</v>
      </c>
      <c r="H766" s="129">
        <v>0.16128279081327723</v>
      </c>
      <c r="I766" s="129">
        <v>0.26809499662692682</v>
      </c>
      <c r="J766" s="129">
        <v>0.49755687808405469</v>
      </c>
      <c r="K766" s="104">
        <v>0.68966568538485351</v>
      </c>
      <c r="L766" s="105"/>
      <c r="M766" s="106">
        <v>765</v>
      </c>
      <c r="N766" s="140">
        <v>1.3473354399715365</v>
      </c>
      <c r="O766" s="140">
        <v>-0.29972858529437485</v>
      </c>
      <c r="P766" s="140">
        <v>-1.8483583863587749</v>
      </c>
      <c r="Q766" s="140">
        <v>-0.43766503440486876</v>
      </c>
      <c r="R766" s="140">
        <v>0.12843464320849182</v>
      </c>
      <c r="S766" s="140">
        <v>0.71838815275033474</v>
      </c>
      <c r="T766" s="140">
        <v>-0.98919942106067837</v>
      </c>
      <c r="U766" s="129">
        <v>-0.61858468547270717</v>
      </c>
      <c r="V766" s="129">
        <v>-6.1240367517987745E-3</v>
      </c>
      <c r="W766" s="98">
        <v>0.49490294858500627</v>
      </c>
      <c r="X766" s="60"/>
      <c r="Y766" s="99">
        <v>765</v>
      </c>
      <c r="Z766" s="129">
        <f>(幕後結果!$AB$2+幕後結果!$AB$4*幕後結果_最佳化!$N1767)*12/3</f>
        <v>1.7788003231624687</v>
      </c>
      <c r="AA766" s="129">
        <f>(幕後結果!$AC$2+幕後結果!$AC$4*幕後結果_最佳化!$O1767)*12/3</f>
        <v>0.58961764691071428</v>
      </c>
      <c r="AB766" s="129">
        <f>(幕後結果!$AD$2+幕後結果!$AD$4*幕後結果_最佳化!$P1767)*12/3</f>
        <v>-3.1387856289363398</v>
      </c>
      <c r="AC766" s="129">
        <f>(幕後結果!$AE$2+幕後結果!$AE$4*幕後結果_最佳化!$Q1767)*12/3</f>
        <v>-0.52755626178649873</v>
      </c>
      <c r="AD766" s="129">
        <f>(幕後結果!$AF$2+幕後結果!$AF$4*幕後結果_最佳化!$R1767)*12/3</f>
        <v>-0.87835279300712943</v>
      </c>
      <c r="AE766" s="129">
        <f>(幕後結果!$AG$2+幕後結果!$AG$4*幕後結果_最佳化!$S1767)*12/3</f>
        <v>1.5738813340032787</v>
      </c>
      <c r="AF766" s="129">
        <f>(幕後結果!$AH$2+幕後結果!$AH$4*幕後結果_最佳化!$T1767)*12/3</f>
        <v>0.17249927564706666</v>
      </c>
      <c r="AG766" s="129">
        <f>(幕後結果!$AI$2+幕後結果!$AI$4*幕後結果_最佳化!$U1767)*12/3</f>
        <v>-0.34352046152940902</v>
      </c>
      <c r="AH766" s="129">
        <f>(幕後結果!$AJ$2+幕後結果!$AJ$4*幕後結果_最佳化!$V1767)*12/3</f>
        <v>-0.69582463932439431</v>
      </c>
      <c r="AI766" s="100">
        <f>(幕後結果!$AK$2+幕後結果!$AK$4*幕後結果_最佳化!$W1767)*12/3</f>
        <v>0.1477491040612755</v>
      </c>
      <c r="AJ766" s="60"/>
      <c r="AK766" s="60"/>
      <c r="AL766" s="60"/>
      <c r="AM766" s="108">
        <v>765</v>
      </c>
      <c r="AN766" s="129">
        <f t="shared" si="144"/>
        <v>0.10586626156555602</v>
      </c>
      <c r="AO766" s="129">
        <f t="shared" si="145"/>
        <v>6.4205350264490507E-2</v>
      </c>
      <c r="AP766" s="129">
        <f t="shared" si="146"/>
        <v>0.17135089765643916</v>
      </c>
      <c r="AQ766" s="129">
        <f t="shared" si="147"/>
        <v>0.11074377832648739</v>
      </c>
      <c r="AR766" s="129">
        <f t="shared" si="148"/>
        <v>9.2151012738500793E-2</v>
      </c>
      <c r="AS766" s="129">
        <f t="shared" si="149"/>
        <v>8.7800160603118214E-3</v>
      </c>
      <c r="AT766" s="129">
        <f t="shared" si="150"/>
        <v>4.8917032067799196E-2</v>
      </c>
      <c r="AU766" s="129">
        <f t="shared" si="151"/>
        <v>0.11890328100636831</v>
      </c>
      <c r="AV766" s="129">
        <f t="shared" si="152"/>
        <v>0.15117225084445252</v>
      </c>
      <c r="AW766" s="129">
        <f t="shared" si="153"/>
        <v>0.12791011946959435</v>
      </c>
      <c r="AX766" s="129">
        <f t="shared" si="154"/>
        <v>1</v>
      </c>
      <c r="AY766" s="129">
        <f>SUMPRODUCT(AN766:AW766,幕後結果_最佳化!$Z$1005:$AI$1005)</f>
        <v>-0.22102080946801264</v>
      </c>
      <c r="AZ766" s="129">
        <f>(SUMPRODUCT(AN766:AW766,MMULT(AN766:AW766,幕後結果!$AB$9:$AK$18)))*252</f>
        <v>4.9177177343469332E-2</v>
      </c>
      <c r="BA766" s="129">
        <f t="shared" si="155"/>
        <v>0.22175927791970584</v>
      </c>
      <c r="BB766" s="102">
        <f t="shared" si="156"/>
        <v>-1.1901229655138603</v>
      </c>
      <c r="BC766" s="60"/>
      <c r="BD766" s="60"/>
    </row>
    <row r="767" spans="1:56" ht="16.5">
      <c r="A767" s="95">
        <v>766</v>
      </c>
      <c r="B767" s="129">
        <v>0.39603651568661014</v>
      </c>
      <c r="C767" s="129">
        <v>0.65779708111115864</v>
      </c>
      <c r="D767" s="129">
        <v>0.172410174083242</v>
      </c>
      <c r="E767" s="129">
        <v>0.56896768124331798</v>
      </c>
      <c r="F767" s="129">
        <v>0.39082452059128081</v>
      </c>
      <c r="G767" s="129">
        <v>0.78716792717505712</v>
      </c>
      <c r="H767" s="129">
        <v>0.29060780862752944</v>
      </c>
      <c r="I767" s="129">
        <v>0.32888117422627028</v>
      </c>
      <c r="J767" s="129">
        <v>2.7911507461586327E-2</v>
      </c>
      <c r="K767" s="104">
        <v>0.77986720382953734</v>
      </c>
      <c r="L767" s="105"/>
      <c r="M767" s="106">
        <v>766</v>
      </c>
      <c r="N767" s="140">
        <v>-0.26361962938571937</v>
      </c>
      <c r="O767" s="140">
        <v>0.4064583718585531</v>
      </c>
      <c r="P767" s="140">
        <v>-0.94468376453802061</v>
      </c>
      <c r="Q767" s="140">
        <v>0.17374656875337435</v>
      </c>
      <c r="R767" s="140">
        <v>-0.27717069402008437</v>
      </c>
      <c r="S767" s="140">
        <v>0.79663310399454312</v>
      </c>
      <c r="T767" s="140">
        <v>-0.55160995091137932</v>
      </c>
      <c r="U767" s="129">
        <v>-0.44300468160519291</v>
      </c>
      <c r="V767" s="129">
        <v>-1.9124147707260781</v>
      </c>
      <c r="W767" s="98">
        <v>0.77174479790326789</v>
      </c>
      <c r="X767" s="60"/>
      <c r="Y767" s="99">
        <v>766</v>
      </c>
      <c r="Z767" s="129">
        <f>(幕後結果!$AB$2+幕後結果!$AB$4*幕後結果_最佳化!$N1768)*12/3</f>
        <v>0.71353863524727446</v>
      </c>
      <c r="AA767" s="129">
        <f>(幕後結果!$AC$2+幕後結果!$AC$4*幕後結果_最佳化!$O1768)*12/3</f>
        <v>0.6927443817822434</v>
      </c>
      <c r="AB767" s="129">
        <f>(幕後結果!$AD$2+幕後結果!$AD$4*幕後結果_最佳化!$P1768)*12/3</f>
        <v>-2.488751953471807</v>
      </c>
      <c r="AC767" s="129">
        <f>(幕後結果!$AE$2+幕後結果!$AE$4*幕後結果_最佳化!$Q1768)*12/3</f>
        <v>0.21103600144689183</v>
      </c>
      <c r="AD767" s="129">
        <f>(幕後結果!$AF$2+幕後結果!$AF$4*幕後結果_最佳化!$R1768)*12/3</f>
        <v>-0.96887239319875429</v>
      </c>
      <c r="AE767" s="129">
        <f>(幕後結果!$AG$2+幕後結果!$AG$4*幕後結果_最佳化!$S1768)*12/3</f>
        <v>1.8992453277075192</v>
      </c>
      <c r="AF767" s="129">
        <f>(幕後結果!$AH$2+幕後結果!$AH$4*幕後結果_最佳化!$T1768)*12/3</f>
        <v>-0.22765738136797664</v>
      </c>
      <c r="AG767" s="129">
        <f>(幕後結果!$AI$2+幕後結果!$AI$4*幕後結果_最佳化!$U1768)*12/3</f>
        <v>-0.35948321007561801</v>
      </c>
      <c r="AH767" s="129">
        <f>(幕後結果!$AJ$2+幕後結果!$AJ$4*幕後結果_最佳化!$V1768)*12/3</f>
        <v>-1.2754293932269054</v>
      </c>
      <c r="AI767" s="100">
        <f>(幕後結果!$AK$2+幕後結果!$AK$4*幕後結果_最佳化!$W1768)*12/3</f>
        <v>0.37116154889103009</v>
      </c>
      <c r="AJ767" s="60"/>
      <c r="AK767" s="60"/>
      <c r="AL767" s="60"/>
      <c r="AM767" s="108">
        <v>766</v>
      </c>
      <c r="AN767" s="129">
        <f t="shared" si="144"/>
        <v>7.5720090661083692E-2</v>
      </c>
      <c r="AO767" s="129">
        <f t="shared" si="145"/>
        <v>0.11557777995196182</v>
      </c>
      <c r="AP767" s="129">
        <f t="shared" si="146"/>
        <v>0.17352572204806888</v>
      </c>
      <c r="AQ767" s="129">
        <f t="shared" si="147"/>
        <v>1.2332602667681715E-2</v>
      </c>
      <c r="AR767" s="129">
        <f t="shared" si="148"/>
        <v>3.7215702844293708E-2</v>
      </c>
      <c r="AS767" s="129">
        <f t="shared" si="149"/>
        <v>0.10612197981435283</v>
      </c>
      <c r="AT767" s="129">
        <f t="shared" si="150"/>
        <v>0.20353107750795049</v>
      </c>
      <c r="AU767" s="129">
        <f t="shared" si="151"/>
        <v>0.19912964575947842</v>
      </c>
      <c r="AV767" s="129">
        <f t="shared" si="152"/>
        <v>1.6279600220873939E-2</v>
      </c>
      <c r="AW767" s="129">
        <f t="shared" si="153"/>
        <v>6.0565798524254429E-2</v>
      </c>
      <c r="AX767" s="129">
        <f t="shared" si="154"/>
        <v>1</v>
      </c>
      <c r="AY767" s="129">
        <f>SUMPRODUCT(AN767:AW767,幕後結果_最佳化!$Z$1005:$AI$1005)</f>
        <v>3.163345296555773E-2</v>
      </c>
      <c r="AZ767" s="129">
        <f>(SUMPRODUCT(AN767:AW767,MMULT(AN767:AW767,幕後結果!$AB$9:$AK$18)))*252</f>
        <v>5.1003673775181071E-2</v>
      </c>
      <c r="BA767" s="129">
        <f t="shared" si="155"/>
        <v>0.22583992954121526</v>
      </c>
      <c r="BB767" s="102">
        <f t="shared" si="156"/>
        <v>-4.9887312032596748E-2</v>
      </c>
      <c r="BC767" s="60"/>
      <c r="BD767" s="60"/>
    </row>
    <row r="768" spans="1:56" ht="16.5">
      <c r="A768" s="95">
        <v>767</v>
      </c>
      <c r="B768" s="129">
        <v>0.94508034349375225</v>
      </c>
      <c r="C768" s="129">
        <v>0.7408973751173471</v>
      </c>
      <c r="D768" s="129">
        <v>0.42349893792103921</v>
      </c>
      <c r="E768" s="129">
        <v>0.28858147393889855</v>
      </c>
      <c r="F768" s="129">
        <v>0.55938564051227502</v>
      </c>
      <c r="G768" s="129">
        <v>0.94223993653379856</v>
      </c>
      <c r="H768" s="129">
        <v>0.44364827811344965</v>
      </c>
      <c r="I768" s="129">
        <v>0.48831608693860518</v>
      </c>
      <c r="J768" s="129">
        <v>0.89225178390955429</v>
      </c>
      <c r="K768" s="104">
        <v>0.47908779255062428</v>
      </c>
      <c r="L768" s="105"/>
      <c r="M768" s="106">
        <v>767</v>
      </c>
      <c r="N768" s="140">
        <v>1.5989157991724994</v>
      </c>
      <c r="O768" s="140">
        <v>0.6461144316883175</v>
      </c>
      <c r="P768" s="140">
        <v>-0.192950319892678</v>
      </c>
      <c r="Q768" s="140">
        <v>-0.55753354305449332</v>
      </c>
      <c r="R768" s="140">
        <v>0.14941177745965656</v>
      </c>
      <c r="S768" s="140">
        <v>1.5738586689931737</v>
      </c>
      <c r="T768" s="140">
        <v>-0.14172584932502774</v>
      </c>
      <c r="U768" s="129">
        <v>-2.9291414907817091E-2</v>
      </c>
      <c r="V768" s="129">
        <v>1.2385925399619842</v>
      </c>
      <c r="W768" s="98">
        <v>-5.2443159502679075E-2</v>
      </c>
      <c r="X768" s="60"/>
      <c r="Y768" s="99">
        <v>767</v>
      </c>
      <c r="Z768" s="129">
        <f>(幕後結果!$AB$2+幕後結果!$AB$4*幕後結果_最佳化!$N1769)*12/3</f>
        <v>1.9451605917922175</v>
      </c>
      <c r="AA768" s="129">
        <f>(幕後結果!$AC$2+幕後結果!$AC$4*幕後結果_最佳化!$O1769)*12/3</f>
        <v>1.3486393101591687</v>
      </c>
      <c r="AB768" s="129">
        <f>(幕後結果!$AD$2+幕後結果!$AD$4*幕後結果_最佳化!$P1769)*12/3</f>
        <v>-1.1329756851537005</v>
      </c>
      <c r="AC768" s="129">
        <f>(幕後結果!$AE$2+幕後結果!$AE$4*幕後結果_最佳化!$Q1769)*12/3</f>
        <v>-0.26180807193997963</v>
      </c>
      <c r="AD768" s="129">
        <f>(幕後結果!$AF$2+幕後結果!$AF$4*幕後結果_最佳化!$R1769)*12/3</f>
        <v>-0.82116483510057448</v>
      </c>
      <c r="AE768" s="129">
        <f>(幕後結果!$AG$2+幕後結果!$AG$4*幕後結果_最佳化!$S1769)*12/3</f>
        <v>2.3804190807108903</v>
      </c>
      <c r="AF768" s="129">
        <f>(幕後結果!$AH$2+幕後結果!$AH$4*幕後結果_最佳化!$T1769)*12/3</f>
        <v>1.0366787796090278</v>
      </c>
      <c r="AG768" s="129">
        <f>(幕後結果!$AI$2+幕後結果!$AI$4*幕後結果_最佳化!$U1769)*12/3</f>
        <v>0.33538361705597186</v>
      </c>
      <c r="AH768" s="129">
        <f>(幕後結果!$AJ$2+幕後結果!$AJ$4*幕後結果_最佳化!$V1769)*12/3</f>
        <v>0.21271744544582813</v>
      </c>
      <c r="AI768" s="100">
        <f>(幕後結果!$AK$2+幕後結果!$AK$4*幕後結果_最佳化!$W1769)*12/3</f>
        <v>0.62523265042089926</v>
      </c>
      <c r="AJ768" s="60"/>
      <c r="AK768" s="60"/>
      <c r="AL768" s="60"/>
      <c r="AM768" s="108">
        <v>767</v>
      </c>
      <c r="AN768" s="129">
        <f t="shared" si="144"/>
        <v>5.8115108202133559E-2</v>
      </c>
      <c r="AO768" s="129">
        <f t="shared" si="145"/>
        <v>1.3799630109306064E-2</v>
      </c>
      <c r="AP768" s="129">
        <f t="shared" si="146"/>
        <v>0.1862561805316644</v>
      </c>
      <c r="AQ768" s="129">
        <f t="shared" si="147"/>
        <v>0.21564104686632302</v>
      </c>
      <c r="AR768" s="129">
        <f t="shared" si="148"/>
        <v>0.19314215459452463</v>
      </c>
      <c r="AS768" s="129">
        <f t="shared" si="149"/>
        <v>4.5146291988214571E-2</v>
      </c>
      <c r="AT768" s="129">
        <f t="shared" si="150"/>
        <v>0.18567450810361785</v>
      </c>
      <c r="AU768" s="129">
        <f t="shared" si="151"/>
        <v>2.2084720057174677E-2</v>
      </c>
      <c r="AV768" s="129">
        <f t="shared" si="152"/>
        <v>1.8498052693757306E-2</v>
      </c>
      <c r="AW768" s="129">
        <f t="shared" si="153"/>
        <v>6.1642306853284055E-2</v>
      </c>
      <c r="AX768" s="129">
        <f t="shared" si="154"/>
        <v>1.0000000000000002</v>
      </c>
      <c r="AY768" s="129">
        <f>SUMPRODUCT(AN768:AW768,幕後結果_最佳化!$Z$1005:$AI$1005)</f>
        <v>-0.25318768893816296</v>
      </c>
      <c r="AZ768" s="129">
        <f>(SUMPRODUCT(AN768:AW768,MMULT(AN768:AW768,幕後結果!$AB$9:$AK$18)))*252</f>
        <v>7.3536743352491996E-2</v>
      </c>
      <c r="BA768" s="129">
        <f t="shared" si="155"/>
        <v>0.27117659071625633</v>
      </c>
      <c r="BB768" s="102">
        <f t="shared" si="156"/>
        <v>-1.0918630113171242</v>
      </c>
      <c r="BC768" s="60"/>
      <c r="BD768" s="60"/>
    </row>
    <row r="769" spans="1:56" ht="16.5">
      <c r="A769" s="95">
        <v>768</v>
      </c>
      <c r="B769" s="129">
        <v>0.12197071793521408</v>
      </c>
      <c r="C769" s="129">
        <v>0.6004781899702738</v>
      </c>
      <c r="D769" s="129">
        <v>0.15688830603293802</v>
      </c>
      <c r="E769" s="129">
        <v>0.2840646460605678</v>
      </c>
      <c r="F769" s="129">
        <v>0.95049267580809493</v>
      </c>
      <c r="G769" s="129">
        <v>0.19987100060338214</v>
      </c>
      <c r="H769" s="129">
        <v>0.17665926415692268</v>
      </c>
      <c r="I769" s="129">
        <v>0.7461705899648603</v>
      </c>
      <c r="J769" s="129">
        <v>0.78631200782543043</v>
      </c>
      <c r="K769" s="104">
        <v>0.90880337800944822</v>
      </c>
      <c r="L769" s="105"/>
      <c r="M769" s="106">
        <v>768</v>
      </c>
      <c r="N769" s="140">
        <v>-1.1651916226766244</v>
      </c>
      <c r="O769" s="140">
        <v>0.25458503331765009</v>
      </c>
      <c r="P769" s="140">
        <v>-1.0073291791748951</v>
      </c>
      <c r="Q769" s="140">
        <v>-0.57080874833143003</v>
      </c>
      <c r="R769" s="140">
        <v>1.649649481077434</v>
      </c>
      <c r="S769" s="140">
        <v>-0.84208209775155263</v>
      </c>
      <c r="T769" s="140">
        <v>-0.92817166817130503</v>
      </c>
      <c r="U769" s="129">
        <v>0.66248753611308309</v>
      </c>
      <c r="V769" s="129">
        <v>0.79368989510224963</v>
      </c>
      <c r="W769" s="98">
        <v>1.3334223437286696</v>
      </c>
      <c r="X769" s="60"/>
      <c r="Y769" s="99">
        <v>768</v>
      </c>
      <c r="Z769" s="129">
        <f>(幕後結果!$AB$2+幕後結果!$AB$4*幕後結果_最佳化!$N1770)*12/3</f>
        <v>0.11736427780022074</v>
      </c>
      <c r="AA769" s="129">
        <f>(幕後結果!$AC$2+幕後結果!$AC$4*幕後結果_最佳化!$O1770)*12/3</f>
        <v>0.34893083441846184</v>
      </c>
      <c r="AB769" s="129">
        <f>(幕後結果!$AD$2+幕後結果!$AD$4*幕後結果_最佳化!$P1770)*12/3</f>
        <v>-2.8063639376407106</v>
      </c>
      <c r="AC769" s="129">
        <f>(幕後結果!$AE$2+幕後結果!$AE$4*幕後結果_最佳化!$Q1770)*12/3</f>
        <v>-0.64926826158814488</v>
      </c>
      <c r="AD769" s="129">
        <f>(幕後結果!$AF$2+幕後結果!$AF$4*幕後結果_最佳化!$R1770)*12/3</f>
        <v>0.59606040865908305</v>
      </c>
      <c r="AE769" s="129">
        <f>(幕後結果!$AG$2+幕後結果!$AG$4*幕後結果_最佳化!$S1770)*12/3</f>
        <v>0.54582209675925997</v>
      </c>
      <c r="AF769" s="129">
        <f>(幕後結果!$AH$2+幕後結果!$AH$4*幕後結果_最佳化!$T1770)*12/3</f>
        <v>-0.96727347113132522</v>
      </c>
      <c r="AG769" s="129">
        <f>(幕後結果!$AI$2+幕後結果!$AI$4*幕後結果_最佳化!$U1770)*12/3</f>
        <v>8.8875519921762569E-2</v>
      </c>
      <c r="AH769" s="129">
        <f>(幕後結果!$AJ$2+幕後結果!$AJ$4*幕後結果_最佳化!$V1770)*12/3</f>
        <v>-0.41566729357438598</v>
      </c>
      <c r="AI769" s="100">
        <f>(幕後結果!$AK$2+幕後結果!$AK$4*幕後結果_最佳化!$W1770)*12/3</f>
        <v>0.56043550484275717</v>
      </c>
      <c r="AJ769" s="60"/>
      <c r="AK769" s="60"/>
      <c r="AL769" s="60"/>
      <c r="AM769" s="108">
        <v>768</v>
      </c>
      <c r="AN769" s="129">
        <f t="shared" si="144"/>
        <v>0.1355999294557578</v>
      </c>
      <c r="AO769" s="129">
        <f t="shared" si="145"/>
        <v>4.1421946328019502E-2</v>
      </c>
      <c r="AP769" s="129">
        <f t="shared" si="146"/>
        <v>0.10360245595291109</v>
      </c>
      <c r="AQ769" s="129">
        <f t="shared" si="147"/>
        <v>0.13550727567491247</v>
      </c>
      <c r="AR769" s="129">
        <f t="shared" si="148"/>
        <v>2.913477584319922E-2</v>
      </c>
      <c r="AS769" s="129">
        <f t="shared" si="149"/>
        <v>0.14119738698352374</v>
      </c>
      <c r="AT769" s="129">
        <f t="shared" si="150"/>
        <v>0.15771230572232239</v>
      </c>
      <c r="AU769" s="129">
        <f t="shared" si="151"/>
        <v>0.1668947338479505</v>
      </c>
      <c r="AV769" s="129">
        <f t="shared" si="152"/>
        <v>6.9297918539765593E-2</v>
      </c>
      <c r="AW769" s="129">
        <f t="shared" si="153"/>
        <v>1.9631271651637704E-2</v>
      </c>
      <c r="AX769" s="129">
        <f t="shared" si="154"/>
        <v>1.0000000000000002</v>
      </c>
      <c r="AY769" s="129">
        <f>SUMPRODUCT(AN769:AW769,幕後結果_最佳化!$Z$1005:$AI$1005)</f>
        <v>0.14948966358098784</v>
      </c>
      <c r="AZ769" s="129">
        <f>(SUMPRODUCT(AN769:AW769,MMULT(AN769:AW769,幕後結果!$AB$9:$AK$18)))*252</f>
        <v>4.5295446294159339E-2</v>
      </c>
      <c r="BA769" s="129">
        <f t="shared" si="155"/>
        <v>0.21282726868087026</v>
      </c>
      <c r="BB769" s="102">
        <f t="shared" si="156"/>
        <v>0.50082709909140766</v>
      </c>
      <c r="BC769" s="60"/>
      <c r="BD769" s="60"/>
    </row>
    <row r="770" spans="1:56" ht="16.5">
      <c r="A770" s="95">
        <v>769</v>
      </c>
      <c r="B770" s="129">
        <v>0.92656385822840615</v>
      </c>
      <c r="C770" s="129">
        <v>0.33308019176298154</v>
      </c>
      <c r="D770" s="129">
        <v>0.60220908249919036</v>
      </c>
      <c r="E770" s="129">
        <v>0.30196321826140649</v>
      </c>
      <c r="F770" s="129">
        <v>0.98756196025204646</v>
      </c>
      <c r="G770" s="129">
        <v>0.6698658720845021</v>
      </c>
      <c r="H770" s="129">
        <v>0.94260769987212689</v>
      </c>
      <c r="I770" s="129">
        <v>0.29399252208433868</v>
      </c>
      <c r="J770" s="129">
        <v>0.31170417209367196</v>
      </c>
      <c r="K770" s="104">
        <v>0.64431936045725613</v>
      </c>
      <c r="L770" s="105"/>
      <c r="M770" s="106">
        <v>769</v>
      </c>
      <c r="N770" s="140">
        <v>1.4506681674105952</v>
      </c>
      <c r="O770" s="140">
        <v>-0.43142361313178329</v>
      </c>
      <c r="P770" s="140">
        <v>0.25906921754603862</v>
      </c>
      <c r="Q770" s="140">
        <v>-0.51876240665049866</v>
      </c>
      <c r="R770" s="140">
        <v>2.2433216616087637</v>
      </c>
      <c r="S770" s="140">
        <v>0.43954282888448087</v>
      </c>
      <c r="T770" s="140">
        <v>1.5770474810485688</v>
      </c>
      <c r="U770" s="129">
        <v>-0.54175826717733855</v>
      </c>
      <c r="V770" s="129">
        <v>-0.49102559599563028</v>
      </c>
      <c r="W770" s="98">
        <v>0.37002846801881989</v>
      </c>
      <c r="X770" s="60"/>
      <c r="Y770" s="99">
        <v>769</v>
      </c>
      <c r="Z770" s="129">
        <f>(幕後結果!$AB$2+幕後結果!$AB$4*幕後結果_最佳化!$N1771)*12/3</f>
        <v>1.8471302212101721</v>
      </c>
      <c r="AA770" s="129">
        <f>(幕後結果!$AC$2+幕後結果!$AC$4*幕後結果_最佳化!$O1771)*12/3</f>
        <v>0.51959268689627325</v>
      </c>
      <c r="AB770" s="129">
        <f>(幕後結果!$AD$2+幕後結果!$AD$4*幕後結果_最佳化!$P1771)*12/3</f>
        <v>-0.73424654405297207</v>
      </c>
      <c r="AC770" s="129">
        <f>(幕後結果!$AE$2+幕後結果!$AE$4*幕後結果_最佳化!$Q1771)*12/3</f>
        <v>-0.58248048077563297</v>
      </c>
      <c r="AD770" s="129">
        <f>(幕後結果!$AF$2+幕後結果!$AF$4*幕後結果_最佳化!$R1771)*12/3</f>
        <v>1.0948235793627703</v>
      </c>
      <c r="AE770" s="129">
        <f>(幕後結果!$AG$2+幕後結果!$AG$4*幕後結果_最佳化!$S1771)*12/3</f>
        <v>1.3957957713498965</v>
      </c>
      <c r="AF770" s="129">
        <f>(幕後結果!$AH$2+幕後結果!$AH$4*幕後結果_最佳化!$T1771)*12/3</f>
        <v>2.1049716075334386</v>
      </c>
      <c r="AG770" s="129">
        <f>(幕後結果!$AI$2+幕後結果!$AI$4*幕後結果_最佳化!$U1771)*12/3</f>
        <v>0.17014202002292625</v>
      </c>
      <c r="AH770" s="129">
        <f>(幕後結果!$AJ$2+幕後結果!$AJ$4*幕後結果_最佳化!$V1771)*12/3</f>
        <v>-0.36007503377043842</v>
      </c>
      <c r="AI770" s="100">
        <f>(幕後結果!$AK$2+幕後結果!$AK$4*幕後結果_最佳化!$W1771)*12/3</f>
        <v>0.74224075346012397</v>
      </c>
      <c r="AJ770" s="60"/>
      <c r="AK770" s="60"/>
      <c r="AL770" s="60"/>
      <c r="AM770" s="108">
        <v>769</v>
      </c>
      <c r="AN770" s="129">
        <f t="shared" si="144"/>
        <v>2.0539773391313628E-2</v>
      </c>
      <c r="AO770" s="129">
        <f t="shared" si="145"/>
        <v>7.8430085733164109E-2</v>
      </c>
      <c r="AP770" s="129">
        <f t="shared" si="146"/>
        <v>0.17461108002160977</v>
      </c>
      <c r="AQ770" s="129">
        <f t="shared" si="147"/>
        <v>7.4365198405929506E-2</v>
      </c>
      <c r="AR770" s="129">
        <f t="shared" si="148"/>
        <v>0.120463463714792</v>
      </c>
      <c r="AS770" s="129">
        <f t="shared" si="149"/>
        <v>0.25913222208392617</v>
      </c>
      <c r="AT770" s="129">
        <f t="shared" si="150"/>
        <v>1.0143678497310744E-2</v>
      </c>
      <c r="AU770" s="129">
        <f t="shared" si="151"/>
        <v>0.11062571364434891</v>
      </c>
      <c r="AV770" s="129">
        <f t="shared" si="152"/>
        <v>0.10609592342596977</v>
      </c>
      <c r="AW770" s="129">
        <f t="shared" si="153"/>
        <v>4.5592861081635329E-2</v>
      </c>
      <c r="AX770" s="129">
        <f t="shared" si="154"/>
        <v>0.99999999999999989</v>
      </c>
      <c r="AY770" s="129">
        <f>SUMPRODUCT(AN770:AW770,幕後結果_最佳化!$Z$1005:$AI$1005)</f>
        <v>-3.0950898481645599E-2</v>
      </c>
      <c r="AZ770" s="129">
        <f>(SUMPRODUCT(AN770:AW770,MMULT(AN770:AW770,幕後結果!$AB$9:$AK$18)))*252</f>
        <v>5.1314956240095834E-2</v>
      </c>
      <c r="BA770" s="129">
        <f t="shared" si="155"/>
        <v>0.22652804735859053</v>
      </c>
      <c r="BB770" s="102">
        <f t="shared" si="156"/>
        <v>-0.32601216203811056</v>
      </c>
      <c r="BC770" s="60"/>
      <c r="BD770" s="60"/>
    </row>
    <row r="771" spans="1:56" ht="16.5">
      <c r="A771" s="95">
        <v>770</v>
      </c>
      <c r="B771" s="129">
        <v>0.18923278987780301</v>
      </c>
      <c r="C771" s="129">
        <v>0.43678574190101904</v>
      </c>
      <c r="D771" s="129">
        <v>0.76613693892265555</v>
      </c>
      <c r="E771" s="129">
        <v>0.45691465356203387</v>
      </c>
      <c r="F771" s="129">
        <v>0.80759730976424837</v>
      </c>
      <c r="G771" s="129">
        <v>0.15079058179556371</v>
      </c>
      <c r="H771" s="129">
        <v>0.75665525804746325</v>
      </c>
      <c r="I771" s="129">
        <v>0.90297614743874255</v>
      </c>
      <c r="J771" s="129">
        <v>0.13500168471119323</v>
      </c>
      <c r="K771" s="104">
        <v>0.66050849893519126</v>
      </c>
      <c r="L771" s="105"/>
      <c r="M771" s="106">
        <v>770</v>
      </c>
      <c r="N771" s="140">
        <v>-0.88072703615005843</v>
      </c>
      <c r="O771" s="140">
        <v>-0.15912361421154883</v>
      </c>
      <c r="P771" s="140">
        <v>0.72618376679085728</v>
      </c>
      <c r="Q771" s="140">
        <v>-0.10820975487492722</v>
      </c>
      <c r="R771" s="140">
        <v>0.86907633347812963</v>
      </c>
      <c r="S771" s="140">
        <v>-1.0330485827960956</v>
      </c>
      <c r="T771" s="140">
        <v>0.69558384864971812</v>
      </c>
      <c r="U771" s="129">
        <v>1.2986976667967336</v>
      </c>
      <c r="V771" s="129">
        <v>-1.1030547968236988</v>
      </c>
      <c r="W771" s="98">
        <v>0.41385131270400116</v>
      </c>
      <c r="X771" s="60"/>
      <c r="Y771" s="99">
        <v>770</v>
      </c>
      <c r="Z771" s="129">
        <f>(幕後結果!$AB$2+幕後結果!$AB$4*幕後結果_最佳化!$N1772)*12/3</f>
        <v>0.30546960200165296</v>
      </c>
      <c r="AA771" s="129">
        <f>(幕後結果!$AC$2+幕後結果!$AC$4*幕後結果_最佳化!$O1772)*12/3</f>
        <v>0.11860711033145116</v>
      </c>
      <c r="AB771" s="129">
        <f>(幕後結果!$AD$2+幕後結果!$AD$4*幕後結果_最佳化!$P1772)*12/3</f>
        <v>-0.79726204206287754</v>
      </c>
      <c r="AC771" s="129">
        <f>(幕後結果!$AE$2+幕後結果!$AE$4*幕後結果_最佳化!$Q1772)*12/3</f>
        <v>-0.25746690718227155</v>
      </c>
      <c r="AD771" s="129">
        <f>(幕後結果!$AF$2+幕後結果!$AF$4*幕後結果_最佳化!$R1772)*12/3</f>
        <v>-8.3064870294729087E-2</v>
      </c>
      <c r="AE771" s="129">
        <f>(幕後結果!$AG$2+幕後結果!$AG$4*幕後結果_最佳化!$S1772)*12/3</f>
        <v>0.37824241732461078</v>
      </c>
      <c r="AF771" s="129">
        <f>(幕後結果!$AH$2+幕後結果!$AH$4*幕後結果_最佳化!$T1772)*12/3</f>
        <v>0.38614708801176217</v>
      </c>
      <c r="AG771" s="129">
        <f>(幕後結果!$AI$2+幕後結果!$AI$4*幕後結果_最佳化!$U1772)*12/3</f>
        <v>0.55956163518748103</v>
      </c>
      <c r="AH771" s="129">
        <f>(幕後結果!$AJ$2+幕後結果!$AJ$4*幕後結果_最佳化!$V1772)*12/3</f>
        <v>-0.70925105985807313</v>
      </c>
      <c r="AI771" s="100">
        <f>(幕後結果!$AK$2+幕後結果!$AK$4*幕後結果_最佳化!$W1772)*12/3</f>
        <v>0.27810997612688437</v>
      </c>
      <c r="AJ771" s="60"/>
      <c r="AK771" s="60"/>
      <c r="AL771" s="60"/>
      <c r="AM771" s="108">
        <v>770</v>
      </c>
      <c r="AN771" s="129">
        <f t="shared" si="144"/>
        <v>1.2863104356822449E-2</v>
      </c>
      <c r="AO771" s="129">
        <f t="shared" si="145"/>
        <v>0.1733654391659423</v>
      </c>
      <c r="AP771" s="129">
        <f t="shared" si="146"/>
        <v>3.1602370950007522E-2</v>
      </c>
      <c r="AQ771" s="129">
        <f t="shared" si="147"/>
        <v>7.7848302993764176E-2</v>
      </c>
      <c r="AR771" s="129">
        <f t="shared" si="148"/>
        <v>0.17398466682720973</v>
      </c>
      <c r="AS771" s="129">
        <f t="shared" si="149"/>
        <v>8.1298914335020678E-2</v>
      </c>
      <c r="AT771" s="129">
        <f t="shared" si="150"/>
        <v>0.15772264590001672</v>
      </c>
      <c r="AU771" s="129">
        <f t="shared" si="151"/>
        <v>8.3836633371764641E-2</v>
      </c>
      <c r="AV771" s="129">
        <f t="shared" si="152"/>
        <v>6.7351689241106044E-2</v>
      </c>
      <c r="AW771" s="129">
        <f t="shared" si="153"/>
        <v>0.14012623285834561</v>
      </c>
      <c r="AX771" s="129">
        <f t="shared" si="154"/>
        <v>0.99999999999999978</v>
      </c>
      <c r="AY771" s="129">
        <f>SUMPRODUCT(AN771:AW771,幕後結果_最佳化!$Z$1005:$AI$1005)</f>
        <v>4.4817795802265477E-2</v>
      </c>
      <c r="AZ771" s="129">
        <f>(SUMPRODUCT(AN771:AW771,MMULT(AN771:AW771,幕後結果!$AB$9:$AK$18)))*252</f>
        <v>5.1086332953861675E-2</v>
      </c>
      <c r="BA771" s="129">
        <f t="shared" si="155"/>
        <v>0.22602285936130814</v>
      </c>
      <c r="BB771" s="102">
        <f t="shared" si="156"/>
        <v>8.4849639000442421E-3</v>
      </c>
      <c r="BC771" s="60"/>
      <c r="BD771" s="60"/>
    </row>
    <row r="772" spans="1:56" ht="16.5">
      <c r="A772" s="95">
        <v>771</v>
      </c>
      <c r="B772" s="129">
        <v>0.48683569676249983</v>
      </c>
      <c r="C772" s="129">
        <v>0.34140764240691257</v>
      </c>
      <c r="D772" s="129">
        <v>0.75113252050288315</v>
      </c>
      <c r="E772" s="129">
        <v>0.12840199535130958</v>
      </c>
      <c r="F772" s="129">
        <v>0.21089106304848415</v>
      </c>
      <c r="G772" s="129">
        <v>0.74281706616260124</v>
      </c>
      <c r="H772" s="129">
        <v>0.12318550772835879</v>
      </c>
      <c r="I772" s="129">
        <v>0.42298949896040394</v>
      </c>
      <c r="J772" s="129">
        <v>0.10042806590222164</v>
      </c>
      <c r="K772" s="104">
        <v>0.72768049009651503</v>
      </c>
      <c r="L772" s="105"/>
      <c r="M772" s="106">
        <v>771</v>
      </c>
      <c r="N772" s="140">
        <v>-3.3004005413294825E-2</v>
      </c>
      <c r="O772" s="140">
        <v>-0.40862445005190712</v>
      </c>
      <c r="P772" s="140">
        <v>0.67805793732311703</v>
      </c>
      <c r="Q772" s="140">
        <v>-1.1339774891364847</v>
      </c>
      <c r="R772" s="140">
        <v>-0.80333328205473553</v>
      </c>
      <c r="S772" s="140">
        <v>0.65205472813602539</v>
      </c>
      <c r="T772" s="140">
        <v>-1.1592089713972462</v>
      </c>
      <c r="U772" s="129">
        <v>-0.19425145106223285</v>
      </c>
      <c r="V772" s="129">
        <v>-1.2791162223301038</v>
      </c>
      <c r="W772" s="98">
        <v>0.60581287406238693</v>
      </c>
      <c r="X772" s="60"/>
      <c r="Y772" s="99">
        <v>771</v>
      </c>
      <c r="Z772" s="129">
        <f>(幕後結果!$AB$2+幕後結果!$AB$4*幕後結果_最佳化!$N1773)*12/3</f>
        <v>0.86603574303470465</v>
      </c>
      <c r="AA772" s="129">
        <f>(幕後結果!$AC$2+幕後結果!$AC$4*幕後結果_最佳化!$O1773)*12/3</f>
        <v>0.15396112544812346</v>
      </c>
      <c r="AB772" s="129">
        <f>(幕後結果!$AD$2+幕後結果!$AD$4*幕後結果_最佳化!$P1773)*12/3</f>
        <v>-0.64688415728463355</v>
      </c>
      <c r="AC772" s="129">
        <f>(幕後結果!$AE$2+幕後結果!$AE$4*幕後結果_最佳化!$Q1773)*12/3</f>
        <v>-1.2888612144565854</v>
      </c>
      <c r="AD772" s="129">
        <f>(幕後結果!$AF$2+幕後結果!$AF$4*幕後結果_最佳化!$R1773)*12/3</f>
        <v>-2.172698715430597</v>
      </c>
      <c r="AE772" s="129">
        <f>(幕後結果!$AG$2+幕後結果!$AG$4*幕後結果_最佳化!$S1773)*12/3</f>
        <v>1.4412604747457189</v>
      </c>
      <c r="AF772" s="129">
        <f>(幕後結果!$AH$2+幕後結果!$AH$4*幕後結果_最佳化!$T1773)*12/3</f>
        <v>-0.53271328358361236</v>
      </c>
      <c r="AG772" s="129">
        <f>(幕後結果!$AI$2+幕後結果!$AI$4*幕後結果_最佳化!$U1773)*12/3</f>
        <v>-0.1582760930721625</v>
      </c>
      <c r="AH772" s="129">
        <f>(幕後結果!$AJ$2+幕後結果!$AJ$4*幕後結果_最佳化!$V1773)*12/3</f>
        <v>-1.1822441680920048</v>
      </c>
      <c r="AI772" s="100">
        <f>(幕後結果!$AK$2+幕後結果!$AK$4*幕後結果_最佳化!$W1773)*12/3</f>
        <v>0.41023985738117136</v>
      </c>
      <c r="AJ772" s="60"/>
      <c r="AK772" s="60"/>
      <c r="AL772" s="60"/>
      <c r="AM772" s="108">
        <v>771</v>
      </c>
      <c r="AN772" s="129">
        <f t="shared" ref="AN772:AN835" si="157">B1773/SUM($B1773:$K1773)</f>
        <v>9.4205390131096356E-2</v>
      </c>
      <c r="AO772" s="129">
        <f t="shared" ref="AO772:AO835" si="158">C1773/SUM($B1773:$K1773)</f>
        <v>6.4044074588698666E-2</v>
      </c>
      <c r="AP772" s="129">
        <f t="shared" ref="AP772:AP835" si="159">D1773/SUM($B1773:$K1773)</f>
        <v>0.13071178491510099</v>
      </c>
      <c r="AQ772" s="129">
        <f t="shared" ref="AQ772:AQ835" si="160">E1773/SUM($B1773:$K1773)</f>
        <v>9.8346488966112477E-2</v>
      </c>
      <c r="AR772" s="129">
        <f t="shared" ref="AR772:AR835" si="161">F1773/SUM($B1773:$K1773)</f>
        <v>0.16862141093529687</v>
      </c>
      <c r="AS772" s="129">
        <f t="shared" ref="AS772:AS835" si="162">G1773/SUM($B1773:$K1773)</f>
        <v>0.15286988943251376</v>
      </c>
      <c r="AT772" s="129">
        <f t="shared" ref="AT772:AT835" si="163">H1773/SUM($B1773:$K1773)</f>
        <v>0.15466059355251452</v>
      </c>
      <c r="AU772" s="129">
        <f t="shared" ref="AU772:AU835" si="164">I1773/SUM($B1773:$K1773)</f>
        <v>6.4894473282318912E-2</v>
      </c>
      <c r="AV772" s="129">
        <f t="shared" ref="AV772:AV835" si="165">J1773/SUM($B1773:$K1773)</f>
        <v>9.5205736163672117E-3</v>
      </c>
      <c r="AW772" s="129">
        <f t="shared" ref="AW772:AW835" si="166">K1773/SUM($B1773:$K1773)</f>
        <v>6.212532057998043E-2</v>
      </c>
      <c r="AX772" s="129">
        <f t="shared" ref="AX772:AX835" si="167">SUM(AN772:AW772)</f>
        <v>1</v>
      </c>
      <c r="AY772" s="129">
        <f>SUMPRODUCT(AN772:AW772,幕後結果_最佳化!$Z$1005:$AI$1005)</f>
        <v>2.3736370226286108E-2</v>
      </c>
      <c r="AZ772" s="129">
        <f>(SUMPRODUCT(AN772:AW772,MMULT(AN772:AW772,幕後結果!$AB$9:$AK$18)))*252</f>
        <v>5.2859186827538554E-2</v>
      </c>
      <c r="BA772" s="129">
        <f t="shared" ref="BA772:BA835" si="168">AZ772^0.5</f>
        <v>0.22991125859239375</v>
      </c>
      <c r="BB772" s="102">
        <f t="shared" ref="BB772:BB835" si="169">(AY772-$BC$2)/$BA772</f>
        <v>-8.3352289448725109E-2</v>
      </c>
      <c r="BC772" s="60"/>
      <c r="BD772" s="60"/>
    </row>
    <row r="773" spans="1:56" ht="16.5">
      <c r="A773" s="95">
        <v>772</v>
      </c>
      <c r="B773" s="129">
        <v>0.5025859475840242</v>
      </c>
      <c r="C773" s="129">
        <v>0.96206101860798987</v>
      </c>
      <c r="D773" s="129">
        <v>3.070171551666423E-2</v>
      </c>
      <c r="E773" s="129">
        <v>0.85703608904171147</v>
      </c>
      <c r="F773" s="129">
        <v>0.72827567375773095</v>
      </c>
      <c r="G773" s="129">
        <v>0.54632574233209152</v>
      </c>
      <c r="H773" s="129">
        <v>0.77973346525438547</v>
      </c>
      <c r="I773" s="129">
        <v>0.13317452853942569</v>
      </c>
      <c r="J773" s="129">
        <v>0.77562727882510774</v>
      </c>
      <c r="K773" s="104">
        <v>0.55190931554410949</v>
      </c>
      <c r="L773" s="105"/>
      <c r="M773" s="106">
        <v>772</v>
      </c>
      <c r="N773" s="140">
        <v>6.4820547233276921E-3</v>
      </c>
      <c r="O773" s="140">
        <v>1.7751206816682534</v>
      </c>
      <c r="P773" s="140">
        <v>-1.8705791915233361</v>
      </c>
      <c r="Q773" s="140">
        <v>1.0670974750241276</v>
      </c>
      <c r="R773" s="140">
        <v>0.60760625318534456</v>
      </c>
      <c r="S773" s="140">
        <v>0.11638362149075578</v>
      </c>
      <c r="T773" s="140">
        <v>0.77129335615673589</v>
      </c>
      <c r="U773" s="129">
        <v>-1.1115096071680719</v>
      </c>
      <c r="V773" s="129">
        <v>0.75750822127374828</v>
      </c>
      <c r="W773" s="98">
        <v>0.13048670900880685</v>
      </c>
      <c r="X773" s="60"/>
      <c r="Y773" s="99">
        <v>772</v>
      </c>
      <c r="Z773" s="129">
        <f>(幕後結果!$AB$2+幕後結果!$AB$4*幕後結果_最佳化!$N1774)*12/3</f>
        <v>0.89214633287694134</v>
      </c>
      <c r="AA773" s="129">
        <f>(幕後結果!$AC$2+幕後結果!$AC$4*幕後結果_最佳化!$O1774)*12/3</f>
        <v>1.7668603990204759</v>
      </c>
      <c r="AB773" s="129">
        <f>(幕後結果!$AD$2+幕後結果!$AD$4*幕後結果_最佳化!$P1774)*12/3</f>
        <v>-3.372117555740795</v>
      </c>
      <c r="AC773" s="129">
        <f>(幕後結果!$AE$2+幕後結果!$AE$4*幕後結果_最佳化!$Q1774)*12/3</f>
        <v>1.5464340484358183</v>
      </c>
      <c r="AD773" s="129">
        <f>(幕後結果!$AF$2+幕後結果!$AF$4*幕後結果_最佳化!$R1774)*12/3</f>
        <v>0.47853689879041794</v>
      </c>
      <c r="AE773" s="129">
        <f>(幕後結果!$AG$2+幕後結果!$AG$4*幕後結果_最佳化!$S1774)*12/3</f>
        <v>1.7050256210021724</v>
      </c>
      <c r="AF773" s="129">
        <f>(幕後結果!$AH$2+幕後結果!$AH$4*幕後結果_最佳化!$T1774)*12/3</f>
        <v>0.8634563442262877</v>
      </c>
      <c r="AG773" s="129">
        <f>(幕後結果!$AI$2+幕後結果!$AI$4*幕後結果_最佳化!$U1774)*12/3</f>
        <v>-0.66716606510402465</v>
      </c>
      <c r="AH773" s="129">
        <f>(幕後結果!$AJ$2+幕後結果!$AJ$4*幕後結果_最佳化!$V1774)*12/3</f>
        <v>-8.6225956719291008E-2</v>
      </c>
      <c r="AI773" s="100">
        <f>(幕後結果!$AK$2+幕後結果!$AK$4*幕後結果_最佳化!$W1774)*12/3</f>
        <v>0.20757457583877778</v>
      </c>
      <c r="AJ773" s="60"/>
      <c r="AK773" s="60"/>
      <c r="AL773" s="60"/>
      <c r="AM773" s="108">
        <v>772</v>
      </c>
      <c r="AN773" s="129">
        <f t="shared" si="157"/>
        <v>0.13525784455634499</v>
      </c>
      <c r="AO773" s="129">
        <f t="shared" si="158"/>
        <v>0.12638156721932384</v>
      </c>
      <c r="AP773" s="129">
        <f t="shared" si="159"/>
        <v>3.1966454218940933E-2</v>
      </c>
      <c r="AQ773" s="129">
        <f t="shared" si="160"/>
        <v>9.1735939033952246E-2</v>
      </c>
      <c r="AR773" s="129">
        <f t="shared" si="161"/>
        <v>0.10775645396166099</v>
      </c>
      <c r="AS773" s="129">
        <f t="shared" si="162"/>
        <v>0.15783715270897761</v>
      </c>
      <c r="AT773" s="129">
        <f t="shared" si="163"/>
        <v>0.10530457373915784</v>
      </c>
      <c r="AU773" s="129">
        <f t="shared" si="164"/>
        <v>8.2241297765603766E-2</v>
      </c>
      <c r="AV773" s="129">
        <f t="shared" si="165"/>
        <v>4.5777227157499843E-2</v>
      </c>
      <c r="AW773" s="129">
        <f t="shared" si="166"/>
        <v>0.11574148963853782</v>
      </c>
      <c r="AX773" s="129">
        <f t="shared" si="167"/>
        <v>0.99999999999999989</v>
      </c>
      <c r="AY773" s="129">
        <f>SUMPRODUCT(AN773:AW773,幕後結果_最佳化!$Z$1005:$AI$1005)</f>
        <v>0.25961984960587631</v>
      </c>
      <c r="AZ773" s="129">
        <f>(SUMPRODUCT(AN773:AW773,MMULT(AN773:AW773,幕後結果!$AB$9:$AK$18)))*252</f>
        <v>4.4510420481913497E-2</v>
      </c>
      <c r="BA773" s="129">
        <f t="shared" si="168"/>
        <v>0.21097492856240879</v>
      </c>
      <c r="BB773" s="102">
        <f t="shared" si="169"/>
        <v>1.027230349514104</v>
      </c>
      <c r="BC773" s="60"/>
      <c r="BD773" s="60"/>
    </row>
    <row r="774" spans="1:56" ht="16.5">
      <c r="A774" s="95">
        <v>773</v>
      </c>
      <c r="B774" s="129">
        <v>0.3048950236030763</v>
      </c>
      <c r="C774" s="129">
        <v>0.53309797345126575</v>
      </c>
      <c r="D774" s="129">
        <v>1.1408768053232654E-2</v>
      </c>
      <c r="E774" s="129">
        <v>0.35453916691078935</v>
      </c>
      <c r="F774" s="129">
        <v>0.65052490706685573</v>
      </c>
      <c r="G774" s="129">
        <v>0.67610175307140508</v>
      </c>
      <c r="H774" s="129">
        <v>0.85883245942254405</v>
      </c>
      <c r="I774" s="129">
        <v>0.69964729171008311</v>
      </c>
      <c r="J774" s="129">
        <v>0.41465877267349627</v>
      </c>
      <c r="K774" s="104">
        <v>0.59791738396744809</v>
      </c>
      <c r="L774" s="105"/>
      <c r="M774" s="106">
        <v>773</v>
      </c>
      <c r="N774" s="140">
        <v>-0.51037317375559321</v>
      </c>
      <c r="O774" s="140">
        <v>8.3059721026694719E-2</v>
      </c>
      <c r="P774" s="140">
        <v>-2.2764759891806272</v>
      </c>
      <c r="Q774" s="140">
        <v>-0.37309420194546977</v>
      </c>
      <c r="R774" s="140">
        <v>0.38673799345860427</v>
      </c>
      <c r="S774" s="140">
        <v>0.45682547462763512</v>
      </c>
      <c r="T774" s="140">
        <v>1.0750885591915915</v>
      </c>
      <c r="U774" s="129">
        <v>0.52338635665489763</v>
      </c>
      <c r="V774" s="129">
        <v>-0.21557692334717446</v>
      </c>
      <c r="W774" s="98">
        <v>0.24796015993823156</v>
      </c>
      <c r="X774" s="60"/>
      <c r="Y774" s="99">
        <v>773</v>
      </c>
      <c r="Z774" s="129">
        <f>(幕後結果!$AB$2+幕後結果!$AB$4*幕後結果_最佳化!$N1775)*12/3</f>
        <v>0.55037015080320839</v>
      </c>
      <c r="AA774" s="129">
        <f>(幕後結果!$AC$2+幕後結果!$AC$4*幕後結果_最佳化!$O1775)*12/3</f>
        <v>0.39179926662791775</v>
      </c>
      <c r="AB774" s="129">
        <f>(幕後結果!$AD$2+幕後結果!$AD$4*幕後結果_最佳化!$P1775)*12/3</f>
        <v>-4.08388733849117</v>
      </c>
      <c r="AC774" s="129">
        <f>(幕後結果!$AE$2+幕後結果!$AE$4*幕後結果_最佳化!$Q1775)*12/3</f>
        <v>-0.49587407137853984</v>
      </c>
      <c r="AD774" s="129">
        <f>(幕後結果!$AF$2+幕後結果!$AF$4*幕後結果_最佳化!$R1775)*12/3</f>
        <v>-0.54919949615102304</v>
      </c>
      <c r="AE774" s="129">
        <f>(幕後結果!$AG$2+幕後結果!$AG$4*幕後結果_最佳化!$S1775)*12/3</f>
        <v>1.5168131030537142</v>
      </c>
      <c r="AF774" s="129">
        <f>(幕後結果!$AH$2+幕後結果!$AH$4*幕後結果_最佳化!$T1775)*12/3</f>
        <v>0.4470367940158318</v>
      </c>
      <c r="AG774" s="129">
        <f>(幕後結果!$AI$2+幕後結果!$AI$4*幕後結果_最佳化!$U1775)*12/3</f>
        <v>0.1953404874455856</v>
      </c>
      <c r="AH774" s="129">
        <f>(幕後結果!$AJ$2+幕後結果!$AJ$4*幕後結果_最佳化!$V1775)*12/3</f>
        <v>-0.65293932284829848</v>
      </c>
      <c r="AI774" s="100">
        <f>(幕後結果!$AK$2+幕後結果!$AK$4*幕後結果_最佳化!$W1775)*12/3</f>
        <v>-0.27896512339310164</v>
      </c>
      <c r="AJ774" s="60"/>
      <c r="AK774" s="60"/>
      <c r="AL774" s="60"/>
      <c r="AM774" s="108">
        <v>773</v>
      </c>
      <c r="AN774" s="129">
        <f t="shared" si="157"/>
        <v>4.8741573289548312E-2</v>
      </c>
      <c r="AO774" s="129">
        <f t="shared" si="158"/>
        <v>7.6619671014252627E-2</v>
      </c>
      <c r="AP774" s="129">
        <f t="shared" si="159"/>
        <v>1.657354221910548E-2</v>
      </c>
      <c r="AQ774" s="129">
        <f t="shared" si="160"/>
        <v>0.21165323591210106</v>
      </c>
      <c r="AR774" s="129">
        <f t="shared" si="161"/>
        <v>8.9173684137926729E-2</v>
      </c>
      <c r="AS774" s="129">
        <f t="shared" si="162"/>
        <v>9.1076249367155332E-2</v>
      </c>
      <c r="AT774" s="129">
        <f t="shared" si="163"/>
        <v>0.21210610843103936</v>
      </c>
      <c r="AU774" s="129">
        <f t="shared" si="164"/>
        <v>8.6762599358369566E-2</v>
      </c>
      <c r="AV774" s="129">
        <f t="shared" si="165"/>
        <v>9.8804931764698581E-2</v>
      </c>
      <c r="AW774" s="129">
        <f t="shared" si="166"/>
        <v>6.8488404505802972E-2</v>
      </c>
      <c r="AX774" s="129">
        <f t="shared" si="167"/>
        <v>1.0000000000000002</v>
      </c>
      <c r="AY774" s="129">
        <f>SUMPRODUCT(AN774:AW774,幕後結果_最佳化!$Z$1005:$AI$1005)</f>
        <v>0.12101882663216235</v>
      </c>
      <c r="AZ774" s="129">
        <f>(SUMPRODUCT(AN774:AW774,MMULT(AN774:AW774,幕後結果!$AB$9:$AK$18)))*252</f>
        <v>5.5865783212827896E-2</v>
      </c>
      <c r="BA774" s="129">
        <f t="shared" si="168"/>
        <v>0.23635943647933311</v>
      </c>
      <c r="BB774" s="102">
        <f t="shared" si="169"/>
        <v>0.3305086007809675</v>
      </c>
      <c r="BC774" s="60"/>
      <c r="BD774" s="60"/>
    </row>
    <row r="775" spans="1:56" ht="16.5">
      <c r="A775" s="95">
        <v>774</v>
      </c>
      <c r="B775" s="129">
        <v>0.89494423868546558</v>
      </c>
      <c r="C775" s="129">
        <v>0.90296224176185014</v>
      </c>
      <c r="D775" s="129">
        <v>8.5632880867749339E-2</v>
      </c>
      <c r="E775" s="129">
        <v>0.6843090212275349</v>
      </c>
      <c r="F775" s="129">
        <v>6.0382134751324479E-2</v>
      </c>
      <c r="G775" s="129">
        <v>4.4027756104265681E-2</v>
      </c>
      <c r="H775" s="129">
        <v>0.21767139289256465</v>
      </c>
      <c r="I775" s="129">
        <v>0.17438812062056064</v>
      </c>
      <c r="J775" s="129">
        <v>0.86791781135176826</v>
      </c>
      <c r="K775" s="104">
        <v>7.1379662226890295E-2</v>
      </c>
      <c r="L775" s="105"/>
      <c r="M775" s="106">
        <v>774</v>
      </c>
      <c r="N775" s="140">
        <v>1.2532588397272668</v>
      </c>
      <c r="O775" s="140">
        <v>1.2986166634140324</v>
      </c>
      <c r="P775" s="140">
        <v>-1.3681479770058114</v>
      </c>
      <c r="Q775" s="140">
        <v>0.47978264091410783</v>
      </c>
      <c r="R775" s="140">
        <v>-1.551573660838339</v>
      </c>
      <c r="S775" s="140">
        <v>-1.7057452959721298</v>
      </c>
      <c r="T775" s="140">
        <v>-0.78008170250906084</v>
      </c>
      <c r="U775" s="129">
        <v>-0.93696562320752685</v>
      </c>
      <c r="V775" s="129">
        <v>1.1166023712803284</v>
      </c>
      <c r="W775" s="98">
        <v>-1.4655925413176849</v>
      </c>
      <c r="X775" s="60"/>
      <c r="Y775" s="99">
        <v>774</v>
      </c>
      <c r="Z775" s="129">
        <f>(幕後結果!$AB$2+幕後結果!$AB$4*幕後結果_最佳化!$N1776)*12/3</f>
        <v>1.7165911406248586</v>
      </c>
      <c r="AA775" s="129">
        <f>(幕後結果!$AC$2+幕後結果!$AC$4*幕後結果_最佳化!$O1776)*12/3</f>
        <v>1.7384513867742424</v>
      </c>
      <c r="AB775" s="129">
        <f>(幕後結果!$AD$2+幕後結果!$AD$4*幕後結果_最佳化!$P1776)*12/3</f>
        <v>-2.5093755769877326</v>
      </c>
      <c r="AC775" s="129">
        <f>(幕後結果!$AE$2+幕後結果!$AE$4*幕後結果_最佳化!$Q1776)*12/3</f>
        <v>0.9202408107535911</v>
      </c>
      <c r="AD775" s="129">
        <f>(幕後結果!$AF$2+幕後結果!$AF$4*幕後結果_最佳化!$R1776)*12/3</f>
        <v>-1.9531415889320296</v>
      </c>
      <c r="AE775" s="129">
        <f>(幕後結果!$AG$2+幕後結果!$AG$4*幕後結果_最佳化!$S1776)*12/3</f>
        <v>-4.1353485027435299E-2</v>
      </c>
      <c r="AF775" s="129">
        <f>(幕後結果!$AH$2+幕後結果!$AH$4*幕後結果_最佳化!$T1776)*12/3</f>
        <v>0.46809990514097444</v>
      </c>
      <c r="AG775" s="129">
        <f>(幕後結果!$AI$2+幕後結果!$AI$4*幕後結果_最佳化!$U1776)*12/3</f>
        <v>-0.92413011595318795</v>
      </c>
      <c r="AH775" s="129">
        <f>(幕後結果!$AJ$2+幕後結果!$AJ$4*幕後結果_最佳化!$V1776)*12/3</f>
        <v>-0.28308013699494255</v>
      </c>
      <c r="AI775" s="100">
        <f>(幕後結果!$AK$2+幕後結果!$AK$4*幕後結果_最佳化!$W1776)*12/3</f>
        <v>-1.0931169753690879</v>
      </c>
      <c r="AJ775" s="60"/>
      <c r="AK775" s="60"/>
      <c r="AL775" s="60"/>
      <c r="AM775" s="108">
        <v>774</v>
      </c>
      <c r="AN775" s="129">
        <f t="shared" si="157"/>
        <v>1.3630358321203293E-3</v>
      </c>
      <c r="AO775" s="129">
        <f t="shared" si="158"/>
        <v>3.3645348364069703E-2</v>
      </c>
      <c r="AP775" s="129">
        <f t="shared" si="159"/>
        <v>0.10875546891943337</v>
      </c>
      <c r="AQ775" s="129">
        <f t="shared" si="160"/>
        <v>0.1208646710476259</v>
      </c>
      <c r="AR775" s="129">
        <f t="shared" si="161"/>
        <v>0.13593298115392397</v>
      </c>
      <c r="AS775" s="129">
        <f t="shared" si="162"/>
        <v>0.17785016943517085</v>
      </c>
      <c r="AT775" s="129">
        <f t="shared" si="163"/>
        <v>8.8618181886078021E-2</v>
      </c>
      <c r="AU775" s="129">
        <f t="shared" si="164"/>
        <v>5.1061262416878236E-2</v>
      </c>
      <c r="AV775" s="129">
        <f t="shared" si="165"/>
        <v>8.8632415158504688E-2</v>
      </c>
      <c r="AW775" s="129">
        <f t="shared" si="166"/>
        <v>0.19327646578619503</v>
      </c>
      <c r="AX775" s="129">
        <f t="shared" si="167"/>
        <v>1.0000000000000002</v>
      </c>
      <c r="AY775" s="129">
        <f>SUMPRODUCT(AN775:AW775,幕後結果_最佳化!$Z$1005:$AI$1005)</f>
        <v>-2.1337513624404135E-2</v>
      </c>
      <c r="AZ775" s="129">
        <f>(SUMPRODUCT(AN775:AW775,MMULT(AN775:AW775,幕後結果!$AB$9:$AK$18)))*252</f>
        <v>5.4597705781998546E-2</v>
      </c>
      <c r="BA775" s="129">
        <f t="shared" si="168"/>
        <v>0.23366151968605903</v>
      </c>
      <c r="BB775" s="102">
        <f t="shared" si="169"/>
        <v>-0.27491695556338003</v>
      </c>
      <c r="BC775" s="60"/>
      <c r="BD775" s="60"/>
    </row>
    <row r="776" spans="1:56" ht="16.5">
      <c r="A776" s="95">
        <v>775</v>
      </c>
      <c r="B776" s="129">
        <v>0.80515532451160965</v>
      </c>
      <c r="C776" s="129">
        <v>0.68246419448951623</v>
      </c>
      <c r="D776" s="129">
        <v>0.33641101515934513</v>
      </c>
      <c r="E776" s="129">
        <v>2.4788157945177858E-2</v>
      </c>
      <c r="F776" s="129">
        <v>0.98811540582071711</v>
      </c>
      <c r="G776" s="129">
        <v>2.7301659266173228E-2</v>
      </c>
      <c r="H776" s="129">
        <v>0.98610251141569916</v>
      </c>
      <c r="I776" s="129">
        <v>0.74306687664385929</v>
      </c>
      <c r="J776" s="129">
        <v>0.25766373280126453</v>
      </c>
      <c r="K776" s="104">
        <v>0.58873220402088511</v>
      </c>
      <c r="L776" s="105"/>
      <c r="M776" s="106">
        <v>775</v>
      </c>
      <c r="N776" s="140">
        <v>0.86018086480450018</v>
      </c>
      <c r="O776" s="140">
        <v>0.47460069468638993</v>
      </c>
      <c r="P776" s="140">
        <v>-0.42227811498031947</v>
      </c>
      <c r="Q776" s="140">
        <v>-1.9636015640221798</v>
      </c>
      <c r="R776" s="140">
        <v>2.2608396495744962</v>
      </c>
      <c r="S776" s="140">
        <v>-1.9220193855928935</v>
      </c>
      <c r="T776" s="140">
        <v>2.2001680084274633</v>
      </c>
      <c r="U776" s="129">
        <v>0.65282943245840686</v>
      </c>
      <c r="V776" s="129">
        <v>-0.65056478979574195</v>
      </c>
      <c r="W776" s="98">
        <v>0.2242849424571226</v>
      </c>
      <c r="X776" s="60"/>
      <c r="Y776" s="99">
        <v>775</v>
      </c>
      <c r="Z776" s="129">
        <f>(幕後結果!$AB$2+幕後結果!$AB$4*幕後結果_最佳化!$N1777)*12/3</f>
        <v>1.4566640234672217</v>
      </c>
      <c r="AA776" s="129">
        <f>(幕後結果!$AC$2+幕後結果!$AC$4*幕後結果_最佳化!$O1777)*12/3</f>
        <v>1.0323765799003348</v>
      </c>
      <c r="AB776" s="129">
        <f>(幕後結果!$AD$2+幕後結果!$AD$4*幕後結果_最佳化!$P1777)*12/3</f>
        <v>-1.5980412913678477</v>
      </c>
      <c r="AC776" s="129">
        <f>(幕後結果!$AE$2+幕後結果!$AE$4*幕後結果_最佳化!$Q1777)*12/3</f>
        <v>-1.7744761083811671</v>
      </c>
      <c r="AD776" s="129">
        <f>(幕後結果!$AF$2+幕後結果!$AF$4*幕後結果_最佳化!$R1777)*12/3</f>
        <v>0.65822303402616744</v>
      </c>
      <c r="AE776" s="129">
        <f>(幕後結果!$AG$2+幕後結果!$AG$4*幕後結果_最佳化!$S1777)*12/3</f>
        <v>-0.57316416787302416</v>
      </c>
      <c r="AF776" s="129">
        <f>(幕後結果!$AH$2+幕後結果!$AH$4*幕後結果_最佳化!$T1777)*12/3</f>
        <v>1.9930779855039173</v>
      </c>
      <c r="AG776" s="129">
        <f>(幕後結果!$AI$2+幕後結果!$AI$4*幕後結果_最佳化!$U1777)*12/3</f>
        <v>0.56654302145478896</v>
      </c>
      <c r="AH776" s="129">
        <f>(幕後結果!$AJ$2+幕後結果!$AJ$4*幕後結果_最佳化!$V1777)*12/3</f>
        <v>-0.74100851360512598</v>
      </c>
      <c r="AI776" s="100">
        <f>(幕後結果!$AK$2+幕後結果!$AK$4*幕後結果_最佳化!$W1777)*12/3</f>
        <v>-1.6630450906400307E-2</v>
      </c>
      <c r="AJ776" s="60"/>
      <c r="AK776" s="60"/>
      <c r="AL776" s="60"/>
      <c r="AM776" s="108">
        <v>775</v>
      </c>
      <c r="AN776" s="129">
        <f t="shared" si="157"/>
        <v>7.2079492720411795E-2</v>
      </c>
      <c r="AO776" s="129">
        <f t="shared" si="158"/>
        <v>0.11640044474604218</v>
      </c>
      <c r="AP776" s="129">
        <f t="shared" si="159"/>
        <v>5.570845237587841E-2</v>
      </c>
      <c r="AQ776" s="129">
        <f t="shared" si="160"/>
        <v>0.21413175992025363</v>
      </c>
      <c r="AR776" s="129">
        <f t="shared" si="161"/>
        <v>7.2464258965696624E-2</v>
      </c>
      <c r="AS776" s="129">
        <f t="shared" si="162"/>
        <v>0.19449402216179815</v>
      </c>
      <c r="AT776" s="129">
        <f t="shared" si="163"/>
        <v>2.3454561788323992E-2</v>
      </c>
      <c r="AU776" s="129">
        <f t="shared" si="164"/>
        <v>6.8378481390003812E-2</v>
      </c>
      <c r="AV776" s="129">
        <f t="shared" si="165"/>
        <v>0.12508266422833614</v>
      </c>
      <c r="AW776" s="129">
        <f t="shared" si="166"/>
        <v>5.7805861703255128E-2</v>
      </c>
      <c r="AX776" s="129">
        <f t="shared" si="167"/>
        <v>0.99999999999999967</v>
      </c>
      <c r="AY776" s="129">
        <f>SUMPRODUCT(AN776:AW776,幕後結果_最佳化!$Z$1005:$AI$1005)</f>
        <v>0.15812275373884507</v>
      </c>
      <c r="AZ776" s="129">
        <f>(SUMPRODUCT(AN776:AW776,MMULT(AN776:AW776,幕後結果!$AB$9:$AK$18)))*252</f>
        <v>5.2858286288295656E-2</v>
      </c>
      <c r="BA776" s="129">
        <f t="shared" si="168"/>
        <v>0.22990930013441313</v>
      </c>
      <c r="BB776" s="102">
        <f t="shared" si="169"/>
        <v>0.50116612799691784</v>
      </c>
      <c r="BC776" s="60"/>
      <c r="BD776" s="60"/>
    </row>
    <row r="777" spans="1:56" ht="16.5">
      <c r="A777" s="95">
        <v>776</v>
      </c>
      <c r="B777" s="129">
        <v>0.2366700180613357</v>
      </c>
      <c r="C777" s="129">
        <v>0.87757596792811832</v>
      </c>
      <c r="D777" s="129">
        <v>0.1933765640945353</v>
      </c>
      <c r="E777" s="129">
        <v>0.51390926950515547</v>
      </c>
      <c r="F777" s="129">
        <v>0.36624342738434934</v>
      </c>
      <c r="G777" s="129">
        <v>0.4324734553808498</v>
      </c>
      <c r="H777" s="129">
        <v>0.57436951383165513</v>
      </c>
      <c r="I777" s="129">
        <v>0.21426337916922122</v>
      </c>
      <c r="J777" s="129">
        <v>0.74352670132728926</v>
      </c>
      <c r="K777" s="104">
        <v>0.53635629662723039</v>
      </c>
      <c r="L777" s="105"/>
      <c r="M777" s="106">
        <v>776</v>
      </c>
      <c r="N777" s="140">
        <v>-0.71705520177326465</v>
      </c>
      <c r="O777" s="140">
        <v>1.1629542518790583</v>
      </c>
      <c r="P777" s="140">
        <v>-0.86552057471549215</v>
      </c>
      <c r="Q777" s="140">
        <v>3.4872434916128223E-2</v>
      </c>
      <c r="R777" s="140">
        <v>-0.34181933912573431</v>
      </c>
      <c r="S777" s="140">
        <v>-0.1700803958074297</v>
      </c>
      <c r="T777" s="140">
        <v>0.1875097596124691</v>
      </c>
      <c r="U777" s="129">
        <v>-0.79171519838239035</v>
      </c>
      <c r="V777" s="129">
        <v>0.65425645164704671</v>
      </c>
      <c r="W777" s="98">
        <v>9.1258230415935254E-2</v>
      </c>
      <c r="X777" s="60"/>
      <c r="Y777" s="99">
        <v>776</v>
      </c>
      <c r="Z777" s="129">
        <f>(幕後結果!$AB$2+幕後結果!$AB$4*幕後結果_最佳化!$N1778)*12/3</f>
        <v>0.41369939553770957</v>
      </c>
      <c r="AA777" s="129">
        <f>(幕後結果!$AC$2+幕後結果!$AC$4*幕後結果_最佳化!$O1778)*12/3</f>
        <v>1.1311046838602667</v>
      </c>
      <c r="AB777" s="129">
        <f>(幕後結果!$AD$2+幕後結果!$AD$4*幕後結果_最佳化!$P1778)*12/3</f>
        <v>-2.4657169771824421</v>
      </c>
      <c r="AC777" s="129">
        <f>(幕後結果!$AE$2+幕後結果!$AE$4*幕後結果_最佳化!$Q1778)*12/3</f>
        <v>0.29294523320489652</v>
      </c>
      <c r="AD777" s="129">
        <f>(幕後結果!$AF$2+幕後結果!$AF$4*幕後結果_最佳化!$R1778)*12/3</f>
        <v>-0.99245152490129274</v>
      </c>
      <c r="AE777" s="129">
        <f>(幕後結果!$AG$2+幕後結果!$AG$4*幕後結果_最佳化!$S1778)*12/3</f>
        <v>1.2301372855346404</v>
      </c>
      <c r="AF777" s="129">
        <f>(幕後結果!$AH$2+幕後結果!$AH$4*幕後結果_最佳化!$T1778)*12/3</f>
        <v>2.561819681990829E-2</v>
      </c>
      <c r="AG777" s="129">
        <f>(幕後結果!$AI$2+幕後結果!$AI$4*幕後結果_最佳化!$U1778)*12/3</f>
        <v>-0.63010808443044963</v>
      </c>
      <c r="AH777" s="129">
        <f>(幕後結果!$AJ$2+幕後結果!$AJ$4*幕後結果_最佳化!$V1778)*12/3</f>
        <v>-0.38443276325122833</v>
      </c>
      <c r="AI777" s="100">
        <f>(幕後結果!$AK$2+幕後結果!$AK$4*幕後結果_最佳化!$W1778)*12/3</f>
        <v>-2.2707335085643543E-3</v>
      </c>
      <c r="AJ777" s="60"/>
      <c r="AK777" s="60"/>
      <c r="AL777" s="60"/>
      <c r="AM777" s="108">
        <v>776</v>
      </c>
      <c r="AN777" s="129">
        <f t="shared" si="157"/>
        <v>0.16678259975907173</v>
      </c>
      <c r="AO777" s="129">
        <f t="shared" si="158"/>
        <v>8.4644776728623722E-2</v>
      </c>
      <c r="AP777" s="129">
        <f t="shared" si="159"/>
        <v>0.20967918005122244</v>
      </c>
      <c r="AQ777" s="129">
        <f t="shared" si="160"/>
        <v>3.3065448898450811E-2</v>
      </c>
      <c r="AR777" s="129">
        <f t="shared" si="161"/>
        <v>0.19363136288796176</v>
      </c>
      <c r="AS777" s="129">
        <f t="shared" si="162"/>
        <v>4.3212351019408318E-2</v>
      </c>
      <c r="AT777" s="129">
        <f t="shared" si="163"/>
        <v>5.875167298807147E-2</v>
      </c>
      <c r="AU777" s="129">
        <f t="shared" si="164"/>
        <v>7.8865805334760411E-2</v>
      </c>
      <c r="AV777" s="129">
        <f t="shared" si="165"/>
        <v>4.1298814906259119E-2</v>
      </c>
      <c r="AW777" s="129">
        <f t="shared" si="166"/>
        <v>9.0067987426170212E-2</v>
      </c>
      <c r="AX777" s="129">
        <f t="shared" si="167"/>
        <v>0.99999999999999989</v>
      </c>
      <c r="AY777" s="129">
        <f>SUMPRODUCT(AN777:AW777,幕後結果_最佳化!$Z$1005:$AI$1005)</f>
        <v>-0.2041056280110711</v>
      </c>
      <c r="AZ777" s="129">
        <f>(SUMPRODUCT(AN777:AW777,MMULT(AN777:AW777,幕後結果!$AB$9:$AK$18)))*252</f>
        <v>5.5538623422000714E-2</v>
      </c>
      <c r="BA777" s="129">
        <f t="shared" si="168"/>
        <v>0.23566633917893476</v>
      </c>
      <c r="BB777" s="102">
        <f t="shared" si="169"/>
        <v>-1.0481158610586585</v>
      </c>
      <c r="BC777" s="60"/>
      <c r="BD777" s="60"/>
    </row>
    <row r="778" spans="1:56" ht="16.5">
      <c r="A778" s="95">
        <v>777</v>
      </c>
      <c r="B778" s="129">
        <v>0.1831423013281821</v>
      </c>
      <c r="C778" s="129">
        <v>0.24021617418780883</v>
      </c>
      <c r="D778" s="129">
        <v>0.3005644685850557</v>
      </c>
      <c r="E778" s="129">
        <v>0.90097739475937755</v>
      </c>
      <c r="F778" s="129">
        <v>0.45989232368460642</v>
      </c>
      <c r="G778" s="129">
        <v>0.88411129673220801</v>
      </c>
      <c r="H778" s="129">
        <v>9.7979049237938431E-2</v>
      </c>
      <c r="I778" s="129">
        <v>4.6634053217515792E-3</v>
      </c>
      <c r="J778" s="129">
        <v>0.21678967191951148</v>
      </c>
      <c r="K778" s="104">
        <v>0.7981482713756376</v>
      </c>
      <c r="L778" s="105"/>
      <c r="M778" s="106">
        <v>777</v>
      </c>
      <c r="N778" s="140">
        <v>-0.90345473288003297</v>
      </c>
      <c r="O778" s="140">
        <v>-0.70560735611086733</v>
      </c>
      <c r="P778" s="140">
        <v>-0.52277773251046844</v>
      </c>
      <c r="Q778" s="140">
        <v>1.2871408182950961</v>
      </c>
      <c r="R778" s="140">
        <v>-0.10070499339952366</v>
      </c>
      <c r="S778" s="140">
        <v>1.1957928507156457</v>
      </c>
      <c r="T778" s="140">
        <v>-1.2931531416875071</v>
      </c>
      <c r="U778" s="129">
        <v>-2.5998367935907547</v>
      </c>
      <c r="V778" s="129">
        <v>-0.78308134733118251</v>
      </c>
      <c r="W778" s="98">
        <v>0.83502531129837188</v>
      </c>
      <c r="X778" s="60"/>
      <c r="Y778" s="99">
        <v>777</v>
      </c>
      <c r="Z778" s="129">
        <f>(幕後結果!$AB$2+幕後結果!$AB$4*幕後結果_最佳化!$N1779)*12/3</f>
        <v>0.2904406635529494</v>
      </c>
      <c r="AA778" s="129">
        <f>(幕後結果!$AC$2+幕後結果!$AC$4*幕後結果_最佳化!$O1779)*12/3</f>
        <v>-0.28833273769886825</v>
      </c>
      <c r="AB778" s="129">
        <f>(幕後結果!$AD$2+幕後結果!$AD$4*幕後結果_最佳化!$P1779)*12/3</f>
        <v>-2.2552925164730695</v>
      </c>
      <c r="AC778" s="129">
        <f>(幕後結果!$AE$2+幕後結果!$AE$4*幕後結果_最佳化!$Q1779)*12/3</f>
        <v>0.90113507144886329</v>
      </c>
      <c r="AD778" s="129">
        <f>(幕後結果!$AF$2+幕後結果!$AF$4*幕後結果_最佳化!$R1779)*12/3</f>
        <v>-0.5074642471500812</v>
      </c>
      <c r="AE778" s="129">
        <f>(幕後結果!$AG$2+幕後結果!$AG$4*幕後結果_最佳化!$S1779)*12/3</f>
        <v>2.2688377157061668</v>
      </c>
      <c r="AF778" s="129">
        <f>(幕後結果!$AH$2+幕後結果!$AH$4*幕後結果_最佳化!$T1779)*12/3</f>
        <v>-0.90374800959581292</v>
      </c>
      <c r="AG778" s="129">
        <f>(幕後結果!$AI$2+幕後結果!$AI$4*幕後結果_最佳化!$U1779)*12/3</f>
        <v>-1.6670761250090482</v>
      </c>
      <c r="AH778" s="129">
        <f>(幕後結果!$AJ$2+幕後結果!$AJ$4*幕後結果_最佳化!$V1779)*12/3</f>
        <v>-1.0113940802372778</v>
      </c>
      <c r="AI778" s="100">
        <f>(幕後結果!$AK$2+幕後結果!$AK$4*幕後結果_最佳化!$W1779)*12/3</f>
        <v>0.52427441464570679</v>
      </c>
      <c r="AJ778" s="60"/>
      <c r="AK778" s="60"/>
      <c r="AL778" s="60"/>
      <c r="AM778" s="108">
        <v>777</v>
      </c>
      <c r="AN778" s="129">
        <f t="shared" si="157"/>
        <v>8.9557543340738552E-2</v>
      </c>
      <c r="AO778" s="129">
        <f t="shared" si="158"/>
        <v>9.3630255628653833E-2</v>
      </c>
      <c r="AP778" s="129">
        <f t="shared" si="159"/>
        <v>0.12235135427341907</v>
      </c>
      <c r="AQ778" s="129">
        <f t="shared" si="160"/>
        <v>2.3333939466814009E-2</v>
      </c>
      <c r="AR778" s="129">
        <f t="shared" si="161"/>
        <v>0.14407592637655017</v>
      </c>
      <c r="AS778" s="129">
        <f t="shared" si="162"/>
        <v>6.4587823308026371E-2</v>
      </c>
      <c r="AT778" s="129">
        <f t="shared" si="163"/>
        <v>8.1939936331803229E-2</v>
      </c>
      <c r="AU778" s="129">
        <f t="shared" si="164"/>
        <v>0.10590792112149233</v>
      </c>
      <c r="AV778" s="129">
        <f t="shared" si="165"/>
        <v>0.12731684707918967</v>
      </c>
      <c r="AW778" s="129">
        <f t="shared" si="166"/>
        <v>0.14729845307331285</v>
      </c>
      <c r="AX778" s="129">
        <f t="shared" si="167"/>
        <v>1</v>
      </c>
      <c r="AY778" s="129">
        <f>SUMPRODUCT(AN778:AW778,幕後結果_最佳化!$Z$1005:$AI$1005)</f>
        <v>-9.7881424972275435E-2</v>
      </c>
      <c r="AZ778" s="129">
        <f>(SUMPRODUCT(AN778:AW778,MMULT(AN778:AW778,幕後結果!$AB$9:$AK$18)))*252</f>
        <v>4.4615819687606785E-2</v>
      </c>
      <c r="BA778" s="129">
        <f t="shared" si="168"/>
        <v>0.21122457169469366</v>
      </c>
      <c r="BB778" s="102">
        <f t="shared" si="169"/>
        <v>-0.66650117381117224</v>
      </c>
      <c r="BC778" s="60"/>
      <c r="BD778" s="60"/>
    </row>
    <row r="779" spans="1:56" ht="16.5">
      <c r="A779" s="95">
        <v>778</v>
      </c>
      <c r="B779" s="129">
        <v>0.14380886215321032</v>
      </c>
      <c r="C779" s="129">
        <v>0.2899936955101976</v>
      </c>
      <c r="D779" s="129">
        <v>0.37701480124919606</v>
      </c>
      <c r="E779" s="129">
        <v>0.57266987535808589</v>
      </c>
      <c r="F779" s="129">
        <v>0.88411683963408527</v>
      </c>
      <c r="G779" s="129">
        <v>2.7628740911862071E-2</v>
      </c>
      <c r="H779" s="129">
        <v>0.76528503003093173</v>
      </c>
      <c r="I779" s="129">
        <v>0.7446869128824678</v>
      </c>
      <c r="J779" s="129">
        <v>0.82755909078649803</v>
      </c>
      <c r="K779" s="104">
        <v>0.34489395643128296</v>
      </c>
      <c r="L779" s="105"/>
      <c r="M779" s="106">
        <v>778</v>
      </c>
      <c r="N779" s="140">
        <v>-1.0633622078385896</v>
      </c>
      <c r="O779" s="140">
        <v>-0.55340313745534275</v>
      </c>
      <c r="P779" s="140">
        <v>-0.31333047075068338</v>
      </c>
      <c r="Q779" s="140">
        <v>0.1831755866607658</v>
      </c>
      <c r="R779" s="140">
        <v>1.1958212519882279</v>
      </c>
      <c r="S779" s="140">
        <v>-1.9168461354627264</v>
      </c>
      <c r="T779" s="140">
        <v>0.72340688920202822</v>
      </c>
      <c r="U779" s="129">
        <v>0.6578629899165338</v>
      </c>
      <c r="V779" s="129">
        <v>0.94456340279911455</v>
      </c>
      <c r="W779" s="98">
        <v>-0.39914290100686872</v>
      </c>
      <c r="X779" s="60"/>
      <c r="Y779" s="99">
        <v>778</v>
      </c>
      <c r="Z779" s="129">
        <f>(幕後結果!$AB$2+幕後結果!$AB$4*幕後結果_最佳化!$N1780)*12/3</f>
        <v>0.18470009392143705</v>
      </c>
      <c r="AA779" s="129">
        <f>(幕後結果!$AC$2+幕後結果!$AC$4*幕後結果_最佳化!$O1780)*12/3</f>
        <v>-0.21783556397992632</v>
      </c>
      <c r="AB779" s="129">
        <f>(幕後結果!$AD$2+幕後結果!$AD$4*幕後結果_最佳化!$P1780)*12/3</f>
        <v>-2.0494990497312884</v>
      </c>
      <c r="AC779" s="129">
        <f>(幕後結果!$AE$2+幕後結果!$AE$4*幕後結果_最佳化!$Q1780)*12/3</f>
        <v>-0.14590900142241009</v>
      </c>
      <c r="AD779" s="129">
        <f>(幕後結果!$AF$2+幕後結果!$AF$4*幕後結果_最佳化!$R1780)*12/3</f>
        <v>0.33044749373199656</v>
      </c>
      <c r="AE779" s="129">
        <f>(幕後結果!$AG$2+幕後結果!$AG$4*幕後結果_最佳化!$S1780)*12/3</f>
        <v>-0.33110614041674014</v>
      </c>
      <c r="AF779" s="129">
        <f>(幕後結果!$AH$2+幕後結果!$AH$4*幕後結果_最佳化!$T1780)*12/3</f>
        <v>0.23099685356090724</v>
      </c>
      <c r="AG779" s="129">
        <f>(幕後結果!$AI$2+幕後結果!$AI$4*幕後結果_最佳化!$U1780)*12/3</f>
        <v>2.843123768540623E-3</v>
      </c>
      <c r="AH779" s="129">
        <f>(幕後結果!$AJ$2+幕後結果!$AJ$4*幕後結果_最佳化!$V1780)*12/3</f>
        <v>-0.1633109613441624</v>
      </c>
      <c r="AI779" s="100">
        <f>(幕後結果!$AK$2+幕後結果!$AK$4*幕後結果_最佳化!$W1780)*12/3</f>
        <v>-0.50931494655314014</v>
      </c>
      <c r="AJ779" s="60"/>
      <c r="AK779" s="60"/>
      <c r="AL779" s="60"/>
      <c r="AM779" s="108">
        <v>778</v>
      </c>
      <c r="AN779" s="129">
        <f t="shared" si="157"/>
        <v>1.0812609131629959E-2</v>
      </c>
      <c r="AO779" s="129">
        <f t="shared" si="158"/>
        <v>0.11716700440425759</v>
      </c>
      <c r="AP779" s="129">
        <f t="shared" si="159"/>
        <v>0.11282850789205835</v>
      </c>
      <c r="AQ779" s="129">
        <f t="shared" si="160"/>
        <v>0.11114198457309249</v>
      </c>
      <c r="AR779" s="129">
        <f t="shared" si="161"/>
        <v>9.5349020446031094E-2</v>
      </c>
      <c r="AS779" s="129">
        <f t="shared" si="162"/>
        <v>0.18377390092330442</v>
      </c>
      <c r="AT779" s="129">
        <f t="shared" si="163"/>
        <v>4.3812014808408614E-2</v>
      </c>
      <c r="AU779" s="129">
        <f t="shared" si="164"/>
        <v>7.5599407837336444E-2</v>
      </c>
      <c r="AV779" s="129">
        <f t="shared" si="165"/>
        <v>8.8552663981569191E-2</v>
      </c>
      <c r="AW779" s="129">
        <f t="shared" si="166"/>
        <v>0.16096288600231193</v>
      </c>
      <c r="AX779" s="129">
        <f t="shared" si="167"/>
        <v>1.0000000000000002</v>
      </c>
      <c r="AY779" s="129">
        <f>SUMPRODUCT(AN779:AW779,幕後結果_最佳化!$Z$1005:$AI$1005)</f>
        <v>3.5761405756976269E-2</v>
      </c>
      <c r="AZ779" s="129">
        <f>(SUMPRODUCT(AN779:AW779,MMULT(AN779:AW779,幕後結果!$AB$9:$AK$18)))*252</f>
        <v>5.0150077421679672E-2</v>
      </c>
      <c r="BA779" s="129">
        <f t="shared" si="168"/>
        <v>0.22394212962656149</v>
      </c>
      <c r="BB779" s="102">
        <f t="shared" si="169"/>
        <v>-3.1876959707973732E-2</v>
      </c>
      <c r="BC779" s="60"/>
      <c r="BD779" s="60"/>
    </row>
    <row r="780" spans="1:56" ht="16.5">
      <c r="A780" s="95">
        <v>779</v>
      </c>
      <c r="B780" s="129">
        <v>0.41754466486785069</v>
      </c>
      <c r="C780" s="129">
        <v>0.45714471724229488</v>
      </c>
      <c r="D780" s="129">
        <v>0.11566487185704188</v>
      </c>
      <c r="E780" s="129">
        <v>0.52772793994883038</v>
      </c>
      <c r="F780" s="129">
        <v>0.28111856417304137</v>
      </c>
      <c r="G780" s="129">
        <v>0.43273094647753174</v>
      </c>
      <c r="H780" s="129">
        <v>0.51718803630991728</v>
      </c>
      <c r="I780" s="129">
        <v>9.0516985237141023E-2</v>
      </c>
      <c r="J780" s="129">
        <v>0.25692380219507438</v>
      </c>
      <c r="K780" s="104">
        <v>0.78349604104667603</v>
      </c>
      <c r="L780" s="105"/>
      <c r="M780" s="106">
        <v>779</v>
      </c>
      <c r="N780" s="140">
        <v>-0.20817884018392191</v>
      </c>
      <c r="O780" s="140">
        <v>-0.10762970271970529</v>
      </c>
      <c r="P780" s="140">
        <v>-1.1969405083028024</v>
      </c>
      <c r="Q780" s="140">
        <v>6.9559692267879503E-2</v>
      </c>
      <c r="R780" s="140">
        <v>-0.57952181936394453</v>
      </c>
      <c r="S780" s="140">
        <v>-0.16942559457099624</v>
      </c>
      <c r="T780" s="140">
        <v>4.3097355459361393E-2</v>
      </c>
      <c r="U780" s="129">
        <v>-1.3375782131627219</v>
      </c>
      <c r="V780" s="129">
        <v>-0.65285834652772023</v>
      </c>
      <c r="W780" s="98">
        <v>0.78405486476105257</v>
      </c>
      <c r="X780" s="60"/>
      <c r="Y780" s="99">
        <v>779</v>
      </c>
      <c r="Z780" s="129">
        <f>(幕後結果!$AB$2+幕後結果!$AB$4*幕後結果_最佳化!$N1781)*12/3</f>
        <v>0.75019946447078623</v>
      </c>
      <c r="AA780" s="129">
        <f>(幕後結果!$AC$2+幕後結果!$AC$4*幕後結果_最佳化!$O1781)*12/3</f>
        <v>0.32972598460154112</v>
      </c>
      <c r="AB780" s="129">
        <f>(幕後結果!$AD$2+幕後結果!$AD$4*幕後結果_最佳化!$P1781)*12/3</f>
        <v>-2.7953534542028429</v>
      </c>
      <c r="AC780" s="129">
        <f>(幕後結果!$AE$2+幕後結果!$AE$4*幕後結果_最佳化!$Q1781)*12/3</f>
        <v>-6.6754211291904966E-2</v>
      </c>
      <c r="AD780" s="129">
        <f>(幕後結果!$AF$2+幕後結果!$AF$4*幕後結果_最佳化!$R1781)*12/3</f>
        <v>-1.3711749821531309</v>
      </c>
      <c r="AE780" s="129">
        <f>(幕後結果!$AG$2+幕後結果!$AG$4*幕後結果_最佳化!$S1781)*12/3</f>
        <v>1.0182454974416979</v>
      </c>
      <c r="AF780" s="129">
        <f>(幕後結果!$AH$2+幕後結果!$AH$4*幕後結果_最佳化!$T1781)*12/3</f>
        <v>0.10226829779250829</v>
      </c>
      <c r="AG780" s="129">
        <f>(幕後結果!$AI$2+幕後結果!$AI$4*幕後結果_最佳化!$U1781)*12/3</f>
        <v>-0.97941862621895615</v>
      </c>
      <c r="AH780" s="129">
        <f>(幕後結果!$AJ$2+幕後結果!$AJ$4*幕後結果_最佳化!$V1781)*12/3</f>
        <v>-1.0207573230899583</v>
      </c>
      <c r="AI780" s="100">
        <f>(幕後結果!$AK$2+幕後結果!$AK$4*幕後結果_最佳化!$W1781)*12/3</f>
        <v>9.5689803137884402E-2</v>
      </c>
      <c r="AJ780" s="60"/>
      <c r="AK780" s="60"/>
      <c r="AL780" s="60"/>
      <c r="AM780" s="108">
        <v>779</v>
      </c>
      <c r="AN780" s="129">
        <f t="shared" si="157"/>
        <v>1.3894498492203793E-2</v>
      </c>
      <c r="AO780" s="129">
        <f t="shared" si="158"/>
        <v>2.4524269491807541E-3</v>
      </c>
      <c r="AP780" s="129">
        <f t="shared" si="159"/>
        <v>2.5324059053801716E-3</v>
      </c>
      <c r="AQ780" s="129">
        <f t="shared" si="160"/>
        <v>7.2459638917795291E-2</v>
      </c>
      <c r="AR780" s="129">
        <f t="shared" si="161"/>
        <v>8.7861560914871892E-2</v>
      </c>
      <c r="AS780" s="129">
        <f t="shared" si="162"/>
        <v>0.21997907442439407</v>
      </c>
      <c r="AT780" s="129">
        <f t="shared" si="163"/>
        <v>0.2472860367701466</v>
      </c>
      <c r="AU780" s="129">
        <f t="shared" si="164"/>
        <v>3.5182935652430303E-2</v>
      </c>
      <c r="AV780" s="129">
        <f t="shared" si="165"/>
        <v>8.3897360160337081E-2</v>
      </c>
      <c r="AW780" s="129">
        <f t="shared" si="166"/>
        <v>0.23445406181325995</v>
      </c>
      <c r="AX780" s="129">
        <f t="shared" si="167"/>
        <v>0.99999999999999978</v>
      </c>
      <c r="AY780" s="129">
        <f>SUMPRODUCT(AN780:AW780,幕後結果_最佳化!$Z$1005:$AI$1005)</f>
        <v>0.28377385169126956</v>
      </c>
      <c r="AZ780" s="129">
        <f>(SUMPRODUCT(AN780:AW780,MMULT(AN780:AW780,幕後結果!$AB$9:$AK$18)))*252</f>
        <v>5.316230223331022E-2</v>
      </c>
      <c r="BA780" s="129">
        <f t="shared" si="168"/>
        <v>0.23056951713812956</v>
      </c>
      <c r="BB780" s="102">
        <f t="shared" si="169"/>
        <v>1.0446907929592744</v>
      </c>
      <c r="BC780" s="60"/>
      <c r="BD780" s="60"/>
    </row>
    <row r="781" spans="1:56" ht="16.5">
      <c r="A781" s="95">
        <v>780</v>
      </c>
      <c r="B781" s="129">
        <v>0.77290631820319766</v>
      </c>
      <c r="C781" s="129">
        <v>0.34439556889613354</v>
      </c>
      <c r="D781" s="129">
        <v>0.97192711881291194</v>
      </c>
      <c r="E781" s="129">
        <v>0.90817591793723351</v>
      </c>
      <c r="F781" s="129">
        <v>0.81388922023634125</v>
      </c>
      <c r="G781" s="129">
        <v>0.1675516764249525</v>
      </c>
      <c r="H781" s="129">
        <v>0.31040177108853362</v>
      </c>
      <c r="I781" s="129">
        <v>0.4227560980674101</v>
      </c>
      <c r="J781" s="129">
        <v>1.2249038685454572E-3</v>
      </c>
      <c r="K781" s="104">
        <v>0.10436294930928902</v>
      </c>
      <c r="L781" s="105"/>
      <c r="M781" s="106">
        <v>780</v>
      </c>
      <c r="N781" s="140">
        <v>0.74845233782490872</v>
      </c>
      <c r="O781" s="140">
        <v>-0.40049612392905959</v>
      </c>
      <c r="P781" s="140">
        <v>1.9099025447188869</v>
      </c>
      <c r="Q781" s="140">
        <v>1.3296058667872277</v>
      </c>
      <c r="R781" s="140">
        <v>0.89231977182003053</v>
      </c>
      <c r="S781" s="140">
        <v>-0.96388546295175515</v>
      </c>
      <c r="T781" s="140">
        <v>-0.49471184067078589</v>
      </c>
      <c r="U781" s="129">
        <v>-0.19484767770019787</v>
      </c>
      <c r="V781" s="129">
        <v>-3.0294730325898711</v>
      </c>
      <c r="W781" s="98">
        <v>-1.2570766025192739</v>
      </c>
      <c r="X781" s="60"/>
      <c r="Y781" s="99">
        <v>780</v>
      </c>
      <c r="Z781" s="129">
        <f>(幕後結果!$AB$2+幕後結果!$AB$4*幕後結果_最佳化!$N1782)*12/3</f>
        <v>1.3827823109958459</v>
      </c>
      <c r="AA781" s="129">
        <f>(幕後結果!$AC$2+幕後結果!$AC$4*幕後結果_最佳化!$O1782)*12/3</f>
        <v>0.3613198224024467</v>
      </c>
      <c r="AB781" s="129">
        <f>(幕後結果!$AD$2+幕後結果!$AD$4*幕後結果_最佳化!$P1782)*12/3</f>
        <v>0.9534021700083869</v>
      </c>
      <c r="AC781" s="129">
        <f>(幕後結果!$AE$2+幕後結果!$AE$4*幕後結果_最佳化!$Q1782)*12/3</f>
        <v>1.2469912397028904</v>
      </c>
      <c r="AD781" s="129">
        <f>(幕後結果!$AF$2+幕後結果!$AF$4*幕後結果_最佳化!$R1782)*12/3</f>
        <v>0.47539722149215224</v>
      </c>
      <c r="AE781" s="129">
        <f>(幕後結果!$AG$2+幕後結果!$AG$4*幕後結果_最佳化!$S1782)*12/3</f>
        <v>0.56218313584145529</v>
      </c>
      <c r="AF781" s="129">
        <f>(幕後結果!$AH$2+幕後結果!$AH$4*幕後結果_最佳化!$T1782)*12/3</f>
        <v>0.81932966561448994</v>
      </c>
      <c r="AG781" s="129">
        <f>(幕後結果!$AI$2+幕後結果!$AI$4*幕後結果_最佳化!$U1782)*12/3</f>
        <v>-0.16640265871801618</v>
      </c>
      <c r="AH781" s="129">
        <f>(幕後結果!$AJ$2+幕後結果!$AJ$4*幕後結果_最佳化!$V1782)*12/3</f>
        <v>-1.1969491283413638</v>
      </c>
      <c r="AI781" s="100">
        <f>(幕後結果!$AK$2+幕後結果!$AK$4*幕後結果_最佳化!$W1782)*12/3</f>
        <v>-0.1830611845869107</v>
      </c>
      <c r="AJ781" s="60"/>
      <c r="AK781" s="60"/>
      <c r="AL781" s="60"/>
      <c r="AM781" s="108">
        <v>780</v>
      </c>
      <c r="AN781" s="129">
        <f t="shared" si="157"/>
        <v>1.2195021230961185E-2</v>
      </c>
      <c r="AO781" s="129">
        <f t="shared" si="158"/>
        <v>8.9418762682716674E-2</v>
      </c>
      <c r="AP781" s="129">
        <f t="shared" si="159"/>
        <v>0.1660940097613024</v>
      </c>
      <c r="AQ781" s="129">
        <f t="shared" si="160"/>
        <v>0.1355307622101416</v>
      </c>
      <c r="AR781" s="129">
        <f t="shared" si="161"/>
        <v>0.15355333325471343</v>
      </c>
      <c r="AS781" s="129">
        <f t="shared" si="162"/>
        <v>3.614424181713962E-2</v>
      </c>
      <c r="AT781" s="129">
        <f t="shared" si="163"/>
        <v>5.9354362072409114E-2</v>
      </c>
      <c r="AU781" s="129">
        <f t="shared" si="164"/>
        <v>8.1119578880322951E-2</v>
      </c>
      <c r="AV781" s="129">
        <f t="shared" si="165"/>
        <v>0.15197495022961355</v>
      </c>
      <c r="AW781" s="129">
        <f t="shared" si="166"/>
        <v>0.11461497786067969</v>
      </c>
      <c r="AX781" s="129">
        <f t="shared" si="167"/>
        <v>1.0000000000000002</v>
      </c>
      <c r="AY781" s="129">
        <f>SUMPRODUCT(AN781:AW781,幕後結果_最佳化!$Z$1005:$AI$1005)</f>
        <v>-0.30063932499586732</v>
      </c>
      <c r="AZ781" s="129">
        <f>(SUMPRODUCT(AN781:AW781,MMULT(AN781:AW781,幕後結果!$AB$9:$AK$18)))*252</f>
        <v>5.5389211904961919E-2</v>
      </c>
      <c r="BA781" s="129">
        <f t="shared" si="168"/>
        <v>0.23534912769110047</v>
      </c>
      <c r="BB781" s="102">
        <f t="shared" si="169"/>
        <v>-1.4597008638450031</v>
      </c>
      <c r="BC781" s="60"/>
      <c r="BD781" s="60"/>
    </row>
    <row r="782" spans="1:56" ht="16.5">
      <c r="A782" s="95">
        <v>781</v>
      </c>
      <c r="B782" s="129">
        <v>0.39582717460786832</v>
      </c>
      <c r="C782" s="129">
        <v>0.48660564670624096</v>
      </c>
      <c r="D782" s="129">
        <v>0.39033081006521098</v>
      </c>
      <c r="E782" s="129">
        <v>0.36810101393552364</v>
      </c>
      <c r="F782" s="129">
        <v>0.69933362518490538</v>
      </c>
      <c r="G782" s="129">
        <v>0.12386836568805015</v>
      </c>
      <c r="H782" s="129">
        <v>0.45583493652095597</v>
      </c>
      <c r="I782" s="129">
        <v>0.68914793839368427</v>
      </c>
      <c r="J782" s="129">
        <v>0.68601803141639328</v>
      </c>
      <c r="K782" s="104">
        <v>0.38057678538039541</v>
      </c>
      <c r="L782" s="105"/>
      <c r="M782" s="106">
        <v>781</v>
      </c>
      <c r="N782" s="140">
        <v>-0.2641629625696561</v>
      </c>
      <c r="O782" s="140">
        <v>-3.3580975061964183E-2</v>
      </c>
      <c r="P782" s="140">
        <v>-0.27845693364403351</v>
      </c>
      <c r="Q782" s="140">
        <v>-0.33688707655542277</v>
      </c>
      <c r="R782" s="140">
        <v>0.52248491096543492</v>
      </c>
      <c r="S782" s="140">
        <v>-1.1558641429397696</v>
      </c>
      <c r="T782" s="140">
        <v>-0.11093250041840211</v>
      </c>
      <c r="U782" s="129">
        <v>0.49343660507337478</v>
      </c>
      <c r="V782" s="129">
        <v>0.48459461096940637</v>
      </c>
      <c r="W782" s="98">
        <v>-0.30396629348012805</v>
      </c>
      <c r="X782" s="60"/>
      <c r="Y782" s="99">
        <v>781</v>
      </c>
      <c r="Z782" s="129">
        <f>(幕後結果!$AB$2+幕後結果!$AB$4*幕後結果_最佳化!$N1783)*12/3</f>
        <v>0.71317935022708345</v>
      </c>
      <c r="AA782" s="129">
        <f>(幕後結果!$AC$2+幕後結果!$AC$4*幕後結果_最佳化!$O1783)*12/3</f>
        <v>0.36964485659127327</v>
      </c>
      <c r="AB782" s="129">
        <f>(幕後結果!$AD$2+幕後結果!$AD$4*幕後結果_最佳化!$P1783)*12/3</f>
        <v>-1.7647782669495582</v>
      </c>
      <c r="AC782" s="129">
        <f>(幕後結果!$AE$2+幕後結果!$AE$4*幕後結果_最佳化!$Q1783)*12/3</f>
        <v>-0.42161413917854551</v>
      </c>
      <c r="AD782" s="129">
        <f>(幕後結果!$AF$2+幕後結果!$AF$4*幕後結果_最佳化!$R1783)*12/3</f>
        <v>-0.46848722837499129</v>
      </c>
      <c r="AE782" s="129">
        <f>(幕後結果!$AG$2+幕後結果!$AG$4*幕後結果_最佳化!$S1783)*12/3</f>
        <v>0.21733050852878766</v>
      </c>
      <c r="AF782" s="129">
        <f>(幕後結果!$AH$2+幕後結果!$AH$4*幕後結果_最佳化!$T1783)*12/3</f>
        <v>7.7835010150989814E-2</v>
      </c>
      <c r="AG782" s="129">
        <f>(幕後結果!$AI$2+幕後結果!$AI$4*幕後結果_最佳化!$U1783)*12/3</f>
        <v>4.0449530455473795E-2</v>
      </c>
      <c r="AH782" s="129">
        <f>(幕後結果!$AJ$2+幕後結果!$AJ$4*幕後結果_最佳化!$V1783)*12/3</f>
        <v>-0.38497579948851018</v>
      </c>
      <c r="AI782" s="100">
        <f>(幕後結果!$AK$2+幕後結果!$AK$4*幕後結果_最佳化!$W1783)*12/3</f>
        <v>-0.30335412011910817</v>
      </c>
      <c r="AJ782" s="60"/>
      <c r="AK782" s="60"/>
      <c r="AL782" s="60"/>
      <c r="AM782" s="108">
        <v>781</v>
      </c>
      <c r="AN782" s="129">
        <f t="shared" si="157"/>
        <v>0.1281305042306814</v>
      </c>
      <c r="AO782" s="129">
        <f t="shared" si="158"/>
        <v>2.3439432966923631E-2</v>
      </c>
      <c r="AP782" s="129">
        <f t="shared" si="159"/>
        <v>0.14168041512012886</v>
      </c>
      <c r="AQ782" s="129">
        <f t="shared" si="160"/>
        <v>3.38138908047297E-4</v>
      </c>
      <c r="AR782" s="129">
        <f t="shared" si="161"/>
        <v>0.1346061531418698</v>
      </c>
      <c r="AS782" s="129">
        <f t="shared" si="162"/>
        <v>8.3701365627497054E-2</v>
      </c>
      <c r="AT782" s="129">
        <f t="shared" si="163"/>
        <v>0.12037109361586024</v>
      </c>
      <c r="AU782" s="129">
        <f t="shared" si="164"/>
        <v>0.13154725217055185</v>
      </c>
      <c r="AV782" s="129">
        <f t="shared" si="165"/>
        <v>9.4261398992377343E-2</v>
      </c>
      <c r="AW782" s="129">
        <f t="shared" si="166"/>
        <v>0.14192424522606251</v>
      </c>
      <c r="AX782" s="129">
        <f t="shared" si="167"/>
        <v>1</v>
      </c>
      <c r="AY782" s="129">
        <f>SUMPRODUCT(AN782:AW782,幕後結果_最佳化!$Z$1005:$AI$1005)</f>
        <v>-6.5914980483479713E-2</v>
      </c>
      <c r="AZ782" s="129">
        <f>(SUMPRODUCT(AN782:AW782,MMULT(AN782:AW782,幕後結果!$AB$9:$AK$18)))*252</f>
        <v>4.6116182027892569E-2</v>
      </c>
      <c r="BA782" s="129">
        <f t="shared" si="168"/>
        <v>0.21474678583832768</v>
      </c>
      <c r="BB782" s="102">
        <f t="shared" si="169"/>
        <v>-0.50671296456749382</v>
      </c>
      <c r="BC782" s="60"/>
      <c r="BD782" s="60"/>
    </row>
    <row r="783" spans="1:56" ht="16.5">
      <c r="A783" s="95">
        <v>782</v>
      </c>
      <c r="B783" s="129">
        <v>0.42501167239920923</v>
      </c>
      <c r="C783" s="129">
        <v>0.32650720882669537</v>
      </c>
      <c r="D783" s="129">
        <v>0.90514825340992711</v>
      </c>
      <c r="E783" s="129">
        <v>0.48316235903612315</v>
      </c>
      <c r="F783" s="129">
        <v>0.35595938043130104</v>
      </c>
      <c r="G783" s="129">
        <v>0.84804553565983931</v>
      </c>
      <c r="H783" s="129">
        <v>0.88857172055965794</v>
      </c>
      <c r="I783" s="129">
        <v>0.92598617032826502</v>
      </c>
      <c r="J783" s="129">
        <v>0.97107844770172691</v>
      </c>
      <c r="K783" s="104">
        <v>0.77281514873575263</v>
      </c>
      <c r="L783" s="105"/>
      <c r="M783" s="106">
        <v>782</v>
      </c>
      <c r="N783" s="140">
        <v>-0.18908864006027343</v>
      </c>
      <c r="O783" s="140">
        <v>-0.44957846667738316</v>
      </c>
      <c r="P783" s="140">
        <v>1.3114567601341744</v>
      </c>
      <c r="Q783" s="140">
        <v>-4.2218245059918016E-2</v>
      </c>
      <c r="R783" s="140">
        <v>-0.3692803629890577</v>
      </c>
      <c r="S783" s="140">
        <v>1.0280869500579299</v>
      </c>
      <c r="T783" s="140">
        <v>1.2189674188227744</v>
      </c>
      <c r="U783" s="129">
        <v>1.446533370043259</v>
      </c>
      <c r="V783" s="129">
        <v>1.8968850983946401</v>
      </c>
      <c r="W783" s="98">
        <v>0.74814997252203841</v>
      </c>
      <c r="X783" s="60"/>
      <c r="Y783" s="99">
        <v>782</v>
      </c>
      <c r="Z783" s="129">
        <f>(幕後結果!$AB$2+幕後結果!$AB$4*幕後結果_最佳化!$N1784)*12/3</f>
        <v>0.76282306843912684</v>
      </c>
      <c r="AA783" s="129">
        <f>(幕後結果!$AC$2+幕後結果!$AC$4*幕後結果_最佳化!$O1784)*12/3</f>
        <v>8.3678254695759013E-2</v>
      </c>
      <c r="AB783" s="129">
        <f>(幕後結果!$AD$2+幕後結果!$AD$4*幕後結果_最佳化!$P1784)*12/3</f>
        <v>2.6690996955562429E-2</v>
      </c>
      <c r="AC783" s="129">
        <f>(幕後結果!$AE$2+幕後結果!$AE$4*幕後結果_最佳化!$Q1784)*12/3</f>
        <v>-0.21739299709557144</v>
      </c>
      <c r="AD783" s="129">
        <f>(幕後結果!$AF$2+幕後結果!$AF$4*幕後結果_最佳化!$R1784)*12/3</f>
        <v>-1.3236588265491105</v>
      </c>
      <c r="AE783" s="129">
        <f>(幕後結果!$AG$2+幕後結果!$AG$4*幕後結果_最佳化!$S1784)*12/3</f>
        <v>1.9341204113818078</v>
      </c>
      <c r="AF783" s="129">
        <f>(幕後結果!$AH$2+幕後結果!$AH$4*幕後結果_最佳化!$T1784)*12/3</f>
        <v>1.0710132222611906</v>
      </c>
      <c r="AG783" s="129">
        <f>(幕後結果!$AI$2+幕後結果!$AI$4*幕後結果_最佳化!$U1784)*12/3</f>
        <v>0.94476265490554423</v>
      </c>
      <c r="AH783" s="129">
        <f>(幕後結果!$AJ$2+幕後結果!$AJ$4*幕後結果_最佳化!$V1784)*12/3</f>
        <v>0.70329330494285003</v>
      </c>
      <c r="AI783" s="100">
        <f>(幕後結果!$AK$2+幕後結果!$AK$4*幕後結果_最佳化!$W1784)*12/3</f>
        <v>1.0631109823927956</v>
      </c>
      <c r="AJ783" s="60"/>
      <c r="AK783" s="60"/>
      <c r="AL783" s="60"/>
      <c r="AM783" s="108">
        <v>782</v>
      </c>
      <c r="AN783" s="129">
        <f t="shared" si="157"/>
        <v>8.8938626841903221E-2</v>
      </c>
      <c r="AO783" s="129">
        <f t="shared" si="158"/>
        <v>0.19228324729583304</v>
      </c>
      <c r="AP783" s="129">
        <f t="shared" si="159"/>
        <v>3.0401848061814236E-2</v>
      </c>
      <c r="AQ783" s="129">
        <f t="shared" si="160"/>
        <v>8.4358717060335375E-2</v>
      </c>
      <c r="AR783" s="129">
        <f t="shared" si="161"/>
        <v>0.17036068319890152</v>
      </c>
      <c r="AS783" s="129">
        <f t="shared" si="162"/>
        <v>0.17583752406148856</v>
      </c>
      <c r="AT783" s="129">
        <f t="shared" si="163"/>
        <v>6.6423413770882881E-3</v>
      </c>
      <c r="AU783" s="129">
        <f t="shared" si="164"/>
        <v>0.1702478538510635</v>
      </c>
      <c r="AV783" s="129">
        <f t="shared" si="165"/>
        <v>3.508769551337422E-2</v>
      </c>
      <c r="AW783" s="129">
        <f t="shared" si="166"/>
        <v>4.5841462738197954E-2</v>
      </c>
      <c r="AX783" s="129">
        <f t="shared" si="167"/>
        <v>0.99999999999999989</v>
      </c>
      <c r="AY783" s="129">
        <f>SUMPRODUCT(AN783:AW783,幕後結果_最佳化!$Z$1005:$AI$1005)</f>
        <v>0.1772971494173699</v>
      </c>
      <c r="AZ783" s="129">
        <f>(SUMPRODUCT(AN783:AW783,MMULT(AN783:AW783,幕後結果!$AB$9:$AK$18)))*252</f>
        <v>4.6837340651211284E-2</v>
      </c>
      <c r="BA783" s="129">
        <f t="shared" si="168"/>
        <v>0.21641936293042563</v>
      </c>
      <c r="BB783" s="102">
        <f t="shared" si="169"/>
        <v>0.62100335015114072</v>
      </c>
      <c r="BC783" s="60"/>
      <c r="BD783" s="60"/>
    </row>
    <row r="784" spans="1:56" ht="16.5">
      <c r="A784" s="95">
        <v>783</v>
      </c>
      <c r="B784" s="129">
        <v>0.48143887410871655</v>
      </c>
      <c r="C784" s="129">
        <v>0.27253947017738178</v>
      </c>
      <c r="D784" s="129">
        <v>0.30800341307996137</v>
      </c>
      <c r="E784" s="129">
        <v>0.63103605134890528</v>
      </c>
      <c r="F784" s="129">
        <v>0.55106884427927194</v>
      </c>
      <c r="G784" s="129">
        <v>0.44256941066416888</v>
      </c>
      <c r="H784" s="129">
        <v>0.47109608361210609</v>
      </c>
      <c r="I784" s="129">
        <v>0.62057292211343573</v>
      </c>
      <c r="J784" s="129">
        <v>0.98867508932825787</v>
      </c>
      <c r="K784" s="104">
        <v>0.73115597312552572</v>
      </c>
      <c r="L784" s="105"/>
      <c r="M784" s="106">
        <v>783</v>
      </c>
      <c r="N784" s="140">
        <v>-4.6542641089588631E-2</v>
      </c>
      <c r="O784" s="140">
        <v>-0.60515059330784771</v>
      </c>
      <c r="P784" s="140">
        <v>-0.50151769713279715</v>
      </c>
      <c r="Q784" s="140">
        <v>0.33459860508301981</v>
      </c>
      <c r="R784" s="140">
        <v>0.12836224072737279</v>
      </c>
      <c r="S784" s="140">
        <v>-0.14445799789055888</v>
      </c>
      <c r="T784" s="140">
        <v>-7.2514876094477404E-2</v>
      </c>
      <c r="U784" s="129">
        <v>0.30698583271058</v>
      </c>
      <c r="V784" s="129">
        <v>2.2792901808325472</v>
      </c>
      <c r="W784" s="98">
        <v>0.6163128587149227</v>
      </c>
      <c r="X784" s="60"/>
      <c r="Y784" s="99">
        <v>783</v>
      </c>
      <c r="Z784" s="129">
        <f>(幕後結果!$AB$2+幕後結果!$AB$4*幕後結果_最佳化!$N1785)*12/3</f>
        <v>0.85708317187556504</v>
      </c>
      <c r="AA784" s="129">
        <f>(幕後結果!$AC$2+幕後結果!$AC$4*幕後結果_最佳化!$O1785)*12/3</f>
        <v>6.23494801241542E-3</v>
      </c>
      <c r="AB784" s="129">
        <f>(幕後結果!$AD$2+幕後結果!$AD$4*幕後結果_最佳化!$P1785)*12/3</f>
        <v>-1.9997936929767051</v>
      </c>
      <c r="AC784" s="129">
        <f>(幕後結果!$AE$2+幕後結果!$AE$4*幕後結果_最佳化!$Q1785)*12/3</f>
        <v>6.1884861903452291E-2</v>
      </c>
      <c r="AD784" s="129">
        <f>(幕後結果!$AF$2+幕後結果!$AF$4*幕後結果_最佳化!$R1785)*12/3</f>
        <v>-0.65149940295801412</v>
      </c>
      <c r="AE784" s="129">
        <f>(幕後結果!$AG$2+幕後結果!$AG$4*幕後結果_最佳化!$S1785)*12/3</f>
        <v>1.0277132530329172</v>
      </c>
      <c r="AF784" s="129">
        <f>(幕後結果!$AH$2+幕後結果!$AH$4*幕後結果_最佳化!$T1785)*12/3</f>
        <v>0.22380521270179168</v>
      </c>
      <c r="AG784" s="129">
        <f>(幕後結果!$AI$2+幕後結果!$AI$4*幕後結果_最佳化!$U1785)*12/3</f>
        <v>-1.1944867314440638E-2</v>
      </c>
      <c r="AH784" s="129">
        <f>(幕後結果!$AJ$2+幕後結果!$AJ$4*幕後結果_最佳化!$V1785)*12/3</f>
        <v>0.41479174240857636</v>
      </c>
      <c r="AI784" s="100">
        <f>(幕後結果!$AK$2+幕後結果!$AK$4*幕後結果_最佳化!$W1785)*12/3</f>
        <v>0.42426715160376682</v>
      </c>
      <c r="AJ784" s="60"/>
      <c r="AK784" s="60"/>
      <c r="AL784" s="60"/>
      <c r="AM784" s="108">
        <v>783</v>
      </c>
      <c r="AN784" s="129">
        <f t="shared" si="157"/>
        <v>0.12250812967125374</v>
      </c>
      <c r="AO784" s="129">
        <f t="shared" si="158"/>
        <v>0.13045962663858535</v>
      </c>
      <c r="AP784" s="129">
        <f t="shared" si="159"/>
        <v>1.5365732764387225E-2</v>
      </c>
      <c r="AQ784" s="129">
        <f t="shared" si="160"/>
        <v>0.11565581647559593</v>
      </c>
      <c r="AR784" s="129">
        <f t="shared" si="161"/>
        <v>0.16777489951653518</v>
      </c>
      <c r="AS784" s="129">
        <f t="shared" si="162"/>
        <v>6.5699237594181142E-2</v>
      </c>
      <c r="AT784" s="129">
        <f t="shared" si="163"/>
        <v>8.335435293464849E-2</v>
      </c>
      <c r="AU784" s="129">
        <f t="shared" si="164"/>
        <v>6.8516938994043777E-2</v>
      </c>
      <c r="AV784" s="129">
        <f t="shared" si="165"/>
        <v>7.1564903986438569E-2</v>
      </c>
      <c r="AW784" s="129">
        <f t="shared" si="166"/>
        <v>0.15910036142433071</v>
      </c>
      <c r="AX784" s="129">
        <f t="shared" si="167"/>
        <v>1</v>
      </c>
      <c r="AY784" s="129">
        <f>SUMPRODUCT(AN784:AW784,幕後結果_最佳化!$Z$1005:$AI$1005)</f>
        <v>0.10674291446257879</v>
      </c>
      <c r="AZ784" s="129">
        <f>(SUMPRODUCT(AN784:AW784,MMULT(AN784:AW784,幕後結果!$AB$9:$AK$18)))*252</f>
        <v>4.9540693962054544E-2</v>
      </c>
      <c r="BA784" s="129">
        <f t="shared" si="168"/>
        <v>0.22257738870346769</v>
      </c>
      <c r="BB784" s="102">
        <f t="shared" si="169"/>
        <v>0.28683468179076599</v>
      </c>
      <c r="BC784" s="60"/>
      <c r="BD784" s="60"/>
    </row>
    <row r="785" spans="1:56" ht="16.5">
      <c r="A785" s="95">
        <v>784</v>
      </c>
      <c r="B785" s="129">
        <v>0.12075634983592587</v>
      </c>
      <c r="C785" s="129">
        <v>0.40336714310598554</v>
      </c>
      <c r="D785" s="129">
        <v>0.59312513812247292</v>
      </c>
      <c r="E785" s="129">
        <v>0.79122335612431871</v>
      </c>
      <c r="F785" s="129">
        <v>0.48552529381950293</v>
      </c>
      <c r="G785" s="129">
        <v>0.21315458503980822</v>
      </c>
      <c r="H785" s="129">
        <v>0.86803004838048992</v>
      </c>
      <c r="I785" s="129">
        <v>0.21473135487779427</v>
      </c>
      <c r="J785" s="129">
        <v>0.57221280980269418</v>
      </c>
      <c r="K785" s="104">
        <v>0.85274031986096221</v>
      </c>
      <c r="L785" s="105"/>
      <c r="M785" s="106">
        <v>784</v>
      </c>
      <c r="N785" s="140">
        <v>-1.1712141732087811</v>
      </c>
      <c r="O785" s="140">
        <v>-0.24464116639595038</v>
      </c>
      <c r="P785" s="140">
        <v>0.23559143053361664</v>
      </c>
      <c r="Q785" s="140">
        <v>0.81067333928620411</v>
      </c>
      <c r="R785" s="140">
        <v>-3.6290672086011277E-2</v>
      </c>
      <c r="S785" s="140">
        <v>-0.79552328766691371</v>
      </c>
      <c r="T785" s="140">
        <v>1.1171272908334442</v>
      </c>
      <c r="U785" s="129">
        <v>-0.79011140512439804</v>
      </c>
      <c r="V785" s="129">
        <v>0.18201063422475283</v>
      </c>
      <c r="W785" s="98">
        <v>1.0482588561883024</v>
      </c>
      <c r="X785" s="60"/>
      <c r="Y785" s="99">
        <v>784</v>
      </c>
      <c r="Z785" s="129">
        <f>(幕後結果!$AB$2+幕後結果!$AB$4*幕後結果_最佳化!$N1786)*12/3</f>
        <v>0.11338180028270717</v>
      </c>
      <c r="AA785" s="129">
        <f>(幕後結果!$AC$2+幕後結果!$AC$4*幕後結果_最佳化!$O1786)*12/3</f>
        <v>-1.9019965617352086E-2</v>
      </c>
      <c r="AB785" s="129">
        <f>(幕後結果!$AD$2+幕後結果!$AD$4*幕後結果_最佳化!$P1786)*12/3</f>
        <v>-1.4348325108969846</v>
      </c>
      <c r="AC785" s="129">
        <f>(幕後結果!$AE$2+幕後結果!$AE$4*幕後結果_最佳化!$Q1786)*12/3</f>
        <v>0.58495410981299134</v>
      </c>
      <c r="AD785" s="129">
        <f>(幕後結果!$AF$2+幕後結果!$AF$4*幕後結果_最佳化!$R1786)*12/3</f>
        <v>-0.59882381140857244</v>
      </c>
      <c r="AE785" s="129">
        <f>(幕後結果!$AG$2+幕後結果!$AG$4*幕後結果_最佳化!$S1786)*12/3</f>
        <v>0.68125650498912682</v>
      </c>
      <c r="AF785" s="129">
        <f>(幕後結果!$AH$2+幕後結果!$AH$4*幕後結果_最佳化!$T1786)*12/3</f>
        <v>0.51431956348133778</v>
      </c>
      <c r="AG785" s="129">
        <f>(幕後結果!$AI$2+幕後結果!$AI$4*幕後結果_最佳化!$U1786)*12/3</f>
        <v>-0.70345593049126265</v>
      </c>
      <c r="AH785" s="129">
        <f>(幕後結果!$AJ$2+幕後結果!$AJ$4*幕後結果_最佳化!$V1786)*12/3</f>
        <v>-0.3891938013490317</v>
      </c>
      <c r="AI785" s="100">
        <f>(幕後結果!$AK$2+幕後結果!$AK$4*幕後結果_最佳化!$W1786)*12/3</f>
        <v>0.56007136731507301</v>
      </c>
      <c r="AJ785" s="60"/>
      <c r="AK785" s="60"/>
      <c r="AL785" s="60"/>
      <c r="AM785" s="108">
        <v>784</v>
      </c>
      <c r="AN785" s="129">
        <f t="shared" si="157"/>
        <v>0.14277895683164929</v>
      </c>
      <c r="AO785" s="129">
        <f t="shared" si="158"/>
        <v>0.11057936761914926</v>
      </c>
      <c r="AP785" s="129">
        <f t="shared" si="159"/>
        <v>0.15672499945564594</v>
      </c>
      <c r="AQ785" s="129">
        <f t="shared" si="160"/>
        <v>1.7116201649423471E-2</v>
      </c>
      <c r="AR785" s="129">
        <f t="shared" si="161"/>
        <v>9.3192582986725211E-2</v>
      </c>
      <c r="AS785" s="129">
        <f t="shared" si="162"/>
        <v>0.15589888617599623</v>
      </c>
      <c r="AT785" s="129">
        <f t="shared" si="163"/>
        <v>9.8139638950667601E-2</v>
      </c>
      <c r="AU785" s="129">
        <f t="shared" si="164"/>
        <v>5.0136530879198025E-2</v>
      </c>
      <c r="AV785" s="129">
        <f t="shared" si="165"/>
        <v>1.1958726634482395E-2</v>
      </c>
      <c r="AW785" s="129">
        <f t="shared" si="166"/>
        <v>0.16347410881706245</v>
      </c>
      <c r="AX785" s="129">
        <f t="shared" si="167"/>
        <v>0.99999999999999978</v>
      </c>
      <c r="AY785" s="129">
        <f>SUMPRODUCT(AN785:AW785,幕後結果_最佳化!$Z$1005:$AI$1005)</f>
        <v>0.11330156182834594</v>
      </c>
      <c r="AZ785" s="129">
        <f>(SUMPRODUCT(AN785:AW785,MMULT(AN785:AW785,幕後結果!$AB$9:$AK$18)))*252</f>
        <v>4.9544663521353734E-2</v>
      </c>
      <c r="BA785" s="129">
        <f t="shared" si="168"/>
        <v>0.22258630578127159</v>
      </c>
      <c r="BB785" s="102">
        <f t="shared" si="169"/>
        <v>0.31628882819739729</v>
      </c>
      <c r="BC785" s="60"/>
      <c r="BD785" s="60"/>
    </row>
    <row r="786" spans="1:56" ht="16.5">
      <c r="A786" s="95">
        <v>785</v>
      </c>
      <c r="B786" s="129">
        <v>0.67468394795571829</v>
      </c>
      <c r="C786" s="129">
        <v>0.57486510831228976</v>
      </c>
      <c r="D786" s="129">
        <v>0.19884776988522934</v>
      </c>
      <c r="E786" s="129">
        <v>0.16461278762473364</v>
      </c>
      <c r="F786" s="129">
        <v>0.53283555324503862</v>
      </c>
      <c r="G786" s="129">
        <v>0.49793733589375311</v>
      </c>
      <c r="H786" s="129">
        <v>0.29836320649259096</v>
      </c>
      <c r="I786" s="129">
        <v>0.79056842229920399</v>
      </c>
      <c r="J786" s="129">
        <v>0.63593948589548965</v>
      </c>
      <c r="K786" s="104">
        <v>8.0074096974573683E-2</v>
      </c>
      <c r="L786" s="105"/>
      <c r="M786" s="106">
        <v>785</v>
      </c>
      <c r="N786" s="140">
        <v>0.45288423421841789</v>
      </c>
      <c r="O786" s="140">
        <v>0.18877421314020762</v>
      </c>
      <c r="P786" s="140">
        <v>-0.845744057035269</v>
      </c>
      <c r="Q786" s="140">
        <v>-0.97567493869940258</v>
      </c>
      <c r="R786" s="140">
        <v>8.2399676226173599E-2</v>
      </c>
      <c r="S786" s="140">
        <v>-5.1703552058421937E-3</v>
      </c>
      <c r="T786" s="140">
        <v>-0.529113938268576</v>
      </c>
      <c r="U786" s="129">
        <v>0.80839512855724205</v>
      </c>
      <c r="V786" s="129">
        <v>0.34762606566376869</v>
      </c>
      <c r="W786" s="98">
        <v>-1.4045733231080604</v>
      </c>
      <c r="X786" s="60"/>
      <c r="Y786" s="99">
        <v>785</v>
      </c>
      <c r="Z786" s="129">
        <f>(幕後結果!$AB$2+幕後結果!$AB$4*幕後結果_最佳化!$N1787)*12/3</f>
        <v>1.1873346644842853</v>
      </c>
      <c r="AA786" s="129">
        <f>(幕後結果!$AC$2+幕後結果!$AC$4*幕後結果_最佳化!$O1787)*12/3</f>
        <v>0.71763256141135301</v>
      </c>
      <c r="AB786" s="129">
        <f>(幕後結果!$AD$2+幕後結果!$AD$4*幕後結果_最佳化!$P1787)*12/3</f>
        <v>-2.2040123906573426</v>
      </c>
      <c r="AC786" s="129">
        <f>(幕後結果!$AE$2+幕後結果!$AE$4*幕後結果_最佳化!$Q1787)*12/3</f>
        <v>-0.93812795936490934</v>
      </c>
      <c r="AD786" s="129">
        <f>(幕後結果!$AF$2+幕後結果!$AF$4*幕後結果_最佳化!$R1787)*12/3</f>
        <v>-1.1112427871802346</v>
      </c>
      <c r="AE786" s="129">
        <f>(幕後結果!$AG$2+幕後結果!$AG$4*幕後結果_最佳化!$S1787)*12/3</f>
        <v>1.0237178975873109</v>
      </c>
      <c r="AF786" s="129">
        <f>(幕後結果!$AH$2+幕後結果!$AH$4*幕後結果_最佳化!$T1787)*12/3</f>
        <v>4.7629508749036653E-2</v>
      </c>
      <c r="AG786" s="129">
        <f>(幕後結果!$AI$2+幕後結果!$AI$4*幕後結果_最佳化!$U1787)*12/3</f>
        <v>0.38411061379379302</v>
      </c>
      <c r="AH786" s="129">
        <f>(幕後結果!$AJ$2+幕後結果!$AJ$4*幕後結果_最佳化!$V1787)*12/3</f>
        <v>-0.45712158467172398</v>
      </c>
      <c r="AI786" s="100">
        <f>(幕後結果!$AK$2+幕後結果!$AK$4*幕後結果_最佳化!$W1787)*12/3</f>
        <v>-0.88569486776541861</v>
      </c>
      <c r="AJ786" s="60"/>
      <c r="AK786" s="60"/>
      <c r="AL786" s="60"/>
      <c r="AM786" s="108">
        <v>785</v>
      </c>
      <c r="AN786" s="129">
        <f t="shared" si="157"/>
        <v>0.12548015011898378</v>
      </c>
      <c r="AO786" s="129">
        <f t="shared" si="158"/>
        <v>7.1648111817738946E-2</v>
      </c>
      <c r="AP786" s="129">
        <f t="shared" si="159"/>
        <v>0.11264084509623877</v>
      </c>
      <c r="AQ786" s="129">
        <f t="shared" si="160"/>
        <v>9.8787445663833573E-2</v>
      </c>
      <c r="AR786" s="129">
        <f t="shared" si="161"/>
        <v>9.4953912947236541E-2</v>
      </c>
      <c r="AS786" s="129">
        <f t="shared" si="162"/>
        <v>9.8550494395006114E-2</v>
      </c>
      <c r="AT786" s="129">
        <f t="shared" si="163"/>
        <v>0.11607968325105864</v>
      </c>
      <c r="AU786" s="129">
        <f t="shared" si="164"/>
        <v>0.12134874022875476</v>
      </c>
      <c r="AV786" s="129">
        <f t="shared" si="165"/>
        <v>8.7704359120807596E-2</v>
      </c>
      <c r="AW786" s="129">
        <f t="shared" si="166"/>
        <v>7.2806257360341242E-2</v>
      </c>
      <c r="AX786" s="129">
        <f t="shared" si="167"/>
        <v>1</v>
      </c>
      <c r="AY786" s="129">
        <f>SUMPRODUCT(AN786:AW786,幕後結果_最佳化!$Z$1005:$AI$1005)</f>
        <v>2.8812992056102295E-2</v>
      </c>
      <c r="AZ786" s="129">
        <f>(SUMPRODUCT(AN786:AW786,MMULT(AN786:AW786,幕後結果!$AB$9:$AK$18)))*252</f>
        <v>4.4276231541230844E-2</v>
      </c>
      <c r="BA786" s="129">
        <f t="shared" si="168"/>
        <v>0.21041918054500366</v>
      </c>
      <c r="BB786" s="102">
        <f t="shared" si="169"/>
        <v>-6.6947356735308786E-2</v>
      </c>
      <c r="BC786" s="60"/>
      <c r="BD786" s="60"/>
    </row>
    <row r="787" spans="1:56" ht="16.5">
      <c r="A787" s="95">
        <v>786</v>
      </c>
      <c r="B787" s="129">
        <v>0.4711566147968429</v>
      </c>
      <c r="C787" s="129">
        <v>0.5099533810111696</v>
      </c>
      <c r="D787" s="129">
        <v>0.36696405253224551</v>
      </c>
      <c r="E787" s="129">
        <v>0.85392722077341987</v>
      </c>
      <c r="F787" s="129">
        <v>0.14272981433102427</v>
      </c>
      <c r="G787" s="129">
        <v>0.72090528260854669</v>
      </c>
      <c r="H787" s="129">
        <v>0.22183649313313358</v>
      </c>
      <c r="I787" s="129">
        <v>0.38517318574023407</v>
      </c>
      <c r="J787" s="129">
        <v>0.61049958966996098</v>
      </c>
      <c r="K787" s="104">
        <v>0.84363623379947383</v>
      </c>
      <c r="L787" s="105"/>
      <c r="M787" s="106">
        <v>786</v>
      </c>
      <c r="N787" s="140">
        <v>-7.2362748302038329E-2</v>
      </c>
      <c r="O787" s="140">
        <v>2.4952015229173452E-2</v>
      </c>
      <c r="P787" s="140">
        <v>-0.33990495495876982</v>
      </c>
      <c r="Q787" s="140">
        <v>1.0534265123162783</v>
      </c>
      <c r="R787" s="140">
        <v>-1.0681349806753675</v>
      </c>
      <c r="S787" s="140">
        <v>0.58553292468452456</v>
      </c>
      <c r="T787" s="140">
        <v>-0.76600557284796444</v>
      </c>
      <c r="U787" s="129">
        <v>-0.29192185707954321</v>
      </c>
      <c r="V787" s="129">
        <v>0.28062137370765827</v>
      </c>
      <c r="W787" s="98">
        <v>1.0095153736794826</v>
      </c>
      <c r="X787" s="60"/>
      <c r="Y787" s="99">
        <v>786</v>
      </c>
      <c r="Z787" s="129">
        <f>(幕後結果!$AB$2+幕後結果!$AB$4*幕後結果_最佳化!$N1788)*12/3</f>
        <v>0.84000934311741127</v>
      </c>
      <c r="AA787" s="129">
        <f>(幕後結果!$AC$2+幕後結果!$AC$4*幕後結果_最佳化!$O1788)*12/3</f>
        <v>0.46203396212662967</v>
      </c>
      <c r="AB787" s="129">
        <f>(幕後結果!$AD$2+幕後結果!$AD$4*幕後結果_最佳化!$P1788)*12/3</f>
        <v>-1.7800798360477572</v>
      </c>
      <c r="AC787" s="129">
        <f>(幕後結果!$AE$2+幕後結果!$AE$4*幕後結果_最佳化!$Q1788)*12/3</f>
        <v>0.98578077018653809</v>
      </c>
      <c r="AD787" s="129">
        <f>(幕後結果!$AF$2+幕後結果!$AF$4*幕後結果_最佳化!$R1788)*12/3</f>
        <v>-1.4538721020725358</v>
      </c>
      <c r="AE787" s="129">
        <f>(幕後結果!$AG$2+幕後結果!$AG$4*幕後結果_最佳化!$S1788)*12/3</f>
        <v>1.782380548278536</v>
      </c>
      <c r="AF787" s="129">
        <f>(幕後結果!$AH$2+幕後結果!$AH$4*幕後結果_最佳化!$T1788)*12/3</f>
        <v>-0.12946859329375143</v>
      </c>
      <c r="AG787" s="129">
        <f>(幕後結果!$AI$2+幕後結果!$AI$4*幕後結果_最佳化!$U1788)*12/3</f>
        <v>-0.395414985217932</v>
      </c>
      <c r="AH787" s="129">
        <f>(幕後結果!$AJ$2+幕後結果!$AJ$4*幕後結果_最佳化!$V1788)*12/3</f>
        <v>-0.29436870032696938</v>
      </c>
      <c r="AI787" s="100">
        <f>(幕後結果!$AK$2+幕後結果!$AK$4*幕後結果_最佳化!$W1788)*12/3</f>
        <v>0.73235549598452099</v>
      </c>
      <c r="AJ787" s="60"/>
      <c r="AK787" s="60"/>
      <c r="AL787" s="60"/>
      <c r="AM787" s="108">
        <v>786</v>
      </c>
      <c r="AN787" s="129">
        <f t="shared" si="157"/>
        <v>4.9626202635816706E-2</v>
      </c>
      <c r="AO787" s="129">
        <f t="shared" si="158"/>
        <v>0.1320120744030128</v>
      </c>
      <c r="AP787" s="129">
        <f t="shared" si="159"/>
        <v>0.16512666690359445</v>
      </c>
      <c r="AQ787" s="129">
        <f t="shared" si="160"/>
        <v>0.12115399645386507</v>
      </c>
      <c r="AR787" s="129">
        <f t="shared" si="161"/>
        <v>0.19092821996253692</v>
      </c>
      <c r="AS787" s="129">
        <f t="shared" si="162"/>
        <v>6.1257037815144237E-2</v>
      </c>
      <c r="AT787" s="129">
        <f t="shared" si="163"/>
        <v>0.13869265061381095</v>
      </c>
      <c r="AU787" s="129">
        <f t="shared" si="164"/>
        <v>3.3400071971332289E-2</v>
      </c>
      <c r="AV787" s="129">
        <f t="shared" si="165"/>
        <v>6.4864523646160202E-2</v>
      </c>
      <c r="AW787" s="129">
        <f t="shared" si="166"/>
        <v>4.293855559472648E-2</v>
      </c>
      <c r="AX787" s="129">
        <f t="shared" si="167"/>
        <v>1.0000000000000002</v>
      </c>
      <c r="AY787" s="129">
        <f>SUMPRODUCT(AN787:AW787,幕後結果_最佳化!$Z$1005:$AI$1005)</f>
        <v>-0.19201556090015365</v>
      </c>
      <c r="AZ787" s="129">
        <f>(SUMPRODUCT(AN787:AW787,MMULT(AN787:AW787,幕後結果!$AB$9:$AK$18)))*252</f>
        <v>5.9796546672350008E-2</v>
      </c>
      <c r="BA787" s="129">
        <f t="shared" si="168"/>
        <v>0.24453332425734944</v>
      </c>
      <c r="BB787" s="102">
        <f t="shared" si="169"/>
        <v>-0.96066890520379966</v>
      </c>
      <c r="BC787" s="60"/>
      <c r="BD787" s="60"/>
    </row>
    <row r="788" spans="1:56" ht="16.5">
      <c r="A788" s="95">
        <v>787</v>
      </c>
      <c r="B788" s="129">
        <v>0.66256869395430873</v>
      </c>
      <c r="C788" s="129">
        <v>0.35525902967296763</v>
      </c>
      <c r="D788" s="129">
        <v>0.28287740683945994</v>
      </c>
      <c r="E788" s="129">
        <v>0.98957279062199421</v>
      </c>
      <c r="F788" s="129">
        <v>0.78200227089887608</v>
      </c>
      <c r="G788" s="129">
        <v>0.38741195829809949</v>
      </c>
      <c r="H788" s="129">
        <v>0.50903661360965424</v>
      </c>
      <c r="I788" s="129">
        <v>0.15144370645583005</v>
      </c>
      <c r="J788" s="129">
        <v>0.95930520938966124</v>
      </c>
      <c r="K788" s="104">
        <v>0.60311470216769103</v>
      </c>
      <c r="L788" s="105"/>
      <c r="M788" s="106">
        <v>787</v>
      </c>
      <c r="N788" s="140">
        <v>0.41948377215296262</v>
      </c>
      <c r="O788" s="140">
        <v>-0.37116040898277686</v>
      </c>
      <c r="P788" s="140">
        <v>-0.57431477359424021</v>
      </c>
      <c r="Q788" s="140">
        <v>2.3106097764429596</v>
      </c>
      <c r="R788" s="140">
        <v>0.77897327429170549</v>
      </c>
      <c r="S788" s="140">
        <v>-0.28607077259539293</v>
      </c>
      <c r="T788" s="140">
        <v>2.265336855587886E-2</v>
      </c>
      <c r="U788" s="129">
        <v>-1.0302611886821851</v>
      </c>
      <c r="V788" s="129">
        <v>1.7426796903257471</v>
      </c>
      <c r="W788" s="98">
        <v>0.26141745773480241</v>
      </c>
      <c r="X788" s="60"/>
      <c r="Y788" s="99">
        <v>787</v>
      </c>
      <c r="Z788" s="129">
        <f>(幕後結果!$AB$2+幕後結果!$AB$4*幕後結果_最佳化!$N1789)*12/3</f>
        <v>1.1652482430354301</v>
      </c>
      <c r="AA788" s="129">
        <f>(幕後結果!$AC$2+幕後結果!$AC$4*幕後結果_最佳化!$O1789)*12/3</f>
        <v>0.2980701333018132</v>
      </c>
      <c r="AB788" s="129">
        <f>(幕後結果!$AD$2+幕後結果!$AD$4*幕後結果_最佳化!$P1789)*12/3</f>
        <v>-1.9440037419732896</v>
      </c>
      <c r="AC788" s="129">
        <f>(幕後結果!$AE$2+幕後結果!$AE$4*幕後結果_最佳化!$Q1789)*12/3</f>
        <v>2.1284010532495827</v>
      </c>
      <c r="AD788" s="129">
        <f>(幕後結果!$AF$2+幕後結果!$AF$4*幕後結果_最佳化!$R1789)*12/3</f>
        <v>0.8328213551886221</v>
      </c>
      <c r="AE788" s="129">
        <f>(幕後結果!$AG$2+幕後結果!$AG$4*幕後結果_最佳化!$S1789)*12/3</f>
        <v>1.2598386756246438</v>
      </c>
      <c r="AF788" s="129">
        <f>(幕後結果!$AH$2+幕後結果!$AH$4*幕後結果_最佳化!$T1789)*12/3</f>
        <v>0.81177877112448338</v>
      </c>
      <c r="AG788" s="129">
        <f>(幕後結果!$AI$2+幕後結果!$AI$4*幕後結果_最佳化!$U1789)*12/3</f>
        <v>-0.7549151508592814</v>
      </c>
      <c r="AH788" s="129">
        <f>(幕後結果!$AJ$2+幕後結果!$AJ$4*幕後結果_最佳化!$V1789)*12/3</f>
        <v>0.47700251444383607</v>
      </c>
      <c r="AI788" s="100">
        <f>(幕後結果!$AK$2+幕後結果!$AK$4*幕後結果_最佳化!$W1789)*12/3</f>
        <v>0.50405994690763789</v>
      </c>
      <c r="AJ788" s="60"/>
      <c r="AK788" s="60"/>
      <c r="AL788" s="60"/>
      <c r="AM788" s="108">
        <v>787</v>
      </c>
      <c r="AN788" s="129">
        <f t="shared" si="157"/>
        <v>1.8151653826345749E-2</v>
      </c>
      <c r="AO788" s="129">
        <f t="shared" si="158"/>
        <v>0.10018349187509684</v>
      </c>
      <c r="AP788" s="129">
        <f t="shared" si="159"/>
        <v>0.1785049545364521</v>
      </c>
      <c r="AQ788" s="129">
        <f t="shared" si="160"/>
        <v>9.2899493768587665E-2</v>
      </c>
      <c r="AR788" s="129">
        <f t="shared" si="161"/>
        <v>3.6504106960823998E-2</v>
      </c>
      <c r="AS788" s="129">
        <f t="shared" si="162"/>
        <v>0.16503677352372359</v>
      </c>
      <c r="AT788" s="129">
        <f t="shared" si="163"/>
        <v>2.8946617350248553E-2</v>
      </c>
      <c r="AU788" s="129">
        <f t="shared" si="164"/>
        <v>4.1177813377951004E-2</v>
      </c>
      <c r="AV788" s="129">
        <f t="shared" si="165"/>
        <v>0.17230406790550609</v>
      </c>
      <c r="AW788" s="129">
        <f t="shared" si="166"/>
        <v>0.16629102687526429</v>
      </c>
      <c r="AX788" s="129">
        <f t="shared" si="167"/>
        <v>1</v>
      </c>
      <c r="AY788" s="129">
        <f>SUMPRODUCT(AN788:AW788,幕後結果_最佳化!$Z$1005:$AI$1005)</f>
        <v>-7.2811042460594194E-2</v>
      </c>
      <c r="AZ788" s="129">
        <f>(SUMPRODUCT(AN788:AW788,MMULT(AN788:AW788,幕後結果!$AB$9:$AK$18)))*252</f>
        <v>5.2136021606860282E-2</v>
      </c>
      <c r="BA788" s="129">
        <f t="shared" si="168"/>
        <v>0.22833313733853938</v>
      </c>
      <c r="BB788" s="102">
        <f t="shared" si="169"/>
        <v>-0.50676412460025266</v>
      </c>
      <c r="BC788" s="60"/>
      <c r="BD788" s="60"/>
    </row>
    <row r="789" spans="1:56" ht="16.5">
      <c r="A789" s="95">
        <v>788</v>
      </c>
      <c r="B789" s="129">
        <v>0.79615368655358787</v>
      </c>
      <c r="C789" s="129">
        <v>0.50851993047452804</v>
      </c>
      <c r="D789" s="129">
        <v>0.22827948558249789</v>
      </c>
      <c r="E789" s="129">
        <v>0.4527696480600274</v>
      </c>
      <c r="F789" s="129">
        <v>0.55659976424150082</v>
      </c>
      <c r="G789" s="129">
        <v>3.2895789138862597E-3</v>
      </c>
      <c r="H789" s="129">
        <v>0.25539473105875254</v>
      </c>
      <c r="I789" s="129">
        <v>0.15574243241571217</v>
      </c>
      <c r="J789" s="129">
        <v>4.8832708671295411E-2</v>
      </c>
      <c r="K789" s="104">
        <v>0.95515323588328127</v>
      </c>
      <c r="L789" s="105"/>
      <c r="M789" s="106">
        <v>788</v>
      </c>
      <c r="N789" s="140">
        <v>0.82796092957952172</v>
      </c>
      <c r="O789" s="140">
        <v>2.1357922288887641E-2</v>
      </c>
      <c r="P789" s="140">
        <v>-0.74452491948550981</v>
      </c>
      <c r="Q789" s="140">
        <v>-0.11866685589812413</v>
      </c>
      <c r="R789" s="140">
        <v>0.1423539030613479</v>
      </c>
      <c r="S789" s="140">
        <v>-2.717427446321699</v>
      </c>
      <c r="T789" s="140">
        <v>-0.65760891874264649</v>
      </c>
      <c r="U789" s="129">
        <v>-1.0121112481847712</v>
      </c>
      <c r="V789" s="129">
        <v>-1.6562785744616784</v>
      </c>
      <c r="W789" s="98">
        <v>1.6970165680637856</v>
      </c>
      <c r="X789" s="60"/>
      <c r="Y789" s="99">
        <v>788</v>
      </c>
      <c r="Z789" s="129">
        <f>(幕後結果!$AB$2+幕後結果!$AB$4*幕後結果_最佳化!$N1790)*12/3</f>
        <v>1.4353582383245156</v>
      </c>
      <c r="AA789" s="129">
        <f>(幕後結果!$AC$2+幕後結果!$AC$4*幕後結果_最佳化!$O1790)*12/3</f>
        <v>0.6914230853953619</v>
      </c>
      <c r="AB789" s="129">
        <f>(幕後結果!$AD$2+幕後結果!$AD$4*幕後結果_最佳化!$P1790)*12/3</f>
        <v>-2.0026715548573919</v>
      </c>
      <c r="AC789" s="129">
        <f>(幕後結果!$AE$2+幕後結果!$AE$4*幕後結果_最佳化!$Q1790)*12/3</f>
        <v>-0.11417893611615378</v>
      </c>
      <c r="AD789" s="129">
        <f>(幕後結果!$AF$2+幕後結果!$AF$4*幕後結果_最佳化!$R1790)*12/3</f>
        <v>-0.72465433430140036</v>
      </c>
      <c r="AE789" s="129">
        <f>(幕後結果!$AG$2+幕後結果!$AG$4*幕後結果_最佳化!$S1790)*12/3</f>
        <v>-1.0569097939835677</v>
      </c>
      <c r="AF789" s="129">
        <f>(幕後結果!$AH$2+幕後結果!$AH$4*幕後結果_最佳化!$T1790)*12/3</f>
        <v>0.31005853216749157</v>
      </c>
      <c r="AG789" s="129">
        <f>(幕後結果!$AI$2+幕後結果!$AI$4*幕後結果_最佳化!$U1790)*12/3</f>
        <v>-0.97503823675349188</v>
      </c>
      <c r="AH789" s="129">
        <f>(幕後結果!$AJ$2+幕後結果!$AJ$4*幕後結果_最佳化!$V1790)*12/3</f>
        <v>-1.471128110533596</v>
      </c>
      <c r="AI789" s="100">
        <f>(幕後結果!$AK$2+幕後結果!$AK$4*幕後結果_最佳化!$W1790)*12/3</f>
        <v>0.44413246286822167</v>
      </c>
      <c r="AJ789" s="60"/>
      <c r="AK789" s="60"/>
      <c r="AL789" s="60"/>
      <c r="AM789" s="108">
        <v>788</v>
      </c>
      <c r="AN789" s="129">
        <f t="shared" si="157"/>
        <v>2.7833759865888898E-2</v>
      </c>
      <c r="AO789" s="129">
        <f t="shared" si="158"/>
        <v>7.0218700266014983E-2</v>
      </c>
      <c r="AP789" s="129">
        <f t="shared" si="159"/>
        <v>8.7940177577005549E-2</v>
      </c>
      <c r="AQ789" s="129">
        <f t="shared" si="160"/>
        <v>0.12840060497497088</v>
      </c>
      <c r="AR789" s="129">
        <f t="shared" si="161"/>
        <v>8.4177080430233975E-2</v>
      </c>
      <c r="AS789" s="129">
        <f t="shared" si="162"/>
        <v>0.23420835970481851</v>
      </c>
      <c r="AT789" s="129">
        <f t="shared" si="163"/>
        <v>0.1921778623348887</v>
      </c>
      <c r="AU789" s="129">
        <f t="shared" si="164"/>
        <v>0.10716379918549708</v>
      </c>
      <c r="AV789" s="129">
        <f t="shared" si="165"/>
        <v>2.6849985247444759E-2</v>
      </c>
      <c r="AW789" s="129">
        <f t="shared" si="166"/>
        <v>4.1029670413236782E-2</v>
      </c>
      <c r="AX789" s="129">
        <f t="shared" si="167"/>
        <v>1</v>
      </c>
      <c r="AY789" s="129">
        <f>SUMPRODUCT(AN789:AW789,幕後結果_最佳化!$Z$1005:$AI$1005)</f>
        <v>0.19039107898302618</v>
      </c>
      <c r="AZ789" s="129">
        <f>(SUMPRODUCT(AN789:AW789,MMULT(AN789:AW789,幕後結果!$AB$9:$AK$18)))*252</f>
        <v>5.0966632647911896E-2</v>
      </c>
      <c r="BA789" s="129">
        <f t="shared" si="168"/>
        <v>0.22575790716586627</v>
      </c>
      <c r="BB789" s="102">
        <f t="shared" si="169"/>
        <v>0.65331522972820266</v>
      </c>
      <c r="BC789" s="60"/>
      <c r="BD789" s="60"/>
    </row>
    <row r="790" spans="1:56" ht="16.5">
      <c r="A790" s="95">
        <v>789</v>
      </c>
      <c r="B790" s="129">
        <v>0.76831428211121078</v>
      </c>
      <c r="C790" s="129">
        <v>0.3405642554614341</v>
      </c>
      <c r="D790" s="129">
        <v>0.92882479882427682</v>
      </c>
      <c r="E790" s="129">
        <v>0.89024024965519422</v>
      </c>
      <c r="F790" s="129">
        <v>0.58005706313049421</v>
      </c>
      <c r="G790" s="129">
        <v>8.0518896926720096E-2</v>
      </c>
      <c r="H790" s="129">
        <v>0.73602407062342423</v>
      </c>
      <c r="I790" s="129">
        <v>0.20187374506629996</v>
      </c>
      <c r="J790" s="129">
        <v>0.77058221280589767</v>
      </c>
      <c r="K790" s="104">
        <v>0.38295847138484085</v>
      </c>
      <c r="L790" s="105"/>
      <c r="M790" s="106">
        <v>789</v>
      </c>
      <c r="N790" s="140">
        <v>0.73330662414917702</v>
      </c>
      <c r="O790" s="140">
        <v>-0.41092366258838153</v>
      </c>
      <c r="P790" s="140">
        <v>1.4670943079412069</v>
      </c>
      <c r="Q790" s="140">
        <v>1.2278068045463109</v>
      </c>
      <c r="R790" s="140">
        <v>0.20203946240354353</v>
      </c>
      <c r="S790" s="140">
        <v>-1.4015897356563187</v>
      </c>
      <c r="T790" s="140">
        <v>0.63113561060414769</v>
      </c>
      <c r="U790" s="129">
        <v>-0.83494710665273597</v>
      </c>
      <c r="V790" s="129">
        <v>0.74076560310753747</v>
      </c>
      <c r="W790" s="98">
        <v>-0.29771991445112134</v>
      </c>
      <c r="X790" s="60"/>
      <c r="Y790" s="99">
        <v>789</v>
      </c>
      <c r="Z790" s="129">
        <f>(幕後結果!$AB$2+幕後結果!$AB$4*幕後結果_最佳化!$N1791)*12/3</f>
        <v>1.3727670419037492</v>
      </c>
      <c r="AA790" s="129">
        <f>(幕後結果!$AC$2+幕後結果!$AC$4*幕後結果_最佳化!$O1791)*12/3</f>
        <v>0.34976342713388764</v>
      </c>
      <c r="AB790" s="129">
        <f>(幕後結果!$AD$2+幕後結果!$AD$4*幕後結果_最佳化!$P1791)*12/3</f>
        <v>0.44725793371617062</v>
      </c>
      <c r="AC790" s="129">
        <f>(幕後結果!$AE$2+幕後結果!$AE$4*幕後結果_最佳化!$Q1791)*12/3</f>
        <v>1.1288399863044838</v>
      </c>
      <c r="AD790" s="129">
        <f>(幕後結果!$AF$2+幕後結果!$AF$4*幕後結果_最佳化!$R1791)*12/3</f>
        <v>-0.23469856691157642</v>
      </c>
      <c r="AE790" s="129">
        <f>(幕後結果!$AG$2+幕後結果!$AG$4*幕後結果_最佳化!$S1791)*12/3</f>
        <v>0.16861164099442982</v>
      </c>
      <c r="AF790" s="129">
        <f>(幕後結果!$AH$2+幕後結果!$AH$4*幕後結果_最佳化!$T1791)*12/3</f>
        <v>1.4276821654235359</v>
      </c>
      <c r="AG790" s="129">
        <f>(幕後結果!$AI$2+幕後結果!$AI$4*幕後結果_最佳化!$U1791)*12/3</f>
        <v>-0.57048054073026855</v>
      </c>
      <c r="AH790" s="129">
        <f>(幕後結果!$AJ$2+幕後結果!$AJ$4*幕後結果_最佳化!$V1791)*12/3</f>
        <v>0.10350202710629147</v>
      </c>
      <c r="AI790" s="100">
        <f>(幕後結果!$AK$2+幕後結果!$AK$4*幕後結果_最佳化!$W1791)*12/3</f>
        <v>0.29709167723767754</v>
      </c>
      <c r="AJ790" s="60"/>
      <c r="AK790" s="60"/>
      <c r="AL790" s="60"/>
      <c r="AM790" s="108">
        <v>789</v>
      </c>
      <c r="AN790" s="129">
        <f t="shared" si="157"/>
        <v>0.19249176334486728</v>
      </c>
      <c r="AO790" s="129">
        <f t="shared" si="158"/>
        <v>0.11542887193837752</v>
      </c>
      <c r="AP790" s="129">
        <f t="shared" si="159"/>
        <v>9.1052974792710822E-2</v>
      </c>
      <c r="AQ790" s="129">
        <f t="shared" si="160"/>
        <v>0.15270536932805334</v>
      </c>
      <c r="AR790" s="129">
        <f t="shared" si="161"/>
        <v>9.9348032384507665E-2</v>
      </c>
      <c r="AS790" s="129">
        <f t="shared" si="162"/>
        <v>6.2883760018845852E-2</v>
      </c>
      <c r="AT790" s="129">
        <f t="shared" si="163"/>
        <v>0.13171067265733599</v>
      </c>
      <c r="AU790" s="129">
        <f t="shared" si="164"/>
        <v>0.10905477661361951</v>
      </c>
      <c r="AV790" s="129">
        <f t="shared" si="165"/>
        <v>3.8529570946886057E-3</v>
      </c>
      <c r="AW790" s="129">
        <f t="shared" si="166"/>
        <v>4.1470821826993479E-2</v>
      </c>
      <c r="AX790" s="129">
        <f t="shared" si="167"/>
        <v>1.0000000000000002</v>
      </c>
      <c r="AY790" s="129">
        <f>SUMPRODUCT(AN790:AW790,幕後結果_最佳化!$Z$1005:$AI$1005)</f>
        <v>0.1269453965670562</v>
      </c>
      <c r="AZ790" s="129">
        <f>(SUMPRODUCT(AN790:AW790,MMULT(AN790:AW790,幕後結果!$AB$9:$AK$18)))*252</f>
        <v>5.042519680697076E-2</v>
      </c>
      <c r="BA790" s="129">
        <f t="shared" si="168"/>
        <v>0.22455555394371959</v>
      </c>
      <c r="BB790" s="102">
        <f t="shared" si="169"/>
        <v>0.37427440600342721</v>
      </c>
      <c r="BC790" s="60"/>
      <c r="BD790" s="60"/>
    </row>
    <row r="791" spans="1:56" ht="16.5">
      <c r="A791" s="95">
        <v>790</v>
      </c>
      <c r="B791" s="129">
        <v>0.15593230274970304</v>
      </c>
      <c r="C791" s="129">
        <v>0.10790153649557466</v>
      </c>
      <c r="D791" s="129">
        <v>0.79626395302985498</v>
      </c>
      <c r="E791" s="129">
        <v>0.22669282705143856</v>
      </c>
      <c r="F791" s="129">
        <v>0.30645400037374793</v>
      </c>
      <c r="G791" s="129">
        <v>0.9318566129221757</v>
      </c>
      <c r="H791" s="129">
        <v>0.60549006075804601</v>
      </c>
      <c r="I791" s="129">
        <v>0.80242051141052806</v>
      </c>
      <c r="J791" s="129">
        <v>0.53546956080409092</v>
      </c>
      <c r="K791" s="104">
        <v>0.28387976248200109</v>
      </c>
      <c r="L791" s="105"/>
      <c r="M791" s="106">
        <v>790</v>
      </c>
      <c r="N791" s="140">
        <v>-1.011317264599652</v>
      </c>
      <c r="O791" s="140">
        <v>-1.2377653685342129</v>
      </c>
      <c r="P791" s="140">
        <v>0.82835038888497325</v>
      </c>
      <c r="Q791" s="140">
        <v>-0.74978259316096318</v>
      </c>
      <c r="R791" s="140">
        <v>-0.50592685258069536</v>
      </c>
      <c r="S791" s="140">
        <v>1.4897621971144188</v>
      </c>
      <c r="T791" s="140">
        <v>0.26758357087978696</v>
      </c>
      <c r="U791" s="129">
        <v>0.85029881150576392</v>
      </c>
      <c r="V791" s="129">
        <v>8.9026463998096467E-2</v>
      </c>
      <c r="W791" s="98">
        <v>-0.57135426420659829</v>
      </c>
      <c r="X791" s="60"/>
      <c r="Y791" s="99">
        <v>790</v>
      </c>
      <c r="Z791" s="129">
        <f>(幕後結果!$AB$2+幕後結果!$AB$4*幕後結果_最佳化!$N1792)*12/3</f>
        <v>0.21911538279990428</v>
      </c>
      <c r="AA791" s="129">
        <f>(幕後結果!$AC$2+幕後結果!$AC$4*幕後結果_最佳化!$O1792)*12/3</f>
        <v>-0.70669898371368689</v>
      </c>
      <c r="AB791" s="129">
        <f>(幕後結果!$AD$2+幕後結果!$AD$4*幕後結果_最佳化!$P1792)*12/3</f>
        <v>-0.79017323774371062</v>
      </c>
      <c r="AC791" s="129">
        <f>(幕後結果!$AE$2+幕後結果!$AE$4*幕後結果_最佳化!$Q1792)*12/3</f>
        <v>-1.259772802567346</v>
      </c>
      <c r="AD791" s="129">
        <f>(幕後結果!$AF$2+幕後結果!$AF$4*幕後結果_最佳化!$R1792)*12/3</f>
        <v>-1.8472544213301936</v>
      </c>
      <c r="AE791" s="129">
        <f>(幕後結果!$AG$2+幕後結果!$AG$4*幕後結果_最佳化!$S1792)*12/3</f>
        <v>2.1063872321189079</v>
      </c>
      <c r="AF791" s="129">
        <f>(幕後結果!$AH$2+幕後結果!$AH$4*幕後結果_最佳化!$T1792)*12/3</f>
        <v>-0.15324091437764253</v>
      </c>
      <c r="AG791" s="129">
        <f>(幕後結果!$AI$2+幕後結果!$AI$4*幕後結果_最佳化!$U1792)*12/3</f>
        <v>0.49127451049253379</v>
      </c>
      <c r="AH791" s="129">
        <f>(幕後結果!$AJ$2+幕後結果!$AJ$4*幕後結果_最佳化!$V1792)*12/3</f>
        <v>-0.39220329107763763</v>
      </c>
      <c r="AI791" s="100">
        <f>(幕後結果!$AK$2+幕後結果!$AK$4*幕後結果_最佳化!$W1792)*12/3</f>
        <v>-0.15308921227370753</v>
      </c>
      <c r="AJ791" s="60"/>
      <c r="AK791" s="60"/>
      <c r="AL791" s="60"/>
      <c r="AM791" s="108">
        <v>790</v>
      </c>
      <c r="AN791" s="129">
        <f t="shared" si="157"/>
        <v>0.14361605499991473</v>
      </c>
      <c r="AO791" s="129">
        <f t="shared" si="158"/>
        <v>0.14959830787810904</v>
      </c>
      <c r="AP791" s="129">
        <f t="shared" si="159"/>
        <v>0.14042894049329233</v>
      </c>
      <c r="AQ791" s="129">
        <f t="shared" si="160"/>
        <v>0.1208028534593049</v>
      </c>
      <c r="AR791" s="129">
        <f t="shared" si="161"/>
        <v>0.16799525512196306</v>
      </c>
      <c r="AS791" s="129">
        <f t="shared" si="162"/>
        <v>7.6995170572639491E-3</v>
      </c>
      <c r="AT791" s="129">
        <f t="shared" si="163"/>
        <v>4.0797807043870078E-3</v>
      </c>
      <c r="AU791" s="129">
        <f t="shared" si="164"/>
        <v>0.12001606229721351</v>
      </c>
      <c r="AV791" s="129">
        <f t="shared" si="165"/>
        <v>9.1611806047867755E-2</v>
      </c>
      <c r="AW791" s="129">
        <f t="shared" si="166"/>
        <v>5.4151421940684084E-2</v>
      </c>
      <c r="AX791" s="129">
        <f t="shared" si="167"/>
        <v>1.0000000000000002</v>
      </c>
      <c r="AY791" s="129">
        <f>SUMPRODUCT(AN791:AW791,幕後結果_最佳化!$Z$1005:$AI$1005)</f>
        <v>-0.16963389180921185</v>
      </c>
      <c r="AZ791" s="129">
        <f>(SUMPRODUCT(AN791:AW791,MMULT(AN791:AW791,幕後結果!$AB$9:$AK$18)))*252</f>
        <v>5.0311670214640773E-2</v>
      </c>
      <c r="BA791" s="129">
        <f t="shared" si="168"/>
        <v>0.22430263086874566</v>
      </c>
      <c r="BB791" s="102">
        <f t="shared" si="169"/>
        <v>-0.94753187239065206</v>
      </c>
      <c r="BC791" s="60"/>
      <c r="BD791" s="60"/>
    </row>
    <row r="792" spans="1:56" ht="16.5">
      <c r="A792" s="95">
        <v>791</v>
      </c>
      <c r="B792" s="129">
        <v>0.37101650824034316</v>
      </c>
      <c r="C792" s="129">
        <v>0.77342820171045168</v>
      </c>
      <c r="D792" s="129">
        <v>0.54512516191937066</v>
      </c>
      <c r="E792" s="129">
        <v>0.78876713882611105</v>
      </c>
      <c r="F792" s="129">
        <v>0.56434276137103279</v>
      </c>
      <c r="G792" s="129">
        <v>0.54850163384255812</v>
      </c>
      <c r="H792" s="129">
        <v>6.8574521103494934E-3</v>
      </c>
      <c r="I792" s="129">
        <v>0.81161350803884025</v>
      </c>
      <c r="J792" s="129">
        <v>0.62757420139566067</v>
      </c>
      <c r="K792" s="104">
        <v>0.45899267266337707</v>
      </c>
      <c r="L792" s="105"/>
      <c r="M792" s="106">
        <v>791</v>
      </c>
      <c r="N792" s="140">
        <v>-0.32916230041615474</v>
      </c>
      <c r="O792" s="140">
        <v>0.75018449360759099</v>
      </c>
      <c r="P792" s="140">
        <v>0.11335429151111079</v>
      </c>
      <c r="Q792" s="140">
        <v>0.80215081738856264</v>
      </c>
      <c r="R792" s="140">
        <v>0.161989049440734</v>
      </c>
      <c r="S792" s="140">
        <v>0.12187661974100635</v>
      </c>
      <c r="T792" s="140">
        <v>-2.4646450433298379</v>
      </c>
      <c r="U792" s="129">
        <v>0.88385779287977073</v>
      </c>
      <c r="V792" s="129">
        <v>0.32543536011714258</v>
      </c>
      <c r="W792" s="98">
        <v>-0.10297180877912862</v>
      </c>
      <c r="X792" s="60"/>
      <c r="Y792" s="99">
        <v>791</v>
      </c>
      <c r="Z792" s="129">
        <f>(幕後結果!$AB$2+幕後結果!$AB$4*幕後結果_最佳化!$N1793)*12/3</f>
        <v>0.67019782599664213</v>
      </c>
      <c r="AA792" s="129">
        <f>(幕後結果!$AC$2+幕後結果!$AC$4*幕後結果_最佳化!$O1793)*12/3</f>
        <v>0.92812507350358986</v>
      </c>
      <c r="AB792" s="129">
        <f>(幕後結果!$AD$2+幕後結果!$AD$4*幕後結果_最佳化!$P1793)*12/3</f>
        <v>-1.2840422394219544</v>
      </c>
      <c r="AC792" s="129">
        <f>(幕後結果!$AE$2+幕後結果!$AE$4*幕後結果_最佳化!$Q1793)*12/3</f>
        <v>0.9726022242478386</v>
      </c>
      <c r="AD792" s="129">
        <f>(幕後結果!$AF$2+幕後結果!$AF$4*幕後結果_最佳化!$R1793)*12/3</f>
        <v>-0.26270292815387319</v>
      </c>
      <c r="AE792" s="129">
        <f>(幕後結果!$AG$2+幕後結果!$AG$4*幕後結果_最佳化!$S1793)*12/3</f>
        <v>1.5307557022256997</v>
      </c>
      <c r="AF792" s="129">
        <f>(幕後結果!$AH$2+幕後結果!$AH$4*幕後結果_最佳化!$T1793)*12/3</f>
        <v>-1.2149036289779831</v>
      </c>
      <c r="AG792" s="129">
        <f>(幕後結果!$AI$2+幕後結果!$AI$4*幕後結果_最佳化!$U1793)*12/3</f>
        <v>0.20505924737904077</v>
      </c>
      <c r="AH792" s="129">
        <f>(幕後結果!$AJ$2+幕後結果!$AJ$4*幕後結果_最佳化!$V1793)*12/3</f>
        <v>-0.23174064159821217</v>
      </c>
      <c r="AI792" s="100">
        <f>(幕後結果!$AK$2+幕後結果!$AK$4*幕後結果_最佳化!$W1793)*12/3</f>
        <v>0.31925956775970366</v>
      </c>
      <c r="AJ792" s="60"/>
      <c r="AK792" s="60"/>
      <c r="AL792" s="60"/>
      <c r="AM792" s="108">
        <v>791</v>
      </c>
      <c r="AN792" s="129">
        <f t="shared" si="157"/>
        <v>0.12336994325217275</v>
      </c>
      <c r="AO792" s="129">
        <f t="shared" si="158"/>
        <v>5.3087735783974008E-2</v>
      </c>
      <c r="AP792" s="129">
        <f t="shared" si="159"/>
        <v>0.14752269380295374</v>
      </c>
      <c r="AQ792" s="129">
        <f t="shared" si="160"/>
        <v>0.13574304191167849</v>
      </c>
      <c r="AR792" s="129">
        <f t="shared" si="161"/>
        <v>0.13739132479336988</v>
      </c>
      <c r="AS792" s="129">
        <f t="shared" si="162"/>
        <v>0.12009526189215323</v>
      </c>
      <c r="AT792" s="129">
        <f t="shared" si="163"/>
        <v>0.15064928794907731</v>
      </c>
      <c r="AU792" s="129">
        <f t="shared" si="164"/>
        <v>5.0962468948489166E-2</v>
      </c>
      <c r="AV792" s="129">
        <f t="shared" si="165"/>
        <v>2.6804888508767857E-2</v>
      </c>
      <c r="AW792" s="129">
        <f t="shared" si="166"/>
        <v>5.4373353157363406E-2</v>
      </c>
      <c r="AX792" s="129">
        <f t="shared" si="167"/>
        <v>0.99999999999999989</v>
      </c>
      <c r="AY792" s="129">
        <f>SUMPRODUCT(AN792:AW792,幕後結果_最佳化!$Z$1005:$AI$1005)</f>
        <v>-4.5113766893109773E-3</v>
      </c>
      <c r="AZ792" s="129">
        <f>(SUMPRODUCT(AN792:AW792,MMULT(AN792:AW792,幕後結果!$AB$9:$AK$18)))*252</f>
        <v>5.4378809023395022E-2</v>
      </c>
      <c r="BA792" s="129">
        <f t="shared" si="168"/>
        <v>0.23319264358764627</v>
      </c>
      <c r="BB792" s="102">
        <f t="shared" si="169"/>
        <v>-0.20331420391266006</v>
      </c>
      <c r="BC792" s="60"/>
      <c r="BD792" s="60"/>
    </row>
    <row r="793" spans="1:56" ht="16.5">
      <c r="A793" s="95">
        <v>792</v>
      </c>
      <c r="B793" s="129">
        <v>0.18939843741100271</v>
      </c>
      <c r="C793" s="129">
        <v>0.49906377088620912</v>
      </c>
      <c r="D793" s="129">
        <v>0.64803413177414226</v>
      </c>
      <c r="E793" s="129">
        <v>0.98709624883439528</v>
      </c>
      <c r="F793" s="129">
        <v>0.85555266929330842</v>
      </c>
      <c r="G793" s="129">
        <v>7.8255763765968434E-2</v>
      </c>
      <c r="H793" s="129">
        <v>0.68526631460051712</v>
      </c>
      <c r="I793" s="129">
        <v>0.998818019197667</v>
      </c>
      <c r="J793" s="129">
        <v>0.8030781994138998</v>
      </c>
      <c r="K793" s="104">
        <v>0.38910853583158889</v>
      </c>
      <c r="L793" s="105"/>
      <c r="M793" s="106">
        <v>792</v>
      </c>
      <c r="N793" s="140">
        <v>-0.88011525692666248</v>
      </c>
      <c r="O793" s="140">
        <v>-2.3467805222607127E-3</v>
      </c>
      <c r="P793" s="140">
        <v>0.38001842732706326</v>
      </c>
      <c r="Q793" s="140">
        <v>2.2290962357019901</v>
      </c>
      <c r="R793" s="140">
        <v>1.0605495474897992</v>
      </c>
      <c r="S793" s="140">
        <v>-1.4169021852555188</v>
      </c>
      <c r="T793" s="140">
        <v>0.48247666564402514</v>
      </c>
      <c r="U793" s="129">
        <v>3.0402317629386686</v>
      </c>
      <c r="V793" s="129">
        <v>0.85266771183374823</v>
      </c>
      <c r="W793" s="98">
        <v>-0.28164325222230208</v>
      </c>
      <c r="X793" s="60"/>
      <c r="Y793" s="99">
        <v>792</v>
      </c>
      <c r="Z793" s="129">
        <f>(幕後結果!$AB$2+幕後結果!$AB$4*幕後結果_最佳化!$N1794)*12/3</f>
        <v>0.3058741477152751</v>
      </c>
      <c r="AA793" s="129">
        <f>(幕後結果!$AC$2+幕後結果!$AC$4*幕後結果_最佳化!$O1794)*12/3</f>
        <v>0.23382850327599647</v>
      </c>
      <c r="AB793" s="129">
        <f>(幕後結果!$AD$2+幕後結果!$AD$4*幕後結果_最佳化!$P1794)*12/3</f>
        <v>-1.1783024697075031</v>
      </c>
      <c r="AC793" s="129">
        <f>(幕後結果!$AE$2+幕後結果!$AE$4*幕後結果_最佳化!$Q1794)*12/3</f>
        <v>2.0954433501053078</v>
      </c>
      <c r="AD793" s="129">
        <f>(幕後結果!$AF$2+幕後結果!$AF$4*幕後結果_最佳化!$R1794)*12/3</f>
        <v>1.0905120625949785</v>
      </c>
      <c r="AE793" s="129">
        <f>(幕後結果!$AG$2+幕後結果!$AG$4*幕後結果_最佳化!$S1794)*12/3</f>
        <v>0.46515822930436901</v>
      </c>
      <c r="AF793" s="129">
        <f>(幕後結果!$AH$2+幕後結果!$AH$4*幕後結果_最佳化!$T1794)*12/3</f>
        <v>0.53077020234243122</v>
      </c>
      <c r="AG793" s="129">
        <f>(幕後結果!$AI$2+幕後結果!$AI$4*幕後結果_最佳化!$U1794)*12/3</f>
        <v>1.2951118241656623</v>
      </c>
      <c r="AH793" s="129">
        <f>(幕後結果!$AJ$2+幕後結果!$AJ$4*幕後結果_最佳化!$V1794)*12/3</f>
        <v>0.5795267333561569</v>
      </c>
      <c r="AI793" s="100">
        <f>(幕後結果!$AK$2+幕後結果!$AK$4*幕後結果_最佳化!$W1794)*12/3</f>
        <v>0.16221084678168934</v>
      </c>
      <c r="AJ793" s="60"/>
      <c r="AK793" s="60"/>
      <c r="AL793" s="60"/>
      <c r="AM793" s="108">
        <v>792</v>
      </c>
      <c r="AN793" s="129">
        <f t="shared" si="157"/>
        <v>0.18420830119213097</v>
      </c>
      <c r="AO793" s="129">
        <f t="shared" si="158"/>
        <v>0.1456471826331121</v>
      </c>
      <c r="AP793" s="129">
        <f t="shared" si="159"/>
        <v>0.14329523012708859</v>
      </c>
      <c r="AQ793" s="129">
        <f t="shared" si="160"/>
        <v>3.6325269753798878E-2</v>
      </c>
      <c r="AR793" s="129">
        <f t="shared" si="161"/>
        <v>2.6297262263200255E-2</v>
      </c>
      <c r="AS793" s="129">
        <f t="shared" si="162"/>
        <v>0.16814468858527068</v>
      </c>
      <c r="AT793" s="129">
        <f t="shared" si="163"/>
        <v>2.5023369794817979E-2</v>
      </c>
      <c r="AU793" s="129">
        <f t="shared" si="164"/>
        <v>6.5101256565305327E-2</v>
      </c>
      <c r="AV793" s="129">
        <f t="shared" si="165"/>
        <v>0.12710965681780559</v>
      </c>
      <c r="AW793" s="129">
        <f t="shared" si="166"/>
        <v>7.8847782267469732E-2</v>
      </c>
      <c r="AX793" s="129">
        <f t="shared" si="167"/>
        <v>1.0000000000000002</v>
      </c>
      <c r="AY793" s="129">
        <f>SUMPRODUCT(AN793:AW793,幕後結果_最佳化!$Z$1005:$AI$1005)</f>
        <v>0.16241478897262709</v>
      </c>
      <c r="AZ793" s="129">
        <f>(SUMPRODUCT(AN793:AW793,MMULT(AN793:AW793,幕後結果!$AB$9:$AK$18)))*252</f>
        <v>4.3191989406849651E-2</v>
      </c>
      <c r="BA793" s="129">
        <f t="shared" si="168"/>
        <v>0.2078268255227165</v>
      </c>
      <c r="BB793" s="102">
        <f t="shared" si="169"/>
        <v>0.57506911666493954</v>
      </c>
      <c r="BC793" s="60"/>
      <c r="BD793" s="60"/>
    </row>
    <row r="794" spans="1:56" ht="16.5">
      <c r="A794" s="95">
        <v>793</v>
      </c>
      <c r="B794" s="129">
        <v>7.6709282823347769E-2</v>
      </c>
      <c r="C794" s="129">
        <v>0.17292223082606673</v>
      </c>
      <c r="D794" s="129">
        <v>1.6965293711473706E-2</v>
      </c>
      <c r="E794" s="129">
        <v>0.87840222137021295</v>
      </c>
      <c r="F794" s="129">
        <v>0.90898366270412523</v>
      </c>
      <c r="G794" s="129">
        <v>0.48691531218738882</v>
      </c>
      <c r="H794" s="129">
        <v>0.85498665790740613</v>
      </c>
      <c r="I794" s="129">
        <v>0.37333549796180576</v>
      </c>
      <c r="J794" s="129">
        <v>0.94874776521442894</v>
      </c>
      <c r="K794" s="104">
        <v>0.35884427329098201</v>
      </c>
      <c r="L794" s="105"/>
      <c r="M794" s="106">
        <v>793</v>
      </c>
      <c r="N794" s="140">
        <v>-1.4275599239827232</v>
      </c>
      <c r="O794" s="140">
        <v>-0.94268028267561554</v>
      </c>
      <c r="P794" s="140">
        <v>-2.1208956190993771</v>
      </c>
      <c r="Q794" s="140">
        <v>1.167036679353421</v>
      </c>
      <c r="R794" s="140">
        <v>1.3345225103821552</v>
      </c>
      <c r="S794" s="140">
        <v>-3.2804331074957886E-2</v>
      </c>
      <c r="T794" s="140">
        <v>1.0580630816737648</v>
      </c>
      <c r="U794" s="129">
        <v>-0.32303201544576321</v>
      </c>
      <c r="V794" s="129">
        <v>1.6328313598330764</v>
      </c>
      <c r="W794" s="98">
        <v>-0.36154971622341103</v>
      </c>
      <c r="X794" s="60"/>
      <c r="Y794" s="99">
        <v>793</v>
      </c>
      <c r="Z794" s="129">
        <f>(幕後結果!$AB$2+幕後結果!$AB$4*幕後結果_最佳化!$N1795)*12/3</f>
        <v>-5.6129635730396532E-2</v>
      </c>
      <c r="AA794" s="129">
        <f>(幕後結果!$AC$2+幕後結果!$AC$4*幕後結果_最佳化!$O1795)*12/3</f>
        <v>-0.59739822419110922</v>
      </c>
      <c r="AB794" s="129">
        <f>(幕後結果!$AD$2+幕後結果!$AD$4*幕後結果_最佳化!$P1795)*12/3</f>
        <v>-4.2187342712905913</v>
      </c>
      <c r="AC794" s="129">
        <f>(幕後結果!$AE$2+幕後結果!$AE$4*幕後結果_最佳化!$Q1795)*12/3</f>
        <v>0.61515362324689571</v>
      </c>
      <c r="AD794" s="129">
        <f>(幕後結果!$AF$2+幕後結果!$AF$4*幕後結果_最佳化!$R1795)*12/3</f>
        <v>0.86177940631423555</v>
      </c>
      <c r="AE794" s="129">
        <f>(幕後結果!$AG$2+幕後結果!$AG$4*幕後結果_最佳化!$S1795)*12/3</f>
        <v>1.2882131959036331</v>
      </c>
      <c r="AF794" s="129">
        <f>(幕後結果!$AH$2+幕後結果!$AH$4*幕後結果_最佳化!$T1795)*12/3</f>
        <v>0.13780784901546603</v>
      </c>
      <c r="AG794" s="129">
        <f>(幕後結果!$AI$2+幕後結果!$AI$4*幕後結果_最佳化!$U1795)*12/3</f>
        <v>-0.47464837687173417</v>
      </c>
      <c r="AH794" s="129">
        <f>(幕後結果!$AJ$2+幕後結果!$AJ$4*幕後結果_最佳化!$V1795)*12/3</f>
        <v>9.4467508913240239E-2</v>
      </c>
      <c r="AI794" s="100">
        <f>(幕後結果!$AK$2+幕後結果!$AK$4*幕後結果_最佳化!$W1795)*12/3</f>
        <v>-0.5658440543945733</v>
      </c>
      <c r="AJ794" s="60"/>
      <c r="AK794" s="60"/>
      <c r="AL794" s="60"/>
      <c r="AM794" s="108">
        <v>793</v>
      </c>
      <c r="AN794" s="129">
        <f t="shared" si="157"/>
        <v>0.19069890539398454</v>
      </c>
      <c r="AO794" s="129">
        <f t="shared" si="158"/>
        <v>4.181325042698697E-2</v>
      </c>
      <c r="AP794" s="129">
        <f t="shared" si="159"/>
        <v>2.8134266551306839E-2</v>
      </c>
      <c r="AQ794" s="129">
        <f t="shared" si="160"/>
        <v>0.16856358562314966</v>
      </c>
      <c r="AR794" s="129">
        <f t="shared" si="161"/>
        <v>5.0833272277181867E-2</v>
      </c>
      <c r="AS794" s="129">
        <f t="shared" si="162"/>
        <v>8.9745322324790447E-2</v>
      </c>
      <c r="AT794" s="129">
        <f t="shared" si="163"/>
        <v>8.5081814344660001E-2</v>
      </c>
      <c r="AU794" s="129">
        <f t="shared" si="164"/>
        <v>0.18481714244815534</v>
      </c>
      <c r="AV794" s="129">
        <f t="shared" si="165"/>
        <v>5.5708654811696019E-2</v>
      </c>
      <c r="AW794" s="129">
        <f t="shared" si="166"/>
        <v>0.10460378579808838</v>
      </c>
      <c r="AX794" s="129">
        <f t="shared" si="167"/>
        <v>1.0000000000000002</v>
      </c>
      <c r="AY794" s="129">
        <f>SUMPRODUCT(AN794:AW794,幕後結果_最佳化!$Z$1005:$AI$1005)</f>
        <v>0.22162881052867509</v>
      </c>
      <c r="AZ794" s="129">
        <f>(SUMPRODUCT(AN794:AW794,MMULT(AN794:AW794,幕後結果!$AB$9:$AK$18)))*252</f>
        <v>4.252971592252245E-2</v>
      </c>
      <c r="BA794" s="129">
        <f t="shared" si="168"/>
        <v>0.2062273403856105</v>
      </c>
      <c r="BB794" s="102">
        <f t="shared" si="169"/>
        <v>0.86665914516708709</v>
      </c>
      <c r="BC794" s="60"/>
      <c r="BD794" s="60"/>
    </row>
    <row r="795" spans="1:56" ht="16.5">
      <c r="A795" s="95">
        <v>794</v>
      </c>
      <c r="B795" s="129">
        <v>0.51418262784976809</v>
      </c>
      <c r="C795" s="129">
        <v>0.16087916350369058</v>
      </c>
      <c r="D795" s="129">
        <v>0.2748132109352337</v>
      </c>
      <c r="E795" s="129">
        <v>0.65644205435470604</v>
      </c>
      <c r="F795" s="129">
        <v>0.17613459238853846</v>
      </c>
      <c r="G795" s="129">
        <v>0.82518692925317616</v>
      </c>
      <c r="H795" s="129">
        <v>0.23846019640746929</v>
      </c>
      <c r="I795" s="129">
        <v>6.575341933499157E-2</v>
      </c>
      <c r="J795" s="129">
        <v>0.5639956430656381</v>
      </c>
      <c r="K795" s="104">
        <v>0.31886815359217158</v>
      </c>
      <c r="L795" s="105"/>
      <c r="M795" s="106">
        <v>794</v>
      </c>
      <c r="N795" s="140">
        <v>3.5558067684841252E-2</v>
      </c>
      <c r="O795" s="140">
        <v>-0.99085103041936728</v>
      </c>
      <c r="P795" s="140">
        <v>-0.59832001836826598</v>
      </c>
      <c r="Q795" s="140">
        <v>0.40277209506042488</v>
      </c>
      <c r="R795" s="140">
        <v>-0.93019682637796541</v>
      </c>
      <c r="S795" s="140">
        <v>0.93531470060993482</v>
      </c>
      <c r="T795" s="140">
        <v>-0.71126442415272939</v>
      </c>
      <c r="U795" s="129">
        <v>-1.5081863545284024</v>
      </c>
      <c r="V795" s="129">
        <v>0.1611075246288044</v>
      </c>
      <c r="W795" s="98">
        <v>-0.47086617095932592</v>
      </c>
      <c r="X795" s="60"/>
      <c r="Y795" s="99">
        <v>794</v>
      </c>
      <c r="Z795" s="129">
        <f>(幕後結果!$AB$2+幕後結果!$AB$4*幕後結果_最佳化!$N1796)*12/3</f>
        <v>0.9113731649806972</v>
      </c>
      <c r="AA795" s="129">
        <f>(幕後結果!$AC$2+幕後結果!$AC$4*幕後結果_最佳化!$O1796)*12/3</f>
        <v>-0.25568483337593162</v>
      </c>
      <c r="AB795" s="129">
        <f>(幕後結果!$AD$2+幕後結果!$AD$4*幕後結果_最佳化!$P1796)*12/3</f>
        <v>-2.1145115097260136</v>
      </c>
      <c r="AC795" s="129">
        <f>(幕後結果!$AE$2+幕後結果!$AE$4*幕後結果_最佳化!$Q1796)*12/3</f>
        <v>4.0302734283729283E-3</v>
      </c>
      <c r="AD795" s="129">
        <f>(幕後結果!$AF$2+幕後結果!$AF$4*幕後結果_最佳化!$R1796)*12/3</f>
        <v>-1.7137159686799552</v>
      </c>
      <c r="AE795" s="129">
        <f>(幕後結果!$AG$2+幕後結果!$AG$4*幕後結果_最佳化!$S1796)*12/3</f>
        <v>1.8102557745681176</v>
      </c>
      <c r="AF795" s="129">
        <f>(幕後結果!$AH$2+幕後結果!$AH$4*幕後結果_最佳化!$T1796)*12/3</f>
        <v>-0.19992077191949276</v>
      </c>
      <c r="AG795" s="129">
        <f>(幕後結果!$AI$2+幕後結果!$AI$4*幕後結果_最佳化!$U1796)*12/3</f>
        <v>-1.0016714034951117</v>
      </c>
      <c r="AH795" s="129">
        <f>(幕後結果!$AJ$2+幕後結果!$AJ$4*幕後結果_最佳化!$V1796)*12/3</f>
        <v>-0.63399207768249422</v>
      </c>
      <c r="AI795" s="100">
        <f>(幕後結果!$AK$2+幕後結果!$AK$4*幕後結果_最佳化!$W1796)*12/3</f>
        <v>-0.33799100614217642</v>
      </c>
      <c r="AJ795" s="60"/>
      <c r="AK795" s="60"/>
      <c r="AL795" s="60"/>
      <c r="AM795" s="108">
        <v>794</v>
      </c>
      <c r="AN795" s="129">
        <f t="shared" si="157"/>
        <v>2.367231845072747E-2</v>
      </c>
      <c r="AO795" s="129">
        <f t="shared" si="158"/>
        <v>0.10952597507941128</v>
      </c>
      <c r="AP795" s="129">
        <f t="shared" si="159"/>
        <v>0.11079695989381214</v>
      </c>
      <c r="AQ795" s="129">
        <f t="shared" si="160"/>
        <v>9.6153360378680011E-2</v>
      </c>
      <c r="AR795" s="129">
        <f t="shared" si="161"/>
        <v>5.2073201178671431E-2</v>
      </c>
      <c r="AS795" s="129">
        <f t="shared" si="162"/>
        <v>6.5548270697503561E-2</v>
      </c>
      <c r="AT795" s="129">
        <f t="shared" si="163"/>
        <v>7.8616800994367048E-2</v>
      </c>
      <c r="AU795" s="129">
        <f t="shared" si="164"/>
        <v>0.1051670490570428</v>
      </c>
      <c r="AV795" s="129">
        <f t="shared" si="165"/>
        <v>0.12482897631704387</v>
      </c>
      <c r="AW795" s="129">
        <f t="shared" si="166"/>
        <v>0.23361708795274044</v>
      </c>
      <c r="AX795" s="129">
        <f t="shared" si="167"/>
        <v>1</v>
      </c>
      <c r="AY795" s="129">
        <f>SUMPRODUCT(AN795:AW795,幕後結果_最佳化!$Z$1005:$AI$1005)</f>
        <v>-4.8616453933802428E-2</v>
      </c>
      <c r="AZ795" s="129">
        <f>(SUMPRODUCT(AN795:AW795,MMULT(AN795:AW795,幕後結果!$AB$9:$AK$18)))*252</f>
        <v>4.7456750683330405E-2</v>
      </c>
      <c r="BA795" s="129">
        <f t="shared" si="168"/>
        <v>0.21784570384409788</v>
      </c>
      <c r="BB795" s="102">
        <f t="shared" si="169"/>
        <v>-0.42009758429432481</v>
      </c>
      <c r="BC795" s="60"/>
      <c r="BD795" s="60"/>
    </row>
    <row r="796" spans="1:56" ht="16.5">
      <c r="A796" s="95">
        <v>795</v>
      </c>
      <c r="B796" s="129">
        <v>0.33946631262489402</v>
      </c>
      <c r="C796" s="129">
        <v>3.7533630033413923E-2</v>
      </c>
      <c r="D796" s="129">
        <v>0.52127336124116219</v>
      </c>
      <c r="E796" s="129">
        <v>0.83434832103361578</v>
      </c>
      <c r="F796" s="129">
        <v>2.0272642589453493E-2</v>
      </c>
      <c r="G796" s="129">
        <v>0.28944574140193913</v>
      </c>
      <c r="H796" s="129">
        <v>0.99033164778678628</v>
      </c>
      <c r="I796" s="129">
        <v>0.51442786070548352</v>
      </c>
      <c r="J796" s="129">
        <v>0.89659268687847504</v>
      </c>
      <c r="K796" s="104">
        <v>0.54194442252889452</v>
      </c>
      <c r="L796" s="105"/>
      <c r="M796" s="106">
        <v>795</v>
      </c>
      <c r="N796" s="140">
        <v>-0.41392009692532539</v>
      </c>
      <c r="O796" s="140">
        <v>-1.780053166799483</v>
      </c>
      <c r="P796" s="140">
        <v>5.3349705225043238E-2</v>
      </c>
      <c r="Q796" s="140">
        <v>0.97149195388738396</v>
      </c>
      <c r="R796" s="140">
        <v>-2.0481501915381353</v>
      </c>
      <c r="S796" s="140">
        <v>-0.55500464570999108</v>
      </c>
      <c r="T796" s="140">
        <v>2.338975443505996</v>
      </c>
      <c r="U796" s="129">
        <v>3.6173170794006566E-2</v>
      </c>
      <c r="V796" s="129">
        <v>1.2623729270416528</v>
      </c>
      <c r="W796" s="98">
        <v>0.10533353368233006</v>
      </c>
      <c r="X796" s="60"/>
      <c r="Y796" s="99">
        <v>795</v>
      </c>
      <c r="Z796" s="129">
        <f>(幕後結果!$AB$2+幕後結果!$AB$4*幕後結果_最佳化!$N1797)*12/3</f>
        <v>0.61415080451803838</v>
      </c>
      <c r="AA796" s="129">
        <f>(幕後結果!$AC$2+幕後結果!$AC$4*幕後結果_最佳化!$O1797)*12/3</f>
        <v>-0.95074378857840303</v>
      </c>
      <c r="AB796" s="129">
        <f>(幕後結果!$AD$2+幕後結果!$AD$4*幕後結果_最佳化!$P1797)*12/3</f>
        <v>-1.5487179875219581</v>
      </c>
      <c r="AC796" s="129">
        <f>(幕後結果!$AE$2+幕後結果!$AE$4*幕後結果_最佳化!$Q1797)*12/3</f>
        <v>0.28546333791632256</v>
      </c>
      <c r="AD796" s="129">
        <f>(幕後結果!$AF$2+幕後結果!$AF$4*幕後結果_最佳化!$R1797)*12/3</f>
        <v>-2.7088222540222779</v>
      </c>
      <c r="AE796" s="129">
        <f>(幕後結果!$AG$2+幕後結果!$AG$4*幕後結果_最佳化!$S1797)*12/3</f>
        <v>0.57550083478294556</v>
      </c>
      <c r="AF796" s="129">
        <f>(幕後結果!$AH$2+幕後結果!$AH$4*幕後結果_最佳化!$T1797)*12/3</f>
        <v>1.5217233947425755</v>
      </c>
      <c r="AG796" s="129">
        <f>(幕後結果!$AI$2+幕後結果!$AI$4*幕後結果_最佳化!$U1797)*12/3</f>
        <v>-0.3090823884209159</v>
      </c>
      <c r="AH796" s="129">
        <f>(幕後結果!$AJ$2+幕後結果!$AJ$4*幕後結果_最佳化!$V1797)*12/3</f>
        <v>0.12531720580543654</v>
      </c>
      <c r="AI796" s="100">
        <f>(幕後結果!$AK$2+幕後結果!$AK$4*幕後結果_最佳化!$W1797)*12/3</f>
        <v>-0.23641718860075134</v>
      </c>
      <c r="AJ796" s="60"/>
      <c r="AK796" s="60"/>
      <c r="AL796" s="60"/>
      <c r="AM796" s="108">
        <v>795</v>
      </c>
      <c r="AN796" s="129">
        <f t="shared" si="157"/>
        <v>0.16091078378641402</v>
      </c>
      <c r="AO796" s="129">
        <f t="shared" si="158"/>
        <v>0.11845658962872579</v>
      </c>
      <c r="AP796" s="129">
        <f t="shared" si="159"/>
        <v>2.0312332369527144E-2</v>
      </c>
      <c r="AQ796" s="129">
        <f t="shared" si="160"/>
        <v>0.14608001597222725</v>
      </c>
      <c r="AR796" s="129">
        <f t="shared" si="161"/>
        <v>1.8400681107146769E-2</v>
      </c>
      <c r="AS796" s="129">
        <f t="shared" si="162"/>
        <v>9.8525127414155773E-3</v>
      </c>
      <c r="AT796" s="129">
        <f t="shared" si="163"/>
        <v>0.24546495282102332</v>
      </c>
      <c r="AU796" s="129">
        <f t="shared" si="164"/>
        <v>6.1344843335861161E-2</v>
      </c>
      <c r="AV796" s="129">
        <f t="shared" si="165"/>
        <v>4.5525023555081534E-2</v>
      </c>
      <c r="AW796" s="129">
        <f t="shared" si="166"/>
        <v>0.17365226468257738</v>
      </c>
      <c r="AX796" s="129">
        <f t="shared" si="167"/>
        <v>1</v>
      </c>
      <c r="AY796" s="129">
        <f>SUMPRODUCT(AN796:AW796,幕後結果_最佳化!$Z$1005:$AI$1005)</f>
        <v>0.25022032943430861</v>
      </c>
      <c r="AZ796" s="129">
        <f>(SUMPRODUCT(AN796:AW796,MMULT(AN796:AW796,幕後結果!$AB$9:$AK$18)))*252</f>
        <v>5.6180939871515477E-2</v>
      </c>
      <c r="BA796" s="129">
        <f t="shared" si="168"/>
        <v>0.2370251882638541</v>
      </c>
      <c r="BB796" s="102">
        <f t="shared" si="169"/>
        <v>0.87467636225868817</v>
      </c>
      <c r="BC796" s="60"/>
      <c r="BD796" s="60"/>
    </row>
    <row r="797" spans="1:56" ht="16.5">
      <c r="A797" s="95">
        <v>796</v>
      </c>
      <c r="B797" s="129">
        <v>0.93290399669448587</v>
      </c>
      <c r="C797" s="129">
        <v>0.55828148337949957</v>
      </c>
      <c r="D797" s="129">
        <v>0.50712430770783112</v>
      </c>
      <c r="E797" s="129">
        <v>0.18836492515920122</v>
      </c>
      <c r="F797" s="129">
        <v>0.83440163566087699</v>
      </c>
      <c r="G797" s="129">
        <v>0.96052628654794137</v>
      </c>
      <c r="H797" s="129">
        <v>0.289338925061698</v>
      </c>
      <c r="I797" s="129">
        <v>8.1288806364752775E-2</v>
      </c>
      <c r="J797" s="129">
        <v>0.53077964635117736</v>
      </c>
      <c r="K797" s="104">
        <v>0.61255528869922049</v>
      </c>
      <c r="L797" s="105"/>
      <c r="M797" s="106">
        <v>796</v>
      </c>
      <c r="N797" s="140">
        <v>1.4977738903883495</v>
      </c>
      <c r="O797" s="140">
        <v>0.14661358125471027</v>
      </c>
      <c r="P797" s="140">
        <v>1.785894041916615E-2</v>
      </c>
      <c r="Q797" s="140">
        <v>-0.883937689322291</v>
      </c>
      <c r="R797" s="140">
        <v>0.97170620562022358</v>
      </c>
      <c r="S797" s="140">
        <v>1.7568262642458383</v>
      </c>
      <c r="T797" s="140">
        <v>-0.55531700410175144</v>
      </c>
      <c r="U797" s="129">
        <v>-1.3964547005458205</v>
      </c>
      <c r="V797" s="129">
        <v>7.7229835406323541E-2</v>
      </c>
      <c r="W797" s="98">
        <v>0.28598524499057892</v>
      </c>
      <c r="X797" s="60"/>
      <c r="Y797" s="99">
        <v>796</v>
      </c>
      <c r="Z797" s="129">
        <f>(幕後結果!$AB$2+幕後結果!$AB$4*幕後結果_最佳化!$N1798)*12/3</f>
        <v>1.8782793965808853</v>
      </c>
      <c r="AA797" s="129">
        <f>(幕後結果!$AC$2+幕後結果!$AC$4*幕後結果_最佳化!$O1798)*12/3</f>
        <v>0.95597324615932944</v>
      </c>
      <c r="AB797" s="129">
        <f>(幕後結果!$AD$2+幕後結果!$AD$4*幕後結果_最佳化!$P1798)*12/3</f>
        <v>-0.95519464804923349</v>
      </c>
      <c r="AC797" s="129">
        <f>(幕後結果!$AE$2+幕後結果!$AE$4*幕後結果_最佳化!$Q1798)*12/3</f>
        <v>-0.7534222384657121</v>
      </c>
      <c r="AD797" s="129">
        <f>(幕後結果!$AF$2+幕後結果!$AF$4*幕後結果_最佳化!$R1798)*12/3</f>
        <v>-0.21985659096214227</v>
      </c>
      <c r="AE797" s="129">
        <f>(幕後結果!$AG$2+幕後結果!$AG$4*幕後結果_最佳化!$S1798)*12/3</f>
        <v>2.4353500659933838</v>
      </c>
      <c r="AF797" s="129">
        <f>(幕後結果!$AH$2+幕後結果!$AH$4*幕後結果_最佳化!$T1798)*12/3</f>
        <v>0.70861891583555625</v>
      </c>
      <c r="AG797" s="129">
        <f>(幕後結果!$AI$2+幕後結果!$AI$4*幕後結果_最佳化!$U1798)*12/3</f>
        <v>-0.34070758987596261</v>
      </c>
      <c r="AH797" s="129">
        <f>(幕後結果!$AJ$2+幕後結果!$AJ$4*幕後結果_最佳化!$V1798)*12/3</f>
        <v>-0.43859878839304162</v>
      </c>
      <c r="AI797" s="100">
        <f>(幕後結果!$AK$2+幕後結果!$AK$4*幕後結果_最佳化!$W1798)*12/3</f>
        <v>0.78961956789340837</v>
      </c>
      <c r="AJ797" s="60"/>
      <c r="AK797" s="60"/>
      <c r="AL797" s="60"/>
      <c r="AM797" s="108">
        <v>796</v>
      </c>
      <c r="AN797" s="129">
        <f t="shared" si="157"/>
        <v>5.816295804420115E-2</v>
      </c>
      <c r="AO797" s="129">
        <f t="shared" si="158"/>
        <v>0.1400901084653785</v>
      </c>
      <c r="AP797" s="129">
        <f t="shared" si="159"/>
        <v>0.16400291160962074</v>
      </c>
      <c r="AQ797" s="129">
        <f t="shared" si="160"/>
        <v>0.12833277934370976</v>
      </c>
      <c r="AR797" s="129">
        <f t="shared" si="161"/>
        <v>0.12264481360215529</v>
      </c>
      <c r="AS797" s="129">
        <f t="shared" si="162"/>
        <v>8.9702279527294846E-3</v>
      </c>
      <c r="AT797" s="129">
        <f t="shared" si="163"/>
        <v>9.0240932889714243E-2</v>
      </c>
      <c r="AU797" s="129">
        <f t="shared" si="164"/>
        <v>0.10185568779382442</v>
      </c>
      <c r="AV797" s="129">
        <f t="shared" si="165"/>
        <v>0.1849014302800959</v>
      </c>
      <c r="AW797" s="129">
        <f t="shared" si="166"/>
        <v>7.9815001857048648E-4</v>
      </c>
      <c r="AX797" s="129">
        <f t="shared" si="167"/>
        <v>1</v>
      </c>
      <c r="AY797" s="129">
        <f>SUMPRODUCT(AN797:AW797,幕後結果_最佳化!$Z$1005:$AI$1005)</f>
        <v>-0.26365602253993597</v>
      </c>
      <c r="AZ797" s="129">
        <f>(SUMPRODUCT(AN797:AW797,MMULT(AN797:AW797,幕後結果!$AB$9:$AK$18)))*252</f>
        <v>5.1888932184391737E-2</v>
      </c>
      <c r="BA797" s="129">
        <f t="shared" si="168"/>
        <v>0.22779142254350082</v>
      </c>
      <c r="BB797" s="102">
        <f t="shared" si="169"/>
        <v>-1.3457750916033444</v>
      </c>
      <c r="BC797" s="60"/>
      <c r="BD797" s="60"/>
    </row>
    <row r="798" spans="1:56" ht="16.5">
      <c r="A798" s="95">
        <v>797</v>
      </c>
      <c r="B798" s="129">
        <v>0.46641983178250657</v>
      </c>
      <c r="C798" s="129">
        <v>0.63296136690259397</v>
      </c>
      <c r="D798" s="129">
        <v>0.54029211283389755</v>
      </c>
      <c r="E798" s="129">
        <v>0.99138040523322046</v>
      </c>
      <c r="F798" s="129">
        <v>0.72221392213144586</v>
      </c>
      <c r="G798" s="129">
        <v>0.21953365282917336</v>
      </c>
      <c r="H798" s="129">
        <v>0.76351189340422687</v>
      </c>
      <c r="I798" s="129">
        <v>0.71680161697779132</v>
      </c>
      <c r="J798" s="129">
        <v>0.43453970918566842</v>
      </c>
      <c r="K798" s="104">
        <v>0.83870078432263706</v>
      </c>
      <c r="L798" s="105"/>
      <c r="M798" s="106">
        <v>797</v>
      </c>
      <c r="N798" s="140">
        <v>-8.4272641956029473E-2</v>
      </c>
      <c r="O798" s="140">
        <v>0.33970689842358209</v>
      </c>
      <c r="P798" s="140">
        <v>0.10116966831082654</v>
      </c>
      <c r="Q798" s="140">
        <v>2.3815662503635653</v>
      </c>
      <c r="R798" s="140">
        <v>0.58943104534323165</v>
      </c>
      <c r="S798" s="140">
        <v>-0.77376917262324618</v>
      </c>
      <c r="T798" s="140">
        <v>0.71764498451460845</v>
      </c>
      <c r="U798" s="129">
        <v>0.57336620705797348</v>
      </c>
      <c r="V798" s="129">
        <v>-0.16482793175123089</v>
      </c>
      <c r="W798" s="98">
        <v>0.98913226901699014</v>
      </c>
      <c r="X798" s="60"/>
      <c r="Y798" s="99">
        <v>797</v>
      </c>
      <c r="Z798" s="129">
        <f>(幕後結果!$AB$2+幕後結果!$AB$4*幕後結果_最佳化!$N1799)*12/3</f>
        <v>0.83213379546368105</v>
      </c>
      <c r="AA798" s="129">
        <f>(幕後結果!$AC$2+幕後結果!$AC$4*幕後結果_最佳化!$O1799)*12/3</f>
        <v>0.68997367216319405</v>
      </c>
      <c r="AB798" s="129">
        <f>(幕後結果!$AD$2+幕後結果!$AD$4*幕後結果_最佳化!$P1799)*12/3</f>
        <v>-1.2619964043671275</v>
      </c>
      <c r="AC798" s="129">
        <f>(幕後結果!$AE$2+幕後結果!$AE$4*幕後結果_最佳化!$Q1799)*12/3</f>
        <v>2.4157501502069993</v>
      </c>
      <c r="AD798" s="129">
        <f>(幕後結果!$AF$2+幕後結果!$AF$4*幕後結果_最佳化!$R1799)*12/3</f>
        <v>0.74951093429570426</v>
      </c>
      <c r="AE798" s="129">
        <f>(幕後結果!$AG$2+幕後結果!$AG$4*幕後結果_最佳化!$S1799)*12/3</f>
        <v>1.0036311422523059</v>
      </c>
      <c r="AF798" s="129">
        <f>(幕後結果!$AH$2+幕後結果!$AH$4*幕後結果_最佳化!$T1799)*12/3</f>
        <v>1.0885585620706728</v>
      </c>
      <c r="AG798" s="129">
        <f>(幕後結果!$AI$2+幕後結果!$AI$4*幕後結果_最佳化!$U1799)*12/3</f>
        <v>9.8639983942052645E-2</v>
      </c>
      <c r="AH798" s="129">
        <f>(幕後結果!$AJ$2+幕後結果!$AJ$4*幕後結果_最佳化!$V1799)*12/3</f>
        <v>3.7351111619778055E-2</v>
      </c>
      <c r="AI798" s="100">
        <f>(幕後結果!$AK$2+幕後結果!$AK$4*幕後結果_最佳化!$W1799)*12/3</f>
        <v>0.9519149509159468</v>
      </c>
      <c r="AJ798" s="60"/>
      <c r="AK798" s="60"/>
      <c r="AL798" s="60"/>
      <c r="AM798" s="108">
        <v>797</v>
      </c>
      <c r="AN798" s="129">
        <f t="shared" si="157"/>
        <v>0.11849712938904651</v>
      </c>
      <c r="AO798" s="129">
        <f t="shared" si="158"/>
        <v>0.15082943798864287</v>
      </c>
      <c r="AP798" s="129">
        <f t="shared" si="159"/>
        <v>9.0678440022428849E-3</v>
      </c>
      <c r="AQ798" s="129">
        <f t="shared" si="160"/>
        <v>8.7349310759204615E-2</v>
      </c>
      <c r="AR798" s="129">
        <f t="shared" si="161"/>
        <v>1.8256484098699923E-2</v>
      </c>
      <c r="AS798" s="129">
        <f t="shared" si="162"/>
        <v>0.15409361278338121</v>
      </c>
      <c r="AT798" s="129">
        <f t="shared" si="163"/>
        <v>0.16497186897303617</v>
      </c>
      <c r="AU798" s="129">
        <f t="shared" si="164"/>
        <v>4.4996852788916436E-2</v>
      </c>
      <c r="AV798" s="129">
        <f t="shared" si="165"/>
        <v>7.3152479243706478E-2</v>
      </c>
      <c r="AW798" s="129">
        <f t="shared" si="166"/>
        <v>0.17878497997312284</v>
      </c>
      <c r="AX798" s="129">
        <f t="shared" si="167"/>
        <v>0.99999999999999989</v>
      </c>
      <c r="AY798" s="129">
        <f>SUMPRODUCT(AN798:AW798,幕後結果_最佳化!$Z$1005:$AI$1005)</f>
        <v>0.37614279523272826</v>
      </c>
      <c r="AZ798" s="129">
        <f>(SUMPRODUCT(AN798:AW798,MMULT(AN798:AW798,幕後結果!$AB$9:$AK$18)))*252</f>
        <v>4.6642908120495853E-2</v>
      </c>
      <c r="BA798" s="129">
        <f t="shared" si="168"/>
        <v>0.21596969259712312</v>
      </c>
      <c r="BB798" s="102">
        <f t="shared" si="169"/>
        <v>1.5430072211769557</v>
      </c>
      <c r="BC798" s="60"/>
      <c r="BD798" s="60"/>
    </row>
    <row r="799" spans="1:56" ht="16.5">
      <c r="A799" s="95">
        <v>798</v>
      </c>
      <c r="B799" s="129">
        <v>0.4923408378990779</v>
      </c>
      <c r="C799" s="129">
        <v>0.89833810850798157</v>
      </c>
      <c r="D799" s="129">
        <v>0.91476741471025003</v>
      </c>
      <c r="E799" s="129">
        <v>0.10467846611089571</v>
      </c>
      <c r="F799" s="129">
        <v>0.85513860649636175</v>
      </c>
      <c r="G799" s="129">
        <v>0.60608066630248181</v>
      </c>
      <c r="H799" s="129">
        <v>0.39415986619511578</v>
      </c>
      <c r="I799" s="129">
        <v>0.3506811275151922</v>
      </c>
      <c r="J799" s="129">
        <v>0.593277519429803</v>
      </c>
      <c r="K799" s="104">
        <v>0.14813852582094778</v>
      </c>
      <c r="L799" s="105"/>
      <c r="M799" s="106">
        <v>798</v>
      </c>
      <c r="N799" s="140">
        <v>-1.9199851837620002E-2</v>
      </c>
      <c r="O799" s="140">
        <v>1.2721388690629203</v>
      </c>
      <c r="P799" s="140">
        <v>1.3707106595092133</v>
      </c>
      <c r="Q799" s="140">
        <v>-1.2553356680109062</v>
      </c>
      <c r="R799" s="140">
        <v>1.0587299431568433</v>
      </c>
      <c r="S799" s="140">
        <v>0.26911827531373478</v>
      </c>
      <c r="T799" s="140">
        <v>-0.26849316882826096</v>
      </c>
      <c r="U799" s="129">
        <v>-0.38348221443516078</v>
      </c>
      <c r="V799" s="129">
        <v>0.23598416057646174</v>
      </c>
      <c r="W799" s="98">
        <v>-1.0444504090652216</v>
      </c>
      <c r="X799" s="60"/>
      <c r="Y799" s="99">
        <v>798</v>
      </c>
      <c r="Z799" s="129">
        <f>(幕後結果!$AB$2+幕後結果!$AB$4*幕後結果_最佳化!$N1800)*12/3</f>
        <v>0.87516389081360624</v>
      </c>
      <c r="AA799" s="129">
        <f>(幕後結果!$AC$2+幕後結果!$AC$4*幕後結果_最佳化!$O1800)*12/3</f>
        <v>1.3910867182641073</v>
      </c>
      <c r="AB799" s="129">
        <f>(幕後結果!$AD$2+幕後結果!$AD$4*幕後結果_最佳化!$P1800)*12/3</f>
        <v>0.2570529682536673</v>
      </c>
      <c r="AC799" s="129">
        <f>(幕後結果!$AE$2+幕後結果!$AE$4*幕後結果_最佳化!$Q1800)*12/3</f>
        <v>-0.82564864510767366</v>
      </c>
      <c r="AD799" s="129">
        <f>(幕後結果!$AF$2+幕後結果!$AF$4*幕後結果_最佳化!$R1800)*12/3</f>
        <v>-0.18189189071866751</v>
      </c>
      <c r="AE799" s="129">
        <f>(幕後結果!$AG$2+幕後結果!$AG$4*幕後結果_最佳化!$S1800)*12/3</f>
        <v>1.4248983034474045</v>
      </c>
      <c r="AF799" s="129">
        <f>(幕後結果!$AH$2+幕後結果!$AH$4*幕後結果_最佳化!$T1800)*12/3</f>
        <v>0.24674272840351175</v>
      </c>
      <c r="AG799" s="129">
        <f>(幕後結果!$AI$2+幕後結果!$AI$4*幕後結果_最佳化!$U1800)*12/3</f>
        <v>3.4101303325918778E-2</v>
      </c>
      <c r="AH799" s="129">
        <f>(幕後結果!$AJ$2+幕後結果!$AJ$4*幕後結果_最佳化!$V1800)*12/3</f>
        <v>-0.34690115592188447</v>
      </c>
      <c r="AI799" s="100">
        <f>(幕後結果!$AK$2+幕後結果!$AK$4*幕後結果_最佳化!$W1800)*12/3</f>
        <v>6.9455918998497512E-2</v>
      </c>
      <c r="AJ799" s="60"/>
      <c r="AK799" s="60"/>
      <c r="AL799" s="60"/>
      <c r="AM799" s="108">
        <v>798</v>
      </c>
      <c r="AN799" s="129">
        <f t="shared" si="157"/>
        <v>5.2164655834298572E-2</v>
      </c>
      <c r="AO799" s="129">
        <f t="shared" si="158"/>
        <v>0.12278828294177173</v>
      </c>
      <c r="AP799" s="129">
        <f t="shared" si="159"/>
        <v>5.2383675195722477E-2</v>
      </c>
      <c r="AQ799" s="129">
        <f t="shared" si="160"/>
        <v>0.15018004345607266</v>
      </c>
      <c r="AR799" s="129">
        <f t="shared" si="161"/>
        <v>9.443231877388153E-2</v>
      </c>
      <c r="AS799" s="129">
        <f t="shared" si="162"/>
        <v>7.8906668820168308E-2</v>
      </c>
      <c r="AT799" s="129">
        <f t="shared" si="163"/>
        <v>9.4255538964105171E-2</v>
      </c>
      <c r="AU799" s="129">
        <f t="shared" si="164"/>
        <v>0.10777283672363897</v>
      </c>
      <c r="AV799" s="129">
        <f t="shared" si="165"/>
        <v>0.13689710998001153</v>
      </c>
      <c r="AW799" s="129">
        <f t="shared" si="166"/>
        <v>0.11021886931032911</v>
      </c>
      <c r="AX799" s="129">
        <f t="shared" si="167"/>
        <v>1.0000000000000002</v>
      </c>
      <c r="AY799" s="129">
        <f>SUMPRODUCT(AN799:AW799,幕後結果_最佳化!$Z$1005:$AI$1005)</f>
        <v>2.6226863769615267E-2</v>
      </c>
      <c r="AZ799" s="129">
        <f>(SUMPRODUCT(AN799:AW799,MMULT(AN799:AW799,幕後結果!$AB$9:$AK$18)))*252</f>
        <v>4.6299894933812188E-2</v>
      </c>
      <c r="BA799" s="129">
        <f t="shared" si="168"/>
        <v>0.21517410377136972</v>
      </c>
      <c r="BB799" s="102">
        <f t="shared" si="169"/>
        <v>-7.7486723254116791E-2</v>
      </c>
      <c r="BC799" s="60"/>
      <c r="BD799" s="60"/>
    </row>
    <row r="800" spans="1:56" ht="16.5">
      <c r="A800" s="95">
        <v>799</v>
      </c>
      <c r="B800" s="129">
        <v>0.88175682828984492</v>
      </c>
      <c r="C800" s="129">
        <v>0.55180957567075239</v>
      </c>
      <c r="D800" s="129">
        <v>0.67344617309355215</v>
      </c>
      <c r="E800" s="129">
        <v>0.48261639798296518</v>
      </c>
      <c r="F800" s="129">
        <v>0.52714520040350421</v>
      </c>
      <c r="G800" s="129">
        <v>0.30753584054658178</v>
      </c>
      <c r="H800" s="129">
        <v>0.88733549215356455</v>
      </c>
      <c r="I800" s="129">
        <v>0.21999325391524227</v>
      </c>
      <c r="J800" s="129">
        <v>0.24461476376867175</v>
      </c>
      <c r="K800" s="104">
        <v>0.8113861492603609</v>
      </c>
      <c r="L800" s="105"/>
      <c r="M800" s="106">
        <v>799</v>
      </c>
      <c r="N800" s="140">
        <v>1.1838148982428531</v>
      </c>
      <c r="O800" s="140">
        <v>0.13023456484210291</v>
      </c>
      <c r="P800" s="140">
        <v>0.44944918955729196</v>
      </c>
      <c r="Q800" s="140">
        <v>-4.3588026663624498E-2</v>
      </c>
      <c r="R800" s="140">
        <v>6.8095516746196585E-2</v>
      </c>
      <c r="S800" s="140">
        <v>-0.50284723499818784</v>
      </c>
      <c r="T800" s="140">
        <v>1.2124791588303163</v>
      </c>
      <c r="U800" s="129">
        <v>-0.77221599801269114</v>
      </c>
      <c r="V800" s="129">
        <v>-0.69153478672935864</v>
      </c>
      <c r="W800" s="98">
        <v>0.88301586181055713</v>
      </c>
      <c r="X800" s="60"/>
      <c r="Y800" s="99">
        <v>799</v>
      </c>
      <c r="Z800" s="129">
        <f>(幕後結果!$AB$2+幕後結果!$AB$4*幕後結果_最佳化!$N1801)*12/3</f>
        <v>1.6706705735474134</v>
      </c>
      <c r="AA800" s="129">
        <f>(幕後結果!$AC$2+幕後結果!$AC$4*幕後結果_最佳化!$O1801)*12/3</f>
        <v>0.86304018928177639</v>
      </c>
      <c r="AB800" s="129">
        <f>(幕後結果!$AD$2+幕後結果!$AD$4*幕後結果_最佳化!$P1801)*12/3</f>
        <v>-0.54982209126735981</v>
      </c>
      <c r="AC800" s="129">
        <f>(幕後結果!$AE$2+幕後結果!$AE$4*幕後結果_最佳化!$Q1801)*12/3</f>
        <v>5.9337954342218925E-2</v>
      </c>
      <c r="AD800" s="129">
        <f>(幕後結果!$AF$2+幕後結果!$AF$4*幕後結果_最佳化!$R1801)*12/3</f>
        <v>-0.78158861653979583</v>
      </c>
      <c r="AE800" s="129">
        <f>(幕後結果!$AG$2+幕後結果!$AG$4*幕後結果_最佳化!$S1801)*12/3</f>
        <v>0.73840132659278079</v>
      </c>
      <c r="AF800" s="129">
        <f>(幕後結果!$AH$2+幕後結果!$AH$4*幕後結果_最佳化!$T1801)*12/3</f>
        <v>1.7766267849419604</v>
      </c>
      <c r="AG800" s="129">
        <f>(幕後結果!$AI$2+幕後結果!$AI$4*幕後結果_最佳化!$U1801)*12/3</f>
        <v>-0.30528041543988521</v>
      </c>
      <c r="AH800" s="129">
        <f>(幕後結果!$AJ$2+幕後結果!$AJ$4*幕後結果_最佳化!$V1801)*12/3</f>
        <v>-0.57139518867861994</v>
      </c>
      <c r="AI800" s="100">
        <f>(幕後結果!$AK$2+幕後結果!$AK$4*幕後結果_最佳化!$W1801)*12/3</f>
        <v>0.77297589864993066</v>
      </c>
      <c r="AJ800" s="60"/>
      <c r="AK800" s="60"/>
      <c r="AL800" s="60"/>
      <c r="AM800" s="108">
        <v>799</v>
      </c>
      <c r="AN800" s="129">
        <f t="shared" si="157"/>
        <v>8.2657704698302026E-2</v>
      </c>
      <c r="AO800" s="129">
        <f t="shared" si="158"/>
        <v>0.1083189221007498</v>
      </c>
      <c r="AP800" s="129">
        <f t="shared" si="159"/>
        <v>0.11842873578474562</v>
      </c>
      <c r="AQ800" s="129">
        <f t="shared" si="160"/>
        <v>3.3725191497908057E-2</v>
      </c>
      <c r="AR800" s="129">
        <f t="shared" si="161"/>
        <v>0.12961962344496183</v>
      </c>
      <c r="AS800" s="129">
        <f t="shared" si="162"/>
        <v>9.4440188689905516E-2</v>
      </c>
      <c r="AT800" s="129">
        <f t="shared" si="163"/>
        <v>4.8766351080733523E-2</v>
      </c>
      <c r="AU800" s="129">
        <f t="shared" si="164"/>
        <v>0.12004658293535318</v>
      </c>
      <c r="AV800" s="129">
        <f t="shared" si="165"/>
        <v>0.10641011106571761</v>
      </c>
      <c r="AW800" s="129">
        <f t="shared" si="166"/>
        <v>0.1575865887016227</v>
      </c>
      <c r="AX800" s="129">
        <f t="shared" si="167"/>
        <v>0.99999999999999989</v>
      </c>
      <c r="AY800" s="129">
        <f>SUMPRODUCT(AN800:AW800,幕後結果_最佳化!$Z$1005:$AI$1005)</f>
        <v>-4.7790116044601497E-2</v>
      </c>
      <c r="AZ800" s="129">
        <f>(SUMPRODUCT(AN800:AW800,MMULT(AN800:AW800,幕後結果!$AB$9:$AK$18)))*252</f>
        <v>4.3572833198808496E-2</v>
      </c>
      <c r="BA800" s="129">
        <f t="shared" si="168"/>
        <v>0.2087410673509372</v>
      </c>
      <c r="BB800" s="102">
        <f t="shared" si="169"/>
        <v>-0.4344622608072255</v>
      </c>
      <c r="BC800" s="60"/>
      <c r="BD800" s="60"/>
    </row>
    <row r="801" spans="1:56" ht="16.5">
      <c r="A801" s="95">
        <v>800</v>
      </c>
      <c r="B801" s="129">
        <v>5.5683094059385541E-2</v>
      </c>
      <c r="C801" s="129">
        <v>0.31633778003420487</v>
      </c>
      <c r="D801" s="129">
        <v>0.14535868439660704</v>
      </c>
      <c r="E801" s="129">
        <v>0.53346553117572526</v>
      </c>
      <c r="F801" s="129">
        <v>0.81534598766013788</v>
      </c>
      <c r="G801" s="129">
        <v>0.83233738445799532</v>
      </c>
      <c r="H801" s="129">
        <v>0.68506736529225143</v>
      </c>
      <c r="I801" s="129">
        <v>0.39017947938274888</v>
      </c>
      <c r="J801" s="129">
        <v>0.92748136314613916</v>
      </c>
      <c r="K801" s="104">
        <v>0.87672855677277184</v>
      </c>
      <c r="L801" s="105"/>
      <c r="M801" s="106">
        <v>800</v>
      </c>
      <c r="N801" s="140">
        <v>-1.5920824133612901</v>
      </c>
      <c r="O801" s="140">
        <v>-0.4779643766271926</v>
      </c>
      <c r="P801" s="140">
        <v>-1.0565492143791892</v>
      </c>
      <c r="Q801" s="140">
        <v>8.3984270820980977E-2</v>
      </c>
      <c r="R801" s="140">
        <v>0.89777029430407018</v>
      </c>
      <c r="S801" s="140">
        <v>0.96344304966237526</v>
      </c>
      <c r="T801" s="140">
        <v>0.48191649280698112</v>
      </c>
      <c r="U801" s="129">
        <v>-0.27885128015303889</v>
      </c>
      <c r="V801" s="129">
        <v>1.4572866379338854</v>
      </c>
      <c r="W801" s="98">
        <v>1.1587873221147087</v>
      </c>
      <c r="X801" s="60"/>
      <c r="Y801" s="99">
        <v>800</v>
      </c>
      <c r="Z801" s="129">
        <f>(幕後結果!$AB$2+幕後結果!$AB$4*幕後結果_最佳化!$N1802)*12/3</f>
        <v>-0.1649219342054542</v>
      </c>
      <c r="AA801" s="129">
        <f>(幕後結果!$AC$2+幕後結果!$AC$4*幕後結果_最佳化!$O1802)*12/3</f>
        <v>-0.29872769632813512</v>
      </c>
      <c r="AB801" s="129">
        <f>(幕後結果!$AD$2+幕後結果!$AD$4*幕後結果_最佳化!$P1802)*12/3</f>
        <v>-3.0244663845943141</v>
      </c>
      <c r="AC801" s="129">
        <f>(幕後結果!$AE$2+幕後結果!$AE$4*幕後結果_最佳化!$Q1802)*12/3</f>
        <v>-0.28231800629658899</v>
      </c>
      <c r="AD801" s="129">
        <f>(幕後結果!$AF$2+幕後結果!$AF$4*幕後結果_最佳化!$R1802)*12/3</f>
        <v>2.2841210974000603E-2</v>
      </c>
      <c r="AE801" s="129">
        <f>(幕後結果!$AG$2+幕後結果!$AG$4*幕後結果_最佳化!$S1802)*12/3</f>
        <v>1.9851747386539784</v>
      </c>
      <c r="AF801" s="129">
        <f>(幕後結果!$AH$2+幕後結果!$AH$4*幕後結果_最佳化!$T1802)*12/3</f>
        <v>-0.33179610534110948</v>
      </c>
      <c r="AG801" s="129">
        <f>(幕後結果!$AI$2+幕後結果!$AI$4*幕後結果_最佳化!$U1802)*12/3</f>
        <v>-0.25982733946212411</v>
      </c>
      <c r="AH801" s="129">
        <f>(幕後結果!$AJ$2+幕後結果!$AJ$4*幕後結果_最佳化!$V1802)*12/3</f>
        <v>-2.4222594152353005E-2</v>
      </c>
      <c r="AI801" s="100">
        <f>(幕後結果!$AK$2+幕後結果!$AK$4*幕後結果_最佳化!$W1802)*12/3</f>
        <v>0.62038313036969028</v>
      </c>
      <c r="AJ801" s="60"/>
      <c r="AK801" s="60"/>
      <c r="AL801" s="60"/>
      <c r="AM801" s="108">
        <v>800</v>
      </c>
      <c r="AN801" s="129">
        <f t="shared" si="157"/>
        <v>7.788830878245602E-2</v>
      </c>
      <c r="AO801" s="129">
        <f t="shared" si="158"/>
        <v>5.8807035479290413E-2</v>
      </c>
      <c r="AP801" s="129">
        <f t="shared" si="159"/>
        <v>0.18945669021496742</v>
      </c>
      <c r="AQ801" s="129">
        <f t="shared" si="160"/>
        <v>0.10057046206477732</v>
      </c>
      <c r="AR801" s="129">
        <f t="shared" si="161"/>
        <v>0.17291926997518461</v>
      </c>
      <c r="AS801" s="129">
        <f t="shared" si="162"/>
        <v>5.6550715533082538E-2</v>
      </c>
      <c r="AT801" s="129">
        <f t="shared" si="163"/>
        <v>5.4783073932192082E-2</v>
      </c>
      <c r="AU801" s="129">
        <f t="shared" si="164"/>
        <v>9.45736351933784E-2</v>
      </c>
      <c r="AV801" s="129">
        <f t="shared" si="165"/>
        <v>0.15453928092038133</v>
      </c>
      <c r="AW801" s="129">
        <f t="shared" si="166"/>
        <v>3.9911527904289777E-2</v>
      </c>
      <c r="AX801" s="129">
        <f t="shared" si="167"/>
        <v>0.99999999999999989</v>
      </c>
      <c r="AY801" s="129">
        <f>SUMPRODUCT(AN801:AW801,幕後結果_最佳化!$Z$1005:$AI$1005)</f>
        <v>-0.29460660722026882</v>
      </c>
      <c r="AZ801" s="129">
        <f>(SUMPRODUCT(AN801:AW801,MMULT(AN801:AW801,幕後結果!$AB$9:$AK$18)))*252</f>
        <v>5.2529230937861202E-2</v>
      </c>
      <c r="BA801" s="129">
        <f t="shared" si="168"/>
        <v>0.22919256300731314</v>
      </c>
      <c r="BB801" s="102">
        <f t="shared" si="169"/>
        <v>-1.472589698338072</v>
      </c>
      <c r="BC801" s="60"/>
      <c r="BD801" s="60"/>
    </row>
    <row r="802" spans="1:56" ht="16.5">
      <c r="A802" s="95">
        <v>801</v>
      </c>
      <c r="B802" s="129">
        <v>0.20925298058253006</v>
      </c>
      <c r="C802" s="129">
        <v>0.47224515929690991</v>
      </c>
      <c r="D802" s="129">
        <v>3.4904375159167778E-2</v>
      </c>
      <c r="E802" s="129">
        <v>0.92973427759619698</v>
      </c>
      <c r="F802" s="129">
        <v>0.69658124098739904</v>
      </c>
      <c r="G802" s="129">
        <v>2.1104824326907412E-3</v>
      </c>
      <c r="H802" s="129">
        <v>0.95529895198059611</v>
      </c>
      <c r="I802" s="129">
        <v>0.82669250959623009</v>
      </c>
      <c r="J802" s="129">
        <v>0.81135838737001897</v>
      </c>
      <c r="K802" s="104">
        <v>0.54390283455570976</v>
      </c>
      <c r="L802" s="105"/>
      <c r="M802" s="106">
        <v>801</v>
      </c>
      <c r="N802" s="140">
        <v>-0.80901596855991009</v>
      </c>
      <c r="O802" s="140">
        <v>-6.9627285947765433E-2</v>
      </c>
      <c r="P802" s="140">
        <v>-1.8131496034268089</v>
      </c>
      <c r="Q802" s="140">
        <v>1.4738148651552565</v>
      </c>
      <c r="R802" s="140">
        <v>0.514592913639496</v>
      </c>
      <c r="S802" s="140">
        <v>-2.8611581121408749</v>
      </c>
      <c r="T802" s="140">
        <v>1.6985601194974893</v>
      </c>
      <c r="U802" s="129">
        <v>0.9411754004659636</v>
      </c>
      <c r="V802" s="129">
        <v>0.88291309978334276</v>
      </c>
      <c r="W802" s="98">
        <v>0.11027115729081677</v>
      </c>
      <c r="X802" s="60"/>
      <c r="Y802" s="99">
        <v>801</v>
      </c>
      <c r="Z802" s="129">
        <f>(幕後結果!$AB$2+幕後結果!$AB$4*幕後結果_最佳化!$N1803)*12/3</f>
        <v>0.3528893310532899</v>
      </c>
      <c r="AA802" s="129">
        <f>(幕後結果!$AC$2+幕後結果!$AC$4*幕後結果_最佳化!$O1803)*12/3</f>
        <v>0.20277246002265489</v>
      </c>
      <c r="AB802" s="129">
        <f>(幕後結果!$AD$2+幕後結果!$AD$4*幕後結果_最佳化!$P1803)*12/3</f>
        <v>-3.6479643376194897</v>
      </c>
      <c r="AC802" s="129">
        <f>(幕後結果!$AE$2+幕後結果!$AE$4*幕後結果_最佳化!$Q1803)*12/3</f>
        <v>1.2684471476554429</v>
      </c>
      <c r="AD802" s="129">
        <f>(幕後結果!$AF$2+幕後結果!$AF$4*幕後結果_最佳化!$R1803)*12/3</f>
        <v>0.29547777586784485</v>
      </c>
      <c r="AE802" s="129">
        <f>(幕後結果!$AG$2+幕後結果!$AG$4*幕後結果_最佳化!$S1803)*12/3</f>
        <v>-0.85804457156185399</v>
      </c>
      <c r="AF802" s="129">
        <f>(幕後結果!$AH$2+幕後結果!$AH$4*幕後結果_最佳化!$T1803)*12/3</f>
        <v>0.98551302759314174</v>
      </c>
      <c r="AG802" s="129">
        <f>(幕後結果!$AI$2+幕後結果!$AI$4*幕後結果_最佳化!$U1803)*12/3</f>
        <v>-8.1329523936330791E-2</v>
      </c>
      <c r="AH802" s="129">
        <f>(幕後結果!$AJ$2+幕後結果!$AJ$4*幕後結果_最佳化!$V1803)*12/3</f>
        <v>-6.1891030061776597E-2</v>
      </c>
      <c r="AI802" s="100">
        <f>(幕後結果!$AK$2+幕後結果!$AK$4*幕後結果_最佳化!$W1803)*12/3</f>
        <v>-0.58685070559086427</v>
      </c>
      <c r="AJ802" s="60"/>
      <c r="AK802" s="60"/>
      <c r="AL802" s="60"/>
      <c r="AM802" s="108">
        <v>801</v>
      </c>
      <c r="AN802" s="129">
        <f t="shared" si="157"/>
        <v>2.8653582639441892E-2</v>
      </c>
      <c r="AO802" s="129">
        <f t="shared" si="158"/>
        <v>2.1367556018917225E-2</v>
      </c>
      <c r="AP802" s="129">
        <f t="shared" si="159"/>
        <v>3.0800334091996295E-2</v>
      </c>
      <c r="AQ802" s="129">
        <f t="shared" si="160"/>
        <v>0.22116760971772031</v>
      </c>
      <c r="AR802" s="129">
        <f t="shared" si="161"/>
        <v>9.6406431129592976E-2</v>
      </c>
      <c r="AS802" s="129">
        <f t="shared" si="162"/>
        <v>1.1359907430343616E-2</v>
      </c>
      <c r="AT802" s="129">
        <f t="shared" si="163"/>
        <v>0.16209334345096307</v>
      </c>
      <c r="AU802" s="129">
        <f t="shared" si="164"/>
        <v>0.23547271081757401</v>
      </c>
      <c r="AV802" s="129">
        <f t="shared" si="165"/>
        <v>0.17481573741620113</v>
      </c>
      <c r="AW802" s="129">
        <f t="shared" si="166"/>
        <v>1.7862787287249542E-2</v>
      </c>
      <c r="AX802" s="129">
        <f t="shared" si="167"/>
        <v>1</v>
      </c>
      <c r="AY802" s="129">
        <f>SUMPRODUCT(AN802:AW802,幕後結果_最佳化!$Z$1005:$AI$1005)</f>
        <v>-0.10406387164994335</v>
      </c>
      <c r="AZ802" s="129">
        <f>(SUMPRODUCT(AN802:AW802,MMULT(AN802:AW802,幕後結果!$AB$9:$AK$18)))*252</f>
        <v>5.1895817113383522E-2</v>
      </c>
      <c r="BA802" s="129">
        <f t="shared" si="168"/>
        <v>0.22780653439570939</v>
      </c>
      <c r="BB802" s="102">
        <f t="shared" si="169"/>
        <v>-0.64512579518312241</v>
      </c>
      <c r="BC802" s="60"/>
      <c r="BD802" s="60"/>
    </row>
    <row r="803" spans="1:56" ht="16.5">
      <c r="A803" s="95">
        <v>802</v>
      </c>
      <c r="B803" s="129">
        <v>0.19504622649137637</v>
      </c>
      <c r="C803" s="129">
        <v>0.10830459005140991</v>
      </c>
      <c r="D803" s="129">
        <v>0.5946895503559817</v>
      </c>
      <c r="E803" s="129">
        <v>0.11532056049944872</v>
      </c>
      <c r="F803" s="129">
        <v>0.47889658821277381</v>
      </c>
      <c r="G803" s="129">
        <v>0.32587475966479085</v>
      </c>
      <c r="H803" s="129">
        <v>0.99160880040997124</v>
      </c>
      <c r="I803" s="129">
        <v>0.64810826209403838</v>
      </c>
      <c r="J803" s="129">
        <v>0.40827454856607925</v>
      </c>
      <c r="K803" s="104">
        <v>0.35661274914777286</v>
      </c>
      <c r="L803" s="105"/>
      <c r="M803" s="106">
        <v>802</v>
      </c>
      <c r="N803" s="140">
        <v>-0.85944971222130728</v>
      </c>
      <c r="O803" s="140">
        <v>-1.2355949034357174</v>
      </c>
      <c r="P803" s="140">
        <v>0.23962510686578165</v>
      </c>
      <c r="Q803" s="140">
        <v>-1.1987089904238641</v>
      </c>
      <c r="R803" s="140">
        <v>-5.2923103289764378E-2</v>
      </c>
      <c r="S803" s="140">
        <v>-0.45133306226380715</v>
      </c>
      <c r="T803" s="140">
        <v>2.3914406038866516</v>
      </c>
      <c r="U803" s="129">
        <v>0.38021816564874966</v>
      </c>
      <c r="V803" s="129">
        <v>-0.23198573022170652</v>
      </c>
      <c r="W803" s="98">
        <v>-0.36752761342554763</v>
      </c>
      <c r="X803" s="60"/>
      <c r="Y803" s="99">
        <v>802</v>
      </c>
      <c r="Z803" s="129">
        <f>(幕後結果!$AB$2+幕後結果!$AB$4*幕後結果_最佳化!$N1804)*12/3</f>
        <v>0.31953946554645263</v>
      </c>
      <c r="AA803" s="129">
        <f>(幕後結果!$AC$2+幕後結果!$AC$4*幕後結果_最佳化!$O1804)*12/3</f>
        <v>-0.66596745578062333</v>
      </c>
      <c r="AB803" s="129">
        <f>(幕後結果!$AD$2+幕後結果!$AD$4*幕後結果_最佳化!$P1804)*12/3</f>
        <v>-1.4169377687051383</v>
      </c>
      <c r="AC803" s="129">
        <f>(幕後結果!$AE$2+幕後結果!$AE$4*幕後結果_最佳化!$Q1804)*12/3</f>
        <v>-1.7077987043474359</v>
      </c>
      <c r="AD803" s="129">
        <f>(幕後結果!$AF$2+幕後結果!$AF$4*幕後結果_最佳化!$R1804)*12/3</f>
        <v>-1.5677808360552852</v>
      </c>
      <c r="AE803" s="129">
        <f>(幕後結果!$AG$2+幕後結果!$AG$4*幕後結果_最佳化!$S1804)*12/3</f>
        <v>0.48201259862494511</v>
      </c>
      <c r="AF803" s="129">
        <f>(幕後結果!$AH$2+幕後結果!$AH$4*幕後結果_最佳化!$T1804)*12/3</f>
        <v>1.1620397154158963</v>
      </c>
      <c r="AG803" s="129">
        <f>(幕後結果!$AI$2+幕後結果!$AI$4*幕後結果_最佳化!$U1804)*12/3</f>
        <v>0.17610140099281271</v>
      </c>
      <c r="AH803" s="129">
        <f>(幕後結果!$AJ$2+幕後結果!$AJ$4*幕後結果_最佳化!$V1804)*12/3</f>
        <v>-0.65090831499388302</v>
      </c>
      <c r="AI803" s="100">
        <f>(幕後結果!$AK$2+幕後結果!$AK$4*幕後結果_最佳化!$W1804)*12/3</f>
        <v>-0.52796651485821888</v>
      </c>
      <c r="AJ803" s="60"/>
      <c r="AK803" s="60"/>
      <c r="AL803" s="60"/>
      <c r="AM803" s="108">
        <v>802</v>
      </c>
      <c r="AN803" s="129">
        <f t="shared" si="157"/>
        <v>0.10008702256195615</v>
      </c>
      <c r="AO803" s="129">
        <f t="shared" si="158"/>
        <v>0.1202393903249125</v>
      </c>
      <c r="AP803" s="129">
        <f t="shared" si="159"/>
        <v>0.15771559169504287</v>
      </c>
      <c r="AQ803" s="129">
        <f t="shared" si="160"/>
        <v>8.7799944947780043E-3</v>
      </c>
      <c r="AR803" s="129">
        <f t="shared" si="161"/>
        <v>3.8882436038811807E-2</v>
      </c>
      <c r="AS803" s="129">
        <f t="shared" si="162"/>
        <v>0.14956187627249698</v>
      </c>
      <c r="AT803" s="129">
        <f t="shared" si="163"/>
        <v>0.15201756117940662</v>
      </c>
      <c r="AU803" s="129">
        <f t="shared" si="164"/>
        <v>6.8551032255504837E-2</v>
      </c>
      <c r="AV803" s="129">
        <f t="shared" si="165"/>
        <v>0.12385402479142074</v>
      </c>
      <c r="AW803" s="129">
        <f t="shared" si="166"/>
        <v>8.0311070385669411E-2</v>
      </c>
      <c r="AX803" s="129">
        <f t="shared" si="167"/>
        <v>0.99999999999999989</v>
      </c>
      <c r="AY803" s="129">
        <f>SUMPRODUCT(AN803:AW803,幕後結果_最佳化!$Z$1005:$AI$1005)</f>
        <v>7.1870144639139391E-2</v>
      </c>
      <c r="AZ803" s="129">
        <f>(SUMPRODUCT(AN803:AW803,MMULT(AN803:AW803,幕後結果!$AB$9:$AK$18)))*252</f>
        <v>4.707001256704E-2</v>
      </c>
      <c r="BA803" s="129">
        <f t="shared" si="168"/>
        <v>0.21695624574332956</v>
      </c>
      <c r="BB803" s="102">
        <f t="shared" si="169"/>
        <v>0.13352989465632886</v>
      </c>
      <c r="BC803" s="60"/>
      <c r="BD803" s="60"/>
    </row>
    <row r="804" spans="1:56" ht="16.5">
      <c r="A804" s="95">
        <v>803</v>
      </c>
      <c r="B804" s="129">
        <v>0.52448268701967349</v>
      </c>
      <c r="C804" s="129">
        <v>0.92840509585988973</v>
      </c>
      <c r="D804" s="129">
        <v>0.52184628804652022</v>
      </c>
      <c r="E804" s="129">
        <v>0.48757413042606301</v>
      </c>
      <c r="F804" s="129">
        <v>0.26584808048573305</v>
      </c>
      <c r="G804" s="129">
        <v>0.73631086625761633</v>
      </c>
      <c r="H804" s="129">
        <v>0.94472471277666914</v>
      </c>
      <c r="I804" s="129">
        <v>0.40616705781563356</v>
      </c>
      <c r="J804" s="129">
        <v>0.93788609697525049</v>
      </c>
      <c r="K804" s="104">
        <v>0.89068243512567635</v>
      </c>
      <c r="L804" s="105"/>
      <c r="M804" s="106">
        <v>803</v>
      </c>
      <c r="N804" s="140">
        <v>6.1407567225625813E-2</v>
      </c>
      <c r="O804" s="140">
        <v>1.4640151524513321</v>
      </c>
      <c r="P804" s="140">
        <v>5.4787920608041531E-2</v>
      </c>
      <c r="Q804" s="140">
        <v>-3.1152073874744779E-2</v>
      </c>
      <c r="R804" s="140">
        <v>-0.62541889978947507</v>
      </c>
      <c r="S804" s="140">
        <v>0.63201317605969753</v>
      </c>
      <c r="T804" s="140">
        <v>1.5957233436310345</v>
      </c>
      <c r="U804" s="129">
        <v>-0.23741595190394066</v>
      </c>
      <c r="V804" s="129">
        <v>1.5372675435439382</v>
      </c>
      <c r="W804" s="98">
        <v>1.2301655173270118</v>
      </c>
      <c r="X804" s="60"/>
      <c r="Y804" s="99">
        <v>803</v>
      </c>
      <c r="Z804" s="129">
        <f>(幕後結果!$AB$2+幕後結果!$AB$4*幕後結果_最佳化!$N1805)*12/3</f>
        <v>0.92846642973796045</v>
      </c>
      <c r="AA804" s="129">
        <f>(幕後結果!$AC$2+幕後結果!$AC$4*幕後結果_最佳化!$O1805)*12/3</f>
        <v>1.5526848428295026</v>
      </c>
      <c r="AB804" s="129">
        <f>(幕後結果!$AD$2+幕後結果!$AD$4*幕後結果_最佳化!$P1805)*12/3</f>
        <v>-1.1988087132670129</v>
      </c>
      <c r="AC804" s="129">
        <f>(幕後結果!$AE$2+幕後結果!$AE$4*幕後結果_最佳化!$Q1805)*12/3</f>
        <v>0.41692114608440028</v>
      </c>
      <c r="AD804" s="129">
        <f>(幕後結果!$AF$2+幕後結果!$AF$4*幕後結果_最佳化!$R1805)*12/3</f>
        <v>-1.2762091983586292</v>
      </c>
      <c r="AE804" s="129">
        <f>(幕後結果!$AG$2+幕後結果!$AG$4*幕後結果_最佳化!$S1805)*12/3</f>
        <v>1.8703798908084341</v>
      </c>
      <c r="AF804" s="129">
        <f>(幕後結果!$AH$2+幕後結果!$AH$4*幕後結果_最佳化!$T1805)*12/3</f>
        <v>1.4040554269020389</v>
      </c>
      <c r="AG804" s="129">
        <f>(幕後結果!$AI$2+幕後結果!$AI$4*幕後結果_最佳化!$U1805)*12/3</f>
        <v>1.5649482264700226E-2</v>
      </c>
      <c r="AH804" s="129">
        <f>(幕後結果!$AJ$2+幕後結果!$AJ$4*幕後結果_最佳化!$V1805)*12/3</f>
        <v>0.35468796388938911</v>
      </c>
      <c r="AI804" s="100">
        <f>(幕後結果!$AK$2+幕後結果!$AK$4*幕後結果_最佳化!$W1805)*12/3</f>
        <v>1.1810577199626482</v>
      </c>
      <c r="AJ804" s="60"/>
      <c r="AK804" s="60"/>
      <c r="AL804" s="60"/>
      <c r="AM804" s="108">
        <v>803</v>
      </c>
      <c r="AN804" s="129">
        <f t="shared" si="157"/>
        <v>0.19392219636867372</v>
      </c>
      <c r="AO804" s="129">
        <f t="shared" si="158"/>
        <v>5.5734885375215315E-2</v>
      </c>
      <c r="AP804" s="129">
        <f t="shared" si="159"/>
        <v>8.5231835941842179E-2</v>
      </c>
      <c r="AQ804" s="129">
        <f t="shared" si="160"/>
        <v>3.5553986951309756E-2</v>
      </c>
      <c r="AR804" s="129">
        <f t="shared" si="161"/>
        <v>5.1462462005993186E-2</v>
      </c>
      <c r="AS804" s="129">
        <f t="shared" si="162"/>
        <v>0.10765248966932704</v>
      </c>
      <c r="AT804" s="129">
        <f t="shared" si="163"/>
        <v>0.10283076451054157</v>
      </c>
      <c r="AU804" s="129">
        <f t="shared" si="164"/>
        <v>5.1782421459520667E-2</v>
      </c>
      <c r="AV804" s="129">
        <f t="shared" si="165"/>
        <v>0.21544467610812129</v>
      </c>
      <c r="AW804" s="129">
        <f t="shared" si="166"/>
        <v>0.10038428160945534</v>
      </c>
      <c r="AX804" s="129">
        <f t="shared" si="167"/>
        <v>1</v>
      </c>
      <c r="AY804" s="129">
        <f>SUMPRODUCT(AN804:AW804,幕後結果_最佳化!$Z$1005:$AI$1005)</f>
        <v>0.11851405137897411</v>
      </c>
      <c r="AZ804" s="129">
        <f>(SUMPRODUCT(AN804:AW804,MMULT(AN804:AW804,幕後結果!$AB$9:$AK$18)))*252</f>
        <v>4.0176912330127504E-2</v>
      </c>
      <c r="BA804" s="129">
        <f t="shared" si="168"/>
        <v>0.20044179287296227</v>
      </c>
      <c r="BB804" s="102">
        <f t="shared" si="169"/>
        <v>0.37723695390660095</v>
      </c>
      <c r="BC804" s="60"/>
      <c r="BD804" s="60"/>
    </row>
    <row r="805" spans="1:56" ht="16.5">
      <c r="A805" s="95">
        <v>804</v>
      </c>
      <c r="B805" s="129">
        <v>0.85357231982908277</v>
      </c>
      <c r="C805" s="129">
        <v>0.1926329771997084</v>
      </c>
      <c r="D805" s="129">
        <v>0.89974022162399581</v>
      </c>
      <c r="E805" s="129">
        <v>0.78834272656812465</v>
      </c>
      <c r="F805" s="129">
        <v>0.13250496375099585</v>
      </c>
      <c r="G805" s="129">
        <v>0.47566955654239718</v>
      </c>
      <c r="H805" s="129">
        <v>0.34227611179180029</v>
      </c>
      <c r="I805" s="129">
        <v>0.61995766939248975</v>
      </c>
      <c r="J805" s="129">
        <v>6.5641421460596261E-2</v>
      </c>
      <c r="K805" s="104">
        <v>0.77398058088542077</v>
      </c>
      <c r="L805" s="105"/>
      <c r="M805" s="106">
        <v>804</v>
      </c>
      <c r="N805" s="140">
        <v>1.0518783625156287</v>
      </c>
      <c r="O805" s="140">
        <v>-0.86823453060377231</v>
      </c>
      <c r="P805" s="140">
        <v>1.2800727344937179</v>
      </c>
      <c r="Q805" s="140">
        <v>0.80068410481901076</v>
      </c>
      <c r="R805" s="140">
        <v>-1.1146278576162612</v>
      </c>
      <c r="S805" s="140">
        <v>-6.102523348889486E-2</v>
      </c>
      <c r="T805" s="140">
        <v>-0.40625911381008362</v>
      </c>
      <c r="U805" s="129">
        <v>0.3053696146913793</v>
      </c>
      <c r="V805" s="129">
        <v>-1.509062377333354</v>
      </c>
      <c r="W805" s="98">
        <v>0.75202032132197605</v>
      </c>
      <c r="X805" s="60"/>
      <c r="Y805" s="99">
        <v>804</v>
      </c>
      <c r="Z805" s="129">
        <f>(幕後結果!$AB$2+幕後結果!$AB$4*幕後結果_最佳化!$N1806)*12/3</f>
        <v>1.5834260939092928</v>
      </c>
      <c r="AA805" s="129">
        <f>(幕後結果!$AC$2+幕後結果!$AC$4*幕後結果_最佳化!$O1806)*12/3</f>
        <v>9.6228510252119537E-2</v>
      </c>
      <c r="AB805" s="129">
        <f>(幕後結果!$AD$2+幕後結果!$AD$4*幕後結果_最佳化!$P1806)*12/3</f>
        <v>0.28738309057003941</v>
      </c>
      <c r="AC805" s="129">
        <f>(幕後結果!$AE$2+幕後結果!$AE$4*幕後結果_最佳化!$Q1806)*12/3</f>
        <v>0.57362331592234583</v>
      </c>
      <c r="AD805" s="129">
        <f>(幕後結果!$AF$2+幕後結果!$AF$4*幕後結果_最佳化!$R1806)*12/3</f>
        <v>-1.7584896897973463</v>
      </c>
      <c r="AE805" s="129">
        <f>(幕後結果!$AG$2+幕後結果!$AG$4*幕後結果_最佳化!$S1806)*12/3</f>
        <v>1.0527262725653026</v>
      </c>
      <c r="AF805" s="129">
        <f>(幕後結果!$AH$2+幕後結果!$AH$4*幕後結果_最佳化!$T1806)*12/3</f>
        <v>0.79638496617087418</v>
      </c>
      <c r="AG805" s="129">
        <f>(幕後結果!$AI$2+幕後結果!$AI$4*幕後結果_最佳化!$U1806)*12/3</f>
        <v>6.7039167142846856E-2</v>
      </c>
      <c r="AH805" s="129">
        <f>(幕後結果!$AJ$2+幕後結果!$AJ$4*幕後結果_最佳化!$V1806)*12/3</f>
        <v>-0.74523109266317933</v>
      </c>
      <c r="AI805" s="100">
        <f>(幕後結果!$AK$2+幕後結果!$AK$4*幕後結果_最佳化!$W1806)*12/3</f>
        <v>0.76527652524318135</v>
      </c>
      <c r="AJ805" s="60"/>
      <c r="AK805" s="60"/>
      <c r="AL805" s="60"/>
      <c r="AM805" s="108">
        <v>804</v>
      </c>
      <c r="AN805" s="129">
        <f t="shared" si="157"/>
        <v>3.660727262353624E-2</v>
      </c>
      <c r="AO805" s="129">
        <f t="shared" si="158"/>
        <v>0.15054272272887603</v>
      </c>
      <c r="AP805" s="129">
        <f t="shared" si="159"/>
        <v>5.8857350527351686E-2</v>
      </c>
      <c r="AQ805" s="129">
        <f t="shared" si="160"/>
        <v>0.19295849849357385</v>
      </c>
      <c r="AR805" s="129">
        <f t="shared" si="161"/>
        <v>0.14892381288482637</v>
      </c>
      <c r="AS805" s="129">
        <f t="shared" si="162"/>
        <v>6.8895061818443931E-2</v>
      </c>
      <c r="AT805" s="129">
        <f t="shared" si="163"/>
        <v>0.15908792807327876</v>
      </c>
      <c r="AU805" s="129">
        <f t="shared" si="164"/>
        <v>0.10071441571880033</v>
      </c>
      <c r="AV805" s="129">
        <f t="shared" si="165"/>
        <v>5.2693191673089945E-2</v>
      </c>
      <c r="AW805" s="129">
        <f t="shared" si="166"/>
        <v>3.0719745458222727E-2</v>
      </c>
      <c r="AX805" s="129">
        <f t="shared" si="167"/>
        <v>1</v>
      </c>
      <c r="AY805" s="129">
        <f>SUMPRODUCT(AN805:AW805,幕後結果_最佳化!$Z$1005:$AI$1005)</f>
        <v>4.1023627100370995E-3</v>
      </c>
      <c r="AZ805" s="129">
        <f>(SUMPRODUCT(AN805:AW805,MMULT(AN805:AW805,幕後結果!$AB$9:$AK$18)))*252</f>
        <v>5.7415889784986414E-2</v>
      </c>
      <c r="BA805" s="129">
        <f t="shared" si="168"/>
        <v>0.23961613006011598</v>
      </c>
      <c r="BB805" s="102">
        <f t="shared" si="169"/>
        <v>-0.16191579957588489</v>
      </c>
      <c r="BC805" s="60"/>
      <c r="BD805" s="60"/>
    </row>
    <row r="806" spans="1:56" ht="16.5">
      <c r="A806" s="95">
        <v>805</v>
      </c>
      <c r="B806" s="129">
        <v>0.15417367181271158</v>
      </c>
      <c r="C806" s="129">
        <v>0.5797354507679684</v>
      </c>
      <c r="D806" s="129">
        <v>0.37785834273942598</v>
      </c>
      <c r="E806" s="129">
        <v>7.9124499292094752E-2</v>
      </c>
      <c r="F806" s="129">
        <v>0.23271349739688652</v>
      </c>
      <c r="G806" s="129">
        <v>0.34111717964531652</v>
      </c>
      <c r="H806" s="129">
        <v>0.64401226108346732</v>
      </c>
      <c r="I806" s="129">
        <v>0.30926504008409061</v>
      </c>
      <c r="J806" s="129">
        <v>0.7300763469265843</v>
      </c>
      <c r="K806" s="104">
        <v>0.95424025929374934</v>
      </c>
      <c r="L806" s="105"/>
      <c r="M806" s="106">
        <v>805</v>
      </c>
      <c r="N806" s="140">
        <v>-1.0186959337649126</v>
      </c>
      <c r="O806" s="140">
        <v>0.20121674523405442</v>
      </c>
      <c r="P806" s="140">
        <v>-0.31111041273076467</v>
      </c>
      <c r="Q806" s="140">
        <v>-1.4109851302116578</v>
      </c>
      <c r="R806" s="140">
        <v>-0.72993978062551446</v>
      </c>
      <c r="S806" s="140">
        <v>-0.40941605520171387</v>
      </c>
      <c r="T806" s="140">
        <v>0.36920426401642503</v>
      </c>
      <c r="U806" s="129">
        <v>-0.49793468355327891</v>
      </c>
      <c r="V806" s="129">
        <v>0.61304391000604941</v>
      </c>
      <c r="W806" s="98">
        <v>1.6874363385335573</v>
      </c>
      <c r="X806" s="60"/>
      <c r="Y806" s="99">
        <v>805</v>
      </c>
      <c r="Z806" s="129">
        <f>(幕後結果!$AB$2+幕後結果!$AB$4*幕後結果_最佳化!$N1807)*12/3</f>
        <v>0.21423615697972698</v>
      </c>
      <c r="AA806" s="129">
        <f>(幕後結果!$AC$2+幕後結果!$AC$4*幕後結果_最佳化!$O1807)*12/3</f>
        <v>0.34751621575384645</v>
      </c>
      <c r="AB806" s="129">
        <f>(幕後結果!$AD$2+幕後結果!$AD$4*幕後結果_最佳化!$P1807)*12/3</f>
        <v>-1.9832346474084293</v>
      </c>
      <c r="AC806" s="129">
        <f>(幕後結果!$AE$2+幕後結果!$AE$4*幕後結果_最佳化!$Q1807)*12/3</f>
        <v>-1.4658202220303636</v>
      </c>
      <c r="AD806" s="129">
        <f>(幕後結果!$AF$2+幕後結果!$AF$4*幕後結果_最佳化!$R1807)*12/3</f>
        <v>-2.1122481394459021</v>
      </c>
      <c r="AE806" s="129">
        <f>(幕後結果!$AG$2+幕後結果!$AG$4*幕後結果_最佳化!$S1807)*12/3</f>
        <v>0.67373472748460406</v>
      </c>
      <c r="AF806" s="129">
        <f>(幕後結果!$AH$2+幕後結果!$AH$4*幕後結果_最佳化!$T1807)*12/3</f>
        <v>-0.20987746226184767</v>
      </c>
      <c r="AG806" s="129">
        <f>(幕後結果!$AI$2+幕後結果!$AI$4*幕後結果_最佳化!$U1807)*12/3</f>
        <v>-0.47372459984448873</v>
      </c>
      <c r="AH806" s="129">
        <f>(幕後結果!$AJ$2+幕後結果!$AJ$4*幕後結果_最佳化!$V1807)*12/3</f>
        <v>-0.66648357092517752</v>
      </c>
      <c r="AI806" s="100">
        <f>(幕後結果!$AK$2+幕後結果!$AK$4*幕後結果_最佳化!$W1807)*12/3</f>
        <v>0.64681027296174221</v>
      </c>
      <c r="AJ806" s="60"/>
      <c r="AK806" s="60"/>
      <c r="AL806" s="60"/>
      <c r="AM806" s="108">
        <v>805</v>
      </c>
      <c r="AN806" s="129">
        <f t="shared" si="157"/>
        <v>9.8555079564583509E-2</v>
      </c>
      <c r="AO806" s="129">
        <f t="shared" si="158"/>
        <v>0.11852895072926027</v>
      </c>
      <c r="AP806" s="129">
        <f t="shared" si="159"/>
        <v>0.14461846184645571</v>
      </c>
      <c r="AQ806" s="129">
        <f t="shared" si="160"/>
        <v>0.15420868929151674</v>
      </c>
      <c r="AR806" s="129">
        <f t="shared" si="161"/>
        <v>9.1523961675335469E-2</v>
      </c>
      <c r="AS806" s="129">
        <f t="shared" si="162"/>
        <v>7.2174871043524352E-2</v>
      </c>
      <c r="AT806" s="129">
        <f t="shared" si="163"/>
        <v>0.11345996933192444</v>
      </c>
      <c r="AU806" s="129">
        <f t="shared" si="164"/>
        <v>0.12739819360691584</v>
      </c>
      <c r="AV806" s="129">
        <f t="shared" si="165"/>
        <v>1.9069129259906833E-2</v>
      </c>
      <c r="AW806" s="129">
        <f t="shared" si="166"/>
        <v>6.0462693650576715E-2</v>
      </c>
      <c r="AX806" s="129">
        <f t="shared" si="167"/>
        <v>1</v>
      </c>
      <c r="AY806" s="129">
        <f>SUMPRODUCT(AN806:AW806,幕後結果_最佳化!$Z$1005:$AI$1005)</f>
        <v>-2.5515519586287713E-2</v>
      </c>
      <c r="AZ806" s="129">
        <f>(SUMPRODUCT(AN806:AW806,MMULT(AN806:AW806,幕後結果!$AB$9:$AK$18)))*252</f>
        <v>5.1161677693998049E-2</v>
      </c>
      <c r="BA806" s="129">
        <f t="shared" si="168"/>
        <v>0.22618947299553543</v>
      </c>
      <c r="BB806" s="102">
        <f t="shared" si="169"/>
        <v>-0.30246995441577479</v>
      </c>
      <c r="BC806" s="60"/>
      <c r="BD806" s="60"/>
    </row>
    <row r="807" spans="1:56" ht="16.5">
      <c r="A807" s="95">
        <v>806</v>
      </c>
      <c r="B807" s="129">
        <v>0.36526677215536352</v>
      </c>
      <c r="C807" s="129">
        <v>3.7138950213761346E-2</v>
      </c>
      <c r="D807" s="129">
        <v>9.2986109049348009E-2</v>
      </c>
      <c r="E807" s="129">
        <v>0.33560587879448867</v>
      </c>
      <c r="F807" s="129">
        <v>0.40886284533667827</v>
      </c>
      <c r="G807" s="129">
        <v>0.4442902463680618</v>
      </c>
      <c r="H807" s="129">
        <v>0.51600795594824245</v>
      </c>
      <c r="I807" s="129">
        <v>0.57320604365917127</v>
      </c>
      <c r="J807" s="129">
        <v>6.9370450380989546E-2</v>
      </c>
      <c r="K807" s="104">
        <v>0.26013176020795847</v>
      </c>
      <c r="L807" s="105"/>
      <c r="M807" s="106">
        <v>806</v>
      </c>
      <c r="N807" s="140">
        <v>-0.34441588500099507</v>
      </c>
      <c r="O807" s="140">
        <v>-1.7848977701586537</v>
      </c>
      <c r="P807" s="140">
        <v>-1.3225886279400889</v>
      </c>
      <c r="Q807" s="140">
        <v>-0.42448552781032695</v>
      </c>
      <c r="R807" s="140">
        <v>-0.23047113507825137</v>
      </c>
      <c r="S807" s="140">
        <v>-0.1401006174684242</v>
      </c>
      <c r="T807" s="140">
        <v>4.0136768851633753E-2</v>
      </c>
      <c r="U807" s="129">
        <v>0.18454247040130894</v>
      </c>
      <c r="V807" s="129">
        <v>-1.4804960999756864</v>
      </c>
      <c r="W807" s="98">
        <v>-0.64293924902506761</v>
      </c>
      <c r="X807" s="60"/>
      <c r="Y807" s="99">
        <v>806</v>
      </c>
      <c r="Z807" s="129">
        <f>(幕後結果!$AB$2+幕後結果!$AB$4*幕後結果_最佳化!$N1808)*12/3</f>
        <v>0.66011122608415207</v>
      </c>
      <c r="AA807" s="129">
        <f>(幕後結果!$AC$2+幕後結果!$AC$4*幕後結果_最佳化!$O1808)*12/3</f>
        <v>-0.93638712361991472</v>
      </c>
      <c r="AB807" s="129">
        <f>(幕後結果!$AD$2+幕後結果!$AD$4*幕後結果_最佳化!$P1808)*12/3</f>
        <v>-3.0890214952325619</v>
      </c>
      <c r="AC807" s="129">
        <f>(幕後結果!$AE$2+幕後結果!$AE$4*幕後結果_最佳化!$Q1808)*12/3</f>
        <v>-1.1304437868756021</v>
      </c>
      <c r="AD807" s="129">
        <f>(幕後結果!$AF$2+幕後結果!$AF$4*幕後結果_最佳化!$R1808)*12/3</f>
        <v>-1.4544638837171604</v>
      </c>
      <c r="AE807" s="129">
        <f>(幕後結果!$AG$2+幕後結果!$AG$4*幕後結果_最佳化!$S1808)*12/3</f>
        <v>0.73518276462196341</v>
      </c>
      <c r="AF807" s="129">
        <f>(幕後結果!$AH$2+幕後結果!$AH$4*幕後結果_最佳化!$T1808)*12/3</f>
        <v>-0.12586512778810577</v>
      </c>
      <c r="AG807" s="129">
        <f>(幕後結果!$AI$2+幕後結果!$AI$4*幕後結果_最佳化!$U1808)*12/3</f>
        <v>-0.19082448937764948</v>
      </c>
      <c r="AH807" s="129">
        <f>(幕後結果!$AJ$2+幕後結果!$AJ$4*幕後結果_最佳化!$V1808)*12/3</f>
        <v>-1.3371184163701679</v>
      </c>
      <c r="AI807" s="100">
        <f>(幕後結果!$AK$2+幕後結果!$AK$4*幕後結果_最佳化!$W1808)*12/3</f>
        <v>-1.0451226566513951</v>
      </c>
      <c r="AJ807" s="60"/>
      <c r="AK807" s="60"/>
      <c r="AL807" s="60"/>
      <c r="AM807" s="108">
        <v>806</v>
      </c>
      <c r="AN807" s="129">
        <f t="shared" si="157"/>
        <v>6.0856858833079957E-3</v>
      </c>
      <c r="AO807" s="129">
        <f t="shared" si="158"/>
        <v>1.2810442722500582E-2</v>
      </c>
      <c r="AP807" s="129">
        <f t="shared" si="159"/>
        <v>0.2017085432208009</v>
      </c>
      <c r="AQ807" s="129">
        <f t="shared" si="160"/>
        <v>7.7277892054249037E-2</v>
      </c>
      <c r="AR807" s="129">
        <f t="shared" si="161"/>
        <v>1.3340254233127402E-2</v>
      </c>
      <c r="AS807" s="129">
        <f t="shared" si="162"/>
        <v>0.18208519117865141</v>
      </c>
      <c r="AT807" s="129">
        <f t="shared" si="163"/>
        <v>0.15571541201327696</v>
      </c>
      <c r="AU807" s="129">
        <f t="shared" si="164"/>
        <v>3.3333954529634377E-2</v>
      </c>
      <c r="AV807" s="129">
        <f t="shared" si="165"/>
        <v>0.16287364801888651</v>
      </c>
      <c r="AW807" s="129">
        <f t="shared" si="166"/>
        <v>0.15476897614556476</v>
      </c>
      <c r="AX807" s="129">
        <f t="shared" si="167"/>
        <v>0.99999999999999989</v>
      </c>
      <c r="AY807" s="129">
        <f>SUMPRODUCT(AN807:AW807,幕後結果_最佳化!$Z$1005:$AI$1005)</f>
        <v>-6.9571989128781167E-2</v>
      </c>
      <c r="AZ807" s="129">
        <f>(SUMPRODUCT(AN807:AW807,MMULT(AN807:AW807,幕後結果!$AB$9:$AK$18)))*252</f>
        <v>5.7047271300214926E-2</v>
      </c>
      <c r="BA807" s="129">
        <f t="shared" si="168"/>
        <v>0.23884570605354186</v>
      </c>
      <c r="BB807" s="102">
        <f t="shared" si="169"/>
        <v>-0.47089809981163494</v>
      </c>
      <c r="BC807" s="60"/>
      <c r="BD807" s="60"/>
    </row>
    <row r="808" spans="1:56" ht="16.5">
      <c r="A808" s="95">
        <v>807</v>
      </c>
      <c r="B808" s="129">
        <v>0.76576839098431715</v>
      </c>
      <c r="C808" s="129">
        <v>0.91749147617685711</v>
      </c>
      <c r="D808" s="129">
        <v>0.15364095331400707</v>
      </c>
      <c r="E808" s="129">
        <v>0.67605525227246033</v>
      </c>
      <c r="F808" s="129">
        <v>0.48339703844471971</v>
      </c>
      <c r="G808" s="129">
        <v>1.267857093741509E-2</v>
      </c>
      <c r="H808" s="129">
        <v>0.81398666618832283</v>
      </c>
      <c r="I808" s="129">
        <v>9.4075261714746006E-2</v>
      </c>
      <c r="J808" s="129">
        <v>0.1754090134630375</v>
      </c>
      <c r="K808" s="104">
        <v>0.2242694809574608</v>
      </c>
      <c r="L808" s="105"/>
      <c r="M808" s="106">
        <v>807</v>
      </c>
      <c r="N808" s="140">
        <v>0.72498176388810331</v>
      </c>
      <c r="O808" s="140">
        <v>1.3883941799623283</v>
      </c>
      <c r="P808" s="140">
        <v>-1.020942025638971</v>
      </c>
      <c r="Q808" s="140">
        <v>0.45669609858333127</v>
      </c>
      <c r="R808" s="140">
        <v>-4.1629473822556967E-2</v>
      </c>
      <c r="S808" s="140">
        <v>-2.2359180172350377</v>
      </c>
      <c r="T808" s="140">
        <v>0.89268353971852243</v>
      </c>
      <c r="U808" s="129">
        <v>-1.3160700762728168</v>
      </c>
      <c r="V808" s="129">
        <v>-0.93300376015478148</v>
      </c>
      <c r="W808" s="98">
        <v>-0.7578530462550136</v>
      </c>
      <c r="X808" s="60"/>
      <c r="Y808" s="99">
        <v>807</v>
      </c>
      <c r="Z808" s="129">
        <f>(幕後結果!$AB$2+幕後結果!$AB$4*幕後結果_最佳化!$N1809)*12/3</f>
        <v>1.367262136855772</v>
      </c>
      <c r="AA808" s="129">
        <f>(幕後結果!$AC$2+幕後結果!$AC$4*幕後結果_最佳化!$O1809)*12/3</f>
        <v>1.6681971449351327</v>
      </c>
      <c r="AB808" s="129">
        <f>(幕後結果!$AD$2+幕後結果!$AD$4*幕後結果_最佳化!$P1809)*12/3</f>
        <v>-2.248388974611069</v>
      </c>
      <c r="AC808" s="129">
        <f>(幕後結果!$AE$2+幕後結果!$AE$4*幕後結果_最佳化!$Q1809)*12/3</f>
        <v>0.89548625342367616</v>
      </c>
      <c r="AD808" s="129">
        <f>(幕後結果!$AF$2+幕後結果!$AF$4*幕後結果_最佳化!$R1809)*12/3</f>
        <v>-0.47887640777133228</v>
      </c>
      <c r="AE808" s="129">
        <f>(幕後結果!$AG$2+幕後結果!$AG$4*幕後結果_最佳化!$S1809)*12/3</f>
        <v>-0.38308745432631008</v>
      </c>
      <c r="AF808" s="129">
        <f>(幕後結果!$AH$2+幕後結果!$AH$4*幕後結果_最佳化!$T1809)*12/3</f>
        <v>1.319481335636715</v>
      </c>
      <c r="AG808" s="129">
        <f>(幕後結果!$AI$2+幕後結果!$AI$4*幕後結果_最佳化!$U1809)*12/3</f>
        <v>-0.98196525484598018</v>
      </c>
      <c r="AH808" s="129">
        <f>(幕後結果!$AJ$2+幕後結果!$AJ$4*幕後結果_最佳化!$V1809)*12/3</f>
        <v>-0.93570240124014559</v>
      </c>
      <c r="AI808" s="100">
        <f>(幕後結果!$AK$2+幕後結果!$AK$4*幕後結果_最佳化!$W1809)*12/3</f>
        <v>-0.7023401177976355</v>
      </c>
      <c r="AJ808" s="60"/>
      <c r="AK808" s="60"/>
      <c r="AL808" s="60"/>
      <c r="AM808" s="108">
        <v>807</v>
      </c>
      <c r="AN808" s="129">
        <f t="shared" si="157"/>
        <v>0.1305136172465749</v>
      </c>
      <c r="AO808" s="129">
        <f t="shared" si="158"/>
        <v>6.6297059635069516E-2</v>
      </c>
      <c r="AP808" s="129">
        <f t="shared" si="159"/>
        <v>8.8359686979082558E-2</v>
      </c>
      <c r="AQ808" s="129">
        <f t="shared" si="160"/>
        <v>0.16312691942443971</v>
      </c>
      <c r="AR808" s="129">
        <f t="shared" si="161"/>
        <v>4.3570474876865446E-2</v>
      </c>
      <c r="AS808" s="129">
        <f t="shared" si="162"/>
        <v>0.10481221798161194</v>
      </c>
      <c r="AT808" s="129">
        <f t="shared" si="163"/>
        <v>0.14300379880053135</v>
      </c>
      <c r="AU808" s="129">
        <f t="shared" si="164"/>
        <v>6.355679904460565E-2</v>
      </c>
      <c r="AV808" s="129">
        <f t="shared" si="165"/>
        <v>0.10983857147642327</v>
      </c>
      <c r="AW808" s="129">
        <f t="shared" si="166"/>
        <v>8.6920854534795533E-2</v>
      </c>
      <c r="AX808" s="129">
        <f t="shared" si="167"/>
        <v>1</v>
      </c>
      <c r="AY808" s="129">
        <f>SUMPRODUCT(AN808:AW808,幕後結果_最佳化!$Z$1005:$AI$1005)</f>
        <v>0.11488183762547335</v>
      </c>
      <c r="AZ808" s="129">
        <f>(SUMPRODUCT(AN808:AW808,MMULT(AN808:AW808,幕後結果!$AB$9:$AK$18)))*252</f>
        <v>4.8479196200619058E-2</v>
      </c>
      <c r="BA808" s="129">
        <f t="shared" si="168"/>
        <v>0.22017991779592219</v>
      </c>
      <c r="BB808" s="102">
        <f t="shared" si="169"/>
        <v>0.32692281088137681</v>
      </c>
      <c r="BC808" s="60"/>
      <c r="BD808" s="60"/>
    </row>
    <row r="809" spans="1:56" ht="16.5">
      <c r="A809" s="95">
        <v>808</v>
      </c>
      <c r="B809" s="129">
        <v>0.22717222028065054</v>
      </c>
      <c r="C809" s="129">
        <v>0.43923039805574948</v>
      </c>
      <c r="D809" s="129">
        <v>0.55618189947049168</v>
      </c>
      <c r="E809" s="129">
        <v>0.41215113783956436</v>
      </c>
      <c r="F809" s="129">
        <v>0.39398212667368826</v>
      </c>
      <c r="G809" s="129">
        <v>0.53168983559462735</v>
      </c>
      <c r="H809" s="129">
        <v>0.81381074673204989</v>
      </c>
      <c r="I809" s="129">
        <v>1.3212919933175638E-2</v>
      </c>
      <c r="J809" s="129">
        <v>0.94100860658905816</v>
      </c>
      <c r="K809" s="104">
        <v>0.8898928713532579</v>
      </c>
      <c r="L809" s="105"/>
      <c r="M809" s="106">
        <v>808</v>
      </c>
      <c r="N809" s="140">
        <v>-0.74819185934141552</v>
      </c>
      <c r="O809" s="140">
        <v>-0.15292071971954402</v>
      </c>
      <c r="P809" s="140">
        <v>0.14129588403563301</v>
      </c>
      <c r="Q809" s="140">
        <v>-0.22201491100548187</v>
      </c>
      <c r="R809" s="140">
        <v>-0.26895507601860641</v>
      </c>
      <c r="S809" s="140">
        <v>7.9518359841472819E-2</v>
      </c>
      <c r="T809" s="140">
        <v>0.89202691429916725</v>
      </c>
      <c r="U809" s="129">
        <v>-2.219895826825331</v>
      </c>
      <c r="V809" s="129">
        <v>1.5632968587622706</v>
      </c>
      <c r="W809" s="98">
        <v>1.2259585935275856</v>
      </c>
      <c r="X809" s="60"/>
      <c r="Y809" s="99">
        <v>808</v>
      </c>
      <c r="Z809" s="129">
        <f>(幕後結果!$AB$2+幕後結果!$AB$4*幕後結果_最佳化!$N1810)*12/3</f>
        <v>0.39310993961308255</v>
      </c>
      <c r="AA809" s="129">
        <f>(幕後結果!$AC$2+幕後結果!$AC$4*幕後結果_最佳化!$O1810)*12/3</f>
        <v>0.15731592836898511</v>
      </c>
      <c r="AB809" s="129">
        <f>(幕後結果!$AD$2+幕後結果!$AD$4*幕後結果_最佳化!$P1810)*12/3</f>
        <v>-1.4244674915630784</v>
      </c>
      <c r="AC809" s="129">
        <f>(幕後結果!$AE$2+幕後結果!$AE$4*幕後結果_最佳化!$Q1810)*12/3</f>
        <v>-0.37429741704913844</v>
      </c>
      <c r="AD809" s="129">
        <f>(幕後結果!$AF$2+幕後結果!$AF$4*幕後結果_最佳化!$R1810)*12/3</f>
        <v>-1.2311948180295709</v>
      </c>
      <c r="AE809" s="129">
        <f>(幕後結果!$AG$2+幕後結果!$AG$4*幕後結果_最佳化!$S1810)*12/3</f>
        <v>1.2078293849286332</v>
      </c>
      <c r="AF809" s="129">
        <f>(幕後結果!$AH$2+幕後結果!$AH$4*幕後結果_最佳化!$T1810)*12/3</f>
        <v>0.449857758279953</v>
      </c>
      <c r="AG809" s="129">
        <f>(幕後結果!$AI$2+幕後結果!$AI$4*幕後結果_最佳化!$U1810)*12/3</f>
        <v>-1.2908489692195997</v>
      </c>
      <c r="AH809" s="129">
        <f>(幕後結果!$AJ$2+幕後結果!$AJ$4*幕後結果_最佳化!$V1810)*12/3</f>
        <v>-0.14784554165053121</v>
      </c>
      <c r="AI809" s="100">
        <f>(幕後結果!$AK$2+幕後結果!$AK$4*幕後結果_最佳化!$W1810)*12/3</f>
        <v>0.77052211308938512</v>
      </c>
      <c r="AJ809" s="60"/>
      <c r="AK809" s="60"/>
      <c r="AL809" s="60"/>
      <c r="AM809" s="108">
        <v>808</v>
      </c>
      <c r="AN809" s="129">
        <f t="shared" si="157"/>
        <v>0.13420499301624197</v>
      </c>
      <c r="AO809" s="129">
        <f t="shared" si="158"/>
        <v>0.1716723571948667</v>
      </c>
      <c r="AP809" s="129">
        <f t="shared" si="159"/>
        <v>4.9817330620271175E-2</v>
      </c>
      <c r="AQ809" s="129">
        <f t="shared" si="160"/>
        <v>7.6212565679653801E-2</v>
      </c>
      <c r="AR809" s="129">
        <f t="shared" si="161"/>
        <v>9.5721901231052998E-3</v>
      </c>
      <c r="AS809" s="129">
        <f t="shared" si="162"/>
        <v>4.029724502295369E-2</v>
      </c>
      <c r="AT809" s="129">
        <f t="shared" si="163"/>
        <v>0.12312934467800457</v>
      </c>
      <c r="AU809" s="129">
        <f t="shared" si="164"/>
        <v>6.3622914400288125E-2</v>
      </c>
      <c r="AV809" s="129">
        <f t="shared" si="165"/>
        <v>0.16744492478142603</v>
      </c>
      <c r="AW809" s="129">
        <f t="shared" si="166"/>
        <v>0.16402613448318853</v>
      </c>
      <c r="AX809" s="129">
        <f t="shared" si="167"/>
        <v>0.99999999999999978</v>
      </c>
      <c r="AY809" s="129">
        <f>SUMPRODUCT(AN809:AW809,幕後結果_最佳化!$Z$1005:$AI$1005)</f>
        <v>0.15761128760018553</v>
      </c>
      <c r="AZ809" s="129">
        <f>(SUMPRODUCT(AN809:AW809,MMULT(AN809:AW809,幕後結果!$AB$9:$AK$18)))*252</f>
        <v>4.4235646794377206E-2</v>
      </c>
      <c r="BA809" s="129">
        <f t="shared" si="168"/>
        <v>0.21032272058524065</v>
      </c>
      <c r="BB809" s="102">
        <f t="shared" si="169"/>
        <v>0.54540606588290474</v>
      </c>
      <c r="BC809" s="60"/>
      <c r="BD809" s="60"/>
    </row>
    <row r="810" spans="1:56" ht="16.5">
      <c r="A810" s="95">
        <v>809</v>
      </c>
      <c r="B810" s="129">
        <v>0.15374602550332384</v>
      </c>
      <c r="C810" s="129">
        <v>0.8024004760253185</v>
      </c>
      <c r="D810" s="129">
        <v>0.3508134626560595</v>
      </c>
      <c r="E810" s="129">
        <v>0.20405135147514963</v>
      </c>
      <c r="F810" s="129">
        <v>0.85754305231592665</v>
      </c>
      <c r="G810" s="129">
        <v>0.11536773589804361</v>
      </c>
      <c r="H810" s="129">
        <v>0.12393888827182487</v>
      </c>
      <c r="I810" s="129">
        <v>0.65540627372925142</v>
      </c>
      <c r="J810" s="129">
        <v>2.2196140921559637E-2</v>
      </c>
      <c r="K810" s="104">
        <v>0.53045809424886725</v>
      </c>
      <c r="L810" s="105"/>
      <c r="M810" s="106">
        <v>809</v>
      </c>
      <c r="N810" s="140">
        <v>-1.0204986039794868</v>
      </c>
      <c r="O810" s="140">
        <v>0.85022672175434855</v>
      </c>
      <c r="P810" s="140">
        <v>-0.38312521397981042</v>
      </c>
      <c r="Q810" s="140">
        <v>-0.82723707243314104</v>
      </c>
      <c r="R810" s="140">
        <v>1.0693457663195762</v>
      </c>
      <c r="S810" s="140">
        <v>-1.1984664623816781</v>
      </c>
      <c r="T810" s="140">
        <v>-1.1555194399022077</v>
      </c>
      <c r="U810" s="129">
        <v>0.39995799889958134</v>
      </c>
      <c r="V810" s="129">
        <v>-2.0103677434404137</v>
      </c>
      <c r="W810" s="98">
        <v>7.6421441667582135E-2</v>
      </c>
      <c r="X810" s="60"/>
      <c r="Y810" s="99">
        <v>809</v>
      </c>
      <c r="Z810" s="129">
        <f>(幕後結果!$AB$2+幕後結果!$AB$4*幕後結果_最佳化!$N1811)*12/3</f>
        <v>0.21304412155176322</v>
      </c>
      <c r="AA810" s="129">
        <f>(幕後結果!$AC$2+幕後結果!$AC$4*幕後結果_最佳化!$O1811)*12/3</f>
        <v>0.82338163015871169</v>
      </c>
      <c r="AB810" s="129">
        <f>(幕後結果!$AD$2+幕後結果!$AD$4*幕後結果_最佳化!$P1811)*12/3</f>
        <v>-2.0204955473792703</v>
      </c>
      <c r="AC810" s="129">
        <f>(幕後結果!$AE$2+幕後結果!$AE$4*幕後結果_最佳化!$Q1811)*12/3</f>
        <v>-0.67398995685830931</v>
      </c>
      <c r="AD810" s="129">
        <f>(幕後結果!$AF$2+幕後結果!$AF$4*幕後結果_最佳化!$R1811)*12/3</f>
        <v>-1.4415938970152364E-2</v>
      </c>
      <c r="AE810" s="129">
        <f>(幕後結果!$AG$2+幕後結果!$AG$4*幕後結果_最佳化!$S1811)*12/3</f>
        <v>0.2852632071771477</v>
      </c>
      <c r="AF810" s="129">
        <f>(幕後結果!$AH$2+幕後結果!$AH$4*幕後結果_最佳化!$T1811)*12/3</f>
        <v>-0.98138984118134032</v>
      </c>
      <c r="AG810" s="129">
        <f>(幕後結果!$AI$2+幕後結果!$AI$4*幕後結果_最佳化!$U1811)*12/3</f>
        <v>-6.7023200713740808E-2</v>
      </c>
      <c r="AH810" s="129">
        <f>(幕後結果!$AJ$2+幕後結果!$AJ$4*幕後結果_最佳化!$V1811)*12/3</f>
        <v>-1.5138083648817713</v>
      </c>
      <c r="AI810" s="100">
        <f>(幕後結果!$AK$2+幕後結果!$AK$4*幕後結果_最佳化!$W1811)*12/3</f>
        <v>-0.22286483866181225</v>
      </c>
      <c r="AJ810" s="60"/>
      <c r="AK810" s="60"/>
      <c r="AL810" s="60"/>
      <c r="AM810" s="108">
        <v>809</v>
      </c>
      <c r="AN810" s="129">
        <f t="shared" si="157"/>
        <v>2.4877419888996853E-2</v>
      </c>
      <c r="AO810" s="129">
        <f t="shared" si="158"/>
        <v>3.3618810720747468E-2</v>
      </c>
      <c r="AP810" s="129">
        <f t="shared" si="159"/>
        <v>5.0066039230293395E-2</v>
      </c>
      <c r="AQ810" s="129">
        <f t="shared" si="160"/>
        <v>0.19858261031042934</v>
      </c>
      <c r="AR810" s="129">
        <f t="shared" si="161"/>
        <v>9.4032662209085127E-2</v>
      </c>
      <c r="AS810" s="129">
        <f t="shared" si="162"/>
        <v>2.4309854813364458E-2</v>
      </c>
      <c r="AT810" s="129">
        <f t="shared" si="163"/>
        <v>0.17601637920683441</v>
      </c>
      <c r="AU810" s="129">
        <f t="shared" si="164"/>
        <v>0.1766186473445335</v>
      </c>
      <c r="AV810" s="129">
        <f t="shared" si="165"/>
        <v>4.0334656970460285E-2</v>
      </c>
      <c r="AW810" s="129">
        <f t="shared" si="166"/>
        <v>0.18154291930525512</v>
      </c>
      <c r="AX810" s="129">
        <f t="shared" si="167"/>
        <v>0.99999999999999989</v>
      </c>
      <c r="AY810" s="129">
        <f>SUMPRODUCT(AN810:AW810,幕後結果_最佳化!$Z$1005:$AI$1005)</f>
        <v>-2.1282388597937844E-2</v>
      </c>
      <c r="AZ810" s="129">
        <f>(SUMPRODUCT(AN810:AW810,MMULT(AN810:AW810,幕後結果!$AB$9:$AK$18)))*252</f>
        <v>5.3298943439063766E-2</v>
      </c>
      <c r="BA810" s="129">
        <f t="shared" si="168"/>
        <v>0.23086563936424961</v>
      </c>
      <c r="BB810" s="102">
        <f t="shared" si="169"/>
        <v>-0.27800754055337662</v>
      </c>
      <c r="BC810" s="60"/>
      <c r="BD810" s="60"/>
    </row>
    <row r="811" spans="1:56" ht="16.5">
      <c r="A811" s="95">
        <v>810</v>
      </c>
      <c r="B811" s="129">
        <v>0.39376915501761678</v>
      </c>
      <c r="C811" s="129">
        <v>0.90925255817981609</v>
      </c>
      <c r="D811" s="129">
        <v>7.3370027090655876E-2</v>
      </c>
      <c r="E811" s="129">
        <v>0.92569399814735975</v>
      </c>
      <c r="F811" s="129">
        <v>0.31560130224161487</v>
      </c>
      <c r="G811" s="129">
        <v>0.72738969789090469</v>
      </c>
      <c r="H811" s="129">
        <v>5.9007671507282922E-2</v>
      </c>
      <c r="I811" s="129">
        <v>0.20763079435183873</v>
      </c>
      <c r="J811" s="129">
        <v>0.37384588556742493</v>
      </c>
      <c r="K811" s="104">
        <v>0.61266244659433688</v>
      </c>
      <c r="L811" s="105"/>
      <c r="M811" s="106">
        <v>810</v>
      </c>
      <c r="N811" s="140">
        <v>-0.26950861962151457</v>
      </c>
      <c r="O811" s="140">
        <v>1.3361664216558216</v>
      </c>
      <c r="P811" s="140">
        <v>-1.4511429670149469</v>
      </c>
      <c r="Q811" s="140">
        <v>1.4444515332858077</v>
      </c>
      <c r="R811" s="140">
        <v>-0.48003486144674973</v>
      </c>
      <c r="S811" s="140">
        <v>0.60493738118339635</v>
      </c>
      <c r="T811" s="140">
        <v>-1.5631583962996112</v>
      </c>
      <c r="U811" s="129">
        <v>-0.81466937352900559</v>
      </c>
      <c r="V811" s="129">
        <v>-0.32168443437923006</v>
      </c>
      <c r="W811" s="98">
        <v>0.28626507316207717</v>
      </c>
      <c r="X811" s="60"/>
      <c r="Y811" s="99">
        <v>810</v>
      </c>
      <c r="Z811" s="129">
        <f>(幕後結果!$AB$2+幕後結果!$AB$4*幕後結果_最佳化!$N1812)*12/3</f>
        <v>0.70964447593890689</v>
      </c>
      <c r="AA811" s="129">
        <f>(幕後結果!$AC$2+幕後結果!$AC$4*幕後結果_最佳化!$O1812)*12/3</f>
        <v>1.3735703341988443</v>
      </c>
      <c r="AB811" s="129">
        <f>(幕後結果!$AD$2+幕後結果!$AD$4*幕後結果_最佳化!$P1812)*12/3</f>
        <v>-2.9997082485462911</v>
      </c>
      <c r="AC811" s="129">
        <f>(幕後結果!$AE$2+幕後結果!$AE$4*幕後結果_最佳化!$Q1812)*12/3</f>
        <v>1.7628822560201118</v>
      </c>
      <c r="AD811" s="129">
        <f>(幕後結果!$AF$2+幕後結果!$AF$4*幕後結果_最佳化!$R1812)*12/3</f>
        <v>-0.50989660407713688</v>
      </c>
      <c r="AE811" s="129">
        <f>(幕後結果!$AG$2+幕後結果!$AG$4*幕後結果_最佳化!$S1812)*12/3</f>
        <v>2.071872698605989</v>
      </c>
      <c r="AF811" s="129">
        <f>(幕後結果!$AH$2+幕後結果!$AH$4*幕後結果_最佳化!$T1812)*12/3</f>
        <v>-0.70727534785769242</v>
      </c>
      <c r="AG811" s="129">
        <f>(幕後結果!$AI$2+幕後結果!$AI$4*幕後結果_最佳化!$U1812)*12/3</f>
        <v>-0.74500173835239591</v>
      </c>
      <c r="AH811" s="129">
        <f>(幕後結果!$AJ$2+幕後結果!$AJ$4*幕後結果_最佳化!$V1812)*12/3</f>
        <v>-0.60947231618100095</v>
      </c>
      <c r="AI811" s="100">
        <f>(幕後結果!$AK$2+幕後結果!$AK$4*幕後結果_最佳化!$W1812)*12/3</f>
        <v>0.26268434005572594</v>
      </c>
      <c r="AJ811" s="60"/>
      <c r="AK811" s="60"/>
      <c r="AL811" s="60"/>
      <c r="AM811" s="108">
        <v>810</v>
      </c>
      <c r="AN811" s="129">
        <f t="shared" si="157"/>
        <v>9.8423004796466915E-2</v>
      </c>
      <c r="AO811" s="129">
        <f t="shared" si="158"/>
        <v>7.5194958489678471E-2</v>
      </c>
      <c r="AP811" s="129">
        <f t="shared" si="159"/>
        <v>7.8564195865283848E-2</v>
      </c>
      <c r="AQ811" s="129">
        <f t="shared" si="160"/>
        <v>5.9382723546125268E-2</v>
      </c>
      <c r="AR811" s="129">
        <f t="shared" si="161"/>
        <v>9.2403369576179215E-2</v>
      </c>
      <c r="AS811" s="129">
        <f t="shared" si="162"/>
        <v>0.21181728844900841</v>
      </c>
      <c r="AT811" s="129">
        <f t="shared" si="163"/>
        <v>0.19975650871668638</v>
      </c>
      <c r="AU811" s="129">
        <f t="shared" si="164"/>
        <v>0.13027015627973285</v>
      </c>
      <c r="AV811" s="129">
        <f t="shared" si="165"/>
        <v>1.501532554690436E-2</v>
      </c>
      <c r="AW811" s="129">
        <f t="shared" si="166"/>
        <v>3.9172468733934096E-2</v>
      </c>
      <c r="AX811" s="129">
        <f t="shared" si="167"/>
        <v>0.99999999999999978</v>
      </c>
      <c r="AY811" s="129">
        <f>SUMPRODUCT(AN811:AW811,幕後結果_最佳化!$Z$1005:$AI$1005)</f>
        <v>0.24614622000934611</v>
      </c>
      <c r="AZ811" s="129">
        <f>(SUMPRODUCT(AN811:AW811,MMULT(AN811:AW811,幕後結果!$AB$9:$AK$18)))*252</f>
        <v>4.614410686652512E-2</v>
      </c>
      <c r="BA811" s="129">
        <f t="shared" si="168"/>
        <v>0.21481179405825257</v>
      </c>
      <c r="BB811" s="102">
        <f t="shared" si="169"/>
        <v>0.94615950162508256</v>
      </c>
      <c r="BC811" s="60"/>
      <c r="BD811" s="60"/>
    </row>
    <row r="812" spans="1:56" ht="16.5">
      <c r="A812" s="95">
        <v>811</v>
      </c>
      <c r="B812" s="129">
        <v>0.70794581352945629</v>
      </c>
      <c r="C812" s="129">
        <v>0.38397515320796405</v>
      </c>
      <c r="D812" s="129">
        <v>0.6496344025749532</v>
      </c>
      <c r="E812" s="129">
        <v>0.35172144249176873</v>
      </c>
      <c r="F812" s="129">
        <v>0.53833490142499429</v>
      </c>
      <c r="G812" s="129">
        <v>0.38919977634028036</v>
      </c>
      <c r="H812" s="129">
        <v>0.21178200643010592</v>
      </c>
      <c r="I812" s="129">
        <v>0.18726920545748604</v>
      </c>
      <c r="J812" s="129">
        <v>0.74460629858118388</v>
      </c>
      <c r="K812" s="104">
        <v>0.89108393371568106</v>
      </c>
      <c r="L812" s="105"/>
      <c r="M812" s="106">
        <v>811</v>
      </c>
      <c r="N812" s="140">
        <v>0.54739356840669884</v>
      </c>
      <c r="O812" s="140">
        <v>-0.29505704022043949</v>
      </c>
      <c r="P812" s="140">
        <v>0.3843336171594644</v>
      </c>
      <c r="Q812" s="140">
        <v>-0.38067707073058654</v>
      </c>
      <c r="R812" s="140">
        <v>9.6239704964417319E-2</v>
      </c>
      <c r="S812" s="140">
        <v>-0.2814053010564177</v>
      </c>
      <c r="T812" s="140">
        <v>-0.8002533715319643</v>
      </c>
      <c r="U812" s="129">
        <v>-0.88800435091283947</v>
      </c>
      <c r="V812" s="129">
        <v>0.65761212265763669</v>
      </c>
      <c r="W812" s="98">
        <v>1.2323131417676452</v>
      </c>
      <c r="X812" s="60"/>
      <c r="Y812" s="99">
        <v>811</v>
      </c>
      <c r="Z812" s="129">
        <f>(幕後結果!$AB$2+幕後結果!$AB$4*幕後結果_最佳化!$N1813)*12/3</f>
        <v>1.2498299970830509</v>
      </c>
      <c r="AA812" s="129">
        <f>(幕後結果!$AC$2+幕後結果!$AC$4*幕後結果_最佳化!$O1813)*12/3</f>
        <v>0.38688920222556278</v>
      </c>
      <c r="AB812" s="129">
        <f>(幕後結果!$AD$2+幕後結果!$AD$4*幕後結果_最佳化!$P1813)*12/3</f>
        <v>-0.81962569916822015</v>
      </c>
      <c r="AC812" s="129">
        <f>(幕後結果!$AE$2+幕後結果!$AE$4*幕後結果_最佳化!$Q1813)*12/3</f>
        <v>-0.4685885433198303</v>
      </c>
      <c r="AD812" s="129">
        <f>(幕後結果!$AF$2+幕後結果!$AF$4*幕後結果_最佳化!$R1813)*12/3</f>
        <v>-0.9524313041195992</v>
      </c>
      <c r="AE812" s="129">
        <f>(幕後結果!$AG$2+幕後結果!$AG$4*幕後結果_最佳化!$S1813)*12/3</f>
        <v>0.82916903997672919</v>
      </c>
      <c r="AF812" s="129">
        <f>(幕後結果!$AH$2+幕後結果!$AH$4*幕後結果_最佳化!$T1813)*12/3</f>
        <v>0.11386943838720742</v>
      </c>
      <c r="AG812" s="129">
        <f>(幕後結果!$AI$2+幕後結果!$AI$4*幕後結果_最佳化!$U1813)*12/3</f>
        <v>-0.55346704678141001</v>
      </c>
      <c r="AH812" s="129">
        <f>(幕後結果!$AJ$2+幕後結果!$AJ$4*幕後結果_最佳化!$V1813)*12/3</f>
        <v>-0.37427672462836464</v>
      </c>
      <c r="AI812" s="100">
        <f>(幕後結果!$AK$2+幕後結果!$AK$4*幕後結果_最佳化!$W1813)*12/3</f>
        <v>0.90135024793736507</v>
      </c>
      <c r="AJ812" s="60"/>
      <c r="AK812" s="60"/>
      <c r="AL812" s="60"/>
      <c r="AM812" s="108">
        <v>811</v>
      </c>
      <c r="AN812" s="129">
        <f t="shared" si="157"/>
        <v>1.5687823420739495E-2</v>
      </c>
      <c r="AO812" s="129">
        <f t="shared" si="158"/>
        <v>0.10081119117483438</v>
      </c>
      <c r="AP812" s="129">
        <f t="shared" si="159"/>
        <v>1.1716444073101764E-2</v>
      </c>
      <c r="AQ812" s="129">
        <f t="shared" si="160"/>
        <v>3.3365277695130084E-2</v>
      </c>
      <c r="AR812" s="129">
        <f t="shared" si="161"/>
        <v>0.10976365511433245</v>
      </c>
      <c r="AS812" s="129">
        <f t="shared" si="162"/>
        <v>0.12844453904232808</v>
      </c>
      <c r="AT812" s="129">
        <f t="shared" si="163"/>
        <v>9.0598728603358755E-2</v>
      </c>
      <c r="AU812" s="129">
        <f t="shared" si="164"/>
        <v>0.14584084249283263</v>
      </c>
      <c r="AV812" s="129">
        <f t="shared" si="165"/>
        <v>0.22670030408372355</v>
      </c>
      <c r="AW812" s="129">
        <f t="shared" si="166"/>
        <v>0.13707119429961873</v>
      </c>
      <c r="AX812" s="129">
        <f t="shared" si="167"/>
        <v>1</v>
      </c>
      <c r="AY812" s="129">
        <f>SUMPRODUCT(AN812:AW812,幕後結果_最佳化!$Z$1005:$AI$1005)</f>
        <v>5.8447900389262508E-2</v>
      </c>
      <c r="AZ812" s="129">
        <f>(SUMPRODUCT(AN812:AW812,MMULT(AN812:AW812,幕後結果!$AB$9:$AK$18)))*252</f>
        <v>3.9316091995613062E-2</v>
      </c>
      <c r="BA812" s="129">
        <f t="shared" si="168"/>
        <v>0.19828285855215286</v>
      </c>
      <c r="BB812" s="102">
        <f t="shared" si="169"/>
        <v>7.8412730695896535E-2</v>
      </c>
      <c r="BC812" s="60"/>
      <c r="BD812" s="60"/>
    </row>
    <row r="813" spans="1:56" ht="16.5">
      <c r="A813" s="95">
        <v>812</v>
      </c>
      <c r="B813" s="129">
        <v>0.37658778141073612</v>
      </c>
      <c r="C813" s="129">
        <v>6.0179528004744354E-2</v>
      </c>
      <c r="D813" s="129">
        <v>0.15902449423580856</v>
      </c>
      <c r="E813" s="129">
        <v>0.7304146636347526</v>
      </c>
      <c r="F813" s="129">
        <v>0.34169161325369424</v>
      </c>
      <c r="G813" s="129">
        <v>0.39914916505925979</v>
      </c>
      <c r="H813" s="129">
        <v>0.42886337092711635</v>
      </c>
      <c r="I813" s="129">
        <v>3.0389821711045206E-2</v>
      </c>
      <c r="J813" s="129">
        <v>0.27189186354254735</v>
      </c>
      <c r="K813" s="104">
        <v>0.86557216315790386</v>
      </c>
      <c r="L813" s="105"/>
      <c r="M813" s="106">
        <v>812</v>
      </c>
      <c r="N813" s="140">
        <v>-0.31445490282275607</v>
      </c>
      <c r="O813" s="140">
        <v>-1.5532682755530096</v>
      </c>
      <c r="P813" s="140">
        <v>-0.99847519153697428</v>
      </c>
      <c r="Q813" s="140">
        <v>0.61406757679245227</v>
      </c>
      <c r="R813" s="140">
        <v>-0.40785078493778232</v>
      </c>
      <c r="S813" s="140">
        <v>-0.25555000082842338</v>
      </c>
      <c r="T813" s="140">
        <v>-0.17926867532787885</v>
      </c>
      <c r="U813" s="129">
        <v>-1.8750950863695974</v>
      </c>
      <c r="V813" s="129">
        <v>-0.60710124035202284</v>
      </c>
      <c r="W813" s="98">
        <v>1.1057016544832023</v>
      </c>
      <c r="X813" s="60"/>
      <c r="Y813" s="99">
        <v>812</v>
      </c>
      <c r="Z813" s="129">
        <f>(幕後結果!$AB$2+幕後結果!$AB$4*幕後結果_最佳化!$N1814)*12/3</f>
        <v>0.67992325377746443</v>
      </c>
      <c r="AA813" s="129">
        <f>(幕後結果!$AC$2+幕後結果!$AC$4*幕後結果_最佳化!$O1814)*12/3</f>
        <v>-0.7586651444847653</v>
      </c>
      <c r="AB813" s="129">
        <f>(幕後結果!$AD$2+幕後結果!$AD$4*幕後結果_最佳化!$P1814)*12/3</f>
        <v>-2.6981545675067475</v>
      </c>
      <c r="AC813" s="129">
        <f>(幕後結果!$AE$2+幕後結果!$AE$4*幕後結果_最佳化!$Q1814)*12/3</f>
        <v>-1.45901847073001E-2</v>
      </c>
      <c r="AD813" s="129">
        <f>(幕後結果!$AF$2+幕後結果!$AF$4*幕後結果_最佳化!$R1814)*12/3</f>
        <v>-1.1818167241355075</v>
      </c>
      <c r="AE813" s="129">
        <f>(幕後結果!$AG$2+幕後結果!$AG$4*幕後結果_最佳化!$S1814)*12/3</f>
        <v>0.83497611092950275</v>
      </c>
      <c r="AF813" s="129">
        <f>(幕後結果!$AH$2+幕後結果!$AH$4*幕後結果_最佳化!$T1814)*12/3</f>
        <v>-7.3387513273017846E-2</v>
      </c>
      <c r="AG813" s="129">
        <f>(幕後結果!$AI$2+幕後結果!$AI$4*幕後結果_最佳化!$U1814)*12/3</f>
        <v>-1.3769619360178631</v>
      </c>
      <c r="AH813" s="129">
        <f>(幕後結果!$AJ$2+幕後結果!$AJ$4*幕後結果_最佳化!$V1814)*12/3</f>
        <v>-1.0601687823397816</v>
      </c>
      <c r="AI813" s="100">
        <f>(幕後結果!$AK$2+幕後結果!$AK$4*幕後結果_最佳化!$W1814)*12/3</f>
        <v>0.175818577220762</v>
      </c>
      <c r="AJ813" s="60"/>
      <c r="AK813" s="60"/>
      <c r="AL813" s="60"/>
      <c r="AM813" s="108">
        <v>812</v>
      </c>
      <c r="AN813" s="129">
        <f t="shared" si="157"/>
        <v>0.12014801144303247</v>
      </c>
      <c r="AO813" s="129">
        <f t="shared" si="158"/>
        <v>5.9559284884414185E-2</v>
      </c>
      <c r="AP813" s="129">
        <f t="shared" si="159"/>
        <v>0.14936435143306914</v>
      </c>
      <c r="AQ813" s="129">
        <f t="shared" si="160"/>
        <v>6.2428891869289078E-2</v>
      </c>
      <c r="AR813" s="129">
        <f t="shared" si="161"/>
        <v>0.1564952639295723</v>
      </c>
      <c r="AS813" s="129">
        <f t="shared" si="162"/>
        <v>0.14149339709177203</v>
      </c>
      <c r="AT813" s="129">
        <f t="shared" si="163"/>
        <v>0.13742974478769251</v>
      </c>
      <c r="AU813" s="129">
        <f t="shared" si="164"/>
        <v>2.1659109980437834E-2</v>
      </c>
      <c r="AV813" s="129">
        <f t="shared" si="165"/>
        <v>1.7028405487987779E-2</v>
      </c>
      <c r="AW813" s="129">
        <f t="shared" si="166"/>
        <v>0.13439353909273244</v>
      </c>
      <c r="AX813" s="129">
        <f t="shared" si="167"/>
        <v>0.99999999999999978</v>
      </c>
      <c r="AY813" s="129">
        <f>SUMPRODUCT(AN813:AW813,幕後結果_最佳化!$Z$1005:$AI$1005)</f>
        <v>2.0049192634276371E-2</v>
      </c>
      <c r="AZ813" s="129">
        <f>(SUMPRODUCT(AN813:AW813,MMULT(AN813:AW813,幕後結果!$AB$9:$AK$18)))*252</f>
        <v>5.336831606431143E-2</v>
      </c>
      <c r="BA813" s="129">
        <f t="shared" si="168"/>
        <v>0.23101583509428836</v>
      </c>
      <c r="BB813" s="102">
        <f t="shared" si="169"/>
        <v>-9.8914463402031069E-2</v>
      </c>
      <c r="BC813" s="60"/>
      <c r="BD813" s="60"/>
    </row>
    <row r="814" spans="1:56" ht="16.5">
      <c r="A814" s="95">
        <v>813</v>
      </c>
      <c r="B814" s="129">
        <v>0.64117018084765576</v>
      </c>
      <c r="C814" s="129">
        <v>0.23756127910981006</v>
      </c>
      <c r="D814" s="129">
        <v>0.32637092151409441</v>
      </c>
      <c r="E814" s="129">
        <v>0.41814709222540625</v>
      </c>
      <c r="F814" s="129">
        <v>0.53412763596018342</v>
      </c>
      <c r="G814" s="129">
        <v>7.7714577065980395E-2</v>
      </c>
      <c r="H814" s="129">
        <v>0.62669158144516635</v>
      </c>
      <c r="I814" s="129">
        <v>0.81937287412459137</v>
      </c>
      <c r="J814" s="129">
        <v>0.8956985016879484</v>
      </c>
      <c r="K814" s="104">
        <v>0.17359855594342277</v>
      </c>
      <c r="L814" s="105"/>
      <c r="M814" s="106">
        <v>813</v>
      </c>
      <c r="N814" s="140">
        <v>0.36158839478214722</v>
      </c>
      <c r="O814" s="140">
        <v>-0.71416920251387794</v>
      </c>
      <c r="P814" s="140">
        <v>-0.44995644965852483</v>
      </c>
      <c r="Q814" s="140">
        <v>-0.20663594698831564</v>
      </c>
      <c r="R814" s="140">
        <v>8.5649902046736948E-2</v>
      </c>
      <c r="S814" s="140">
        <v>-1.4206134914767339</v>
      </c>
      <c r="T814" s="140">
        <v>0.32310352982051321</v>
      </c>
      <c r="U814" s="129">
        <v>0.91297773475741195</v>
      </c>
      <c r="V814" s="129">
        <v>1.2574161157096111</v>
      </c>
      <c r="W814" s="98">
        <v>-0.9400398663983236</v>
      </c>
      <c r="X814" s="60"/>
      <c r="Y814" s="99">
        <v>813</v>
      </c>
      <c r="Z814" s="129">
        <f>(幕後結果!$AB$2+幕後結果!$AB$4*幕後結果_最佳化!$N1815)*12/3</f>
        <v>1.1269642904946997</v>
      </c>
      <c r="AA814" s="129">
        <f>(幕後結果!$AC$2+幕後結果!$AC$4*幕後結果_最佳化!$O1815)*12/3</f>
        <v>3.1404071721542193E-2</v>
      </c>
      <c r="AB814" s="129">
        <f>(幕後結果!$AD$2+幕後結果!$AD$4*幕後結果_最佳化!$P1815)*12/3</f>
        <v>-1.8420003493764623</v>
      </c>
      <c r="AC814" s="129">
        <f>(幕後結果!$AE$2+幕後結果!$AE$4*幕後結果_最佳化!$Q1815)*12/3</f>
        <v>-0.47563696366059577</v>
      </c>
      <c r="AD814" s="129">
        <f>(幕後結果!$AF$2+幕後結果!$AF$4*幕後結果_最佳化!$R1815)*12/3</f>
        <v>-0.92752477563023727</v>
      </c>
      <c r="AE814" s="129">
        <f>(幕後結果!$AG$2+幕後結果!$AG$4*幕後結果_最佳化!$S1815)*12/3</f>
        <v>-0.11684296195568078</v>
      </c>
      <c r="AF814" s="129">
        <f>(幕後結果!$AH$2+幕後結果!$AH$4*幕後結果_最佳化!$T1815)*12/3</f>
        <v>0.63196081427741735</v>
      </c>
      <c r="AG814" s="129">
        <f>(幕後結果!$AI$2+幕後結果!$AI$4*幕後結果_最佳化!$U1815)*12/3</f>
        <v>0.24621812894323095</v>
      </c>
      <c r="AH814" s="129">
        <f>(幕後結果!$AJ$2+幕後結果!$AJ$4*幕後結果_最佳化!$V1815)*12/3</f>
        <v>-2.8105865907560146E-2</v>
      </c>
      <c r="AI814" s="100">
        <f>(幕後結果!$AK$2+幕後結果!$AK$4*幕後結果_最佳化!$W1815)*12/3</f>
        <v>-0.76144135936933333</v>
      </c>
      <c r="AJ814" s="60"/>
      <c r="AK814" s="60"/>
      <c r="AL814" s="60"/>
      <c r="AM814" s="108">
        <v>813</v>
      </c>
      <c r="AN814" s="129">
        <f t="shared" si="157"/>
        <v>3.0466851517111714E-2</v>
      </c>
      <c r="AO814" s="129">
        <f t="shared" si="158"/>
        <v>1.1032111505667783E-2</v>
      </c>
      <c r="AP814" s="129">
        <f t="shared" si="159"/>
        <v>0.11726422385554088</v>
      </c>
      <c r="AQ814" s="129">
        <f t="shared" si="160"/>
        <v>0.13106606675335242</v>
      </c>
      <c r="AR814" s="129">
        <f t="shared" si="161"/>
        <v>2.6311364801170172E-2</v>
      </c>
      <c r="AS814" s="129">
        <f t="shared" si="162"/>
        <v>0.14676235341188285</v>
      </c>
      <c r="AT814" s="129">
        <f t="shared" si="163"/>
        <v>0.16466179854188243</v>
      </c>
      <c r="AU814" s="129">
        <f t="shared" si="164"/>
        <v>0.1479279528067497</v>
      </c>
      <c r="AV814" s="129">
        <f t="shared" si="165"/>
        <v>7.6848645476998878E-2</v>
      </c>
      <c r="AW814" s="129">
        <f t="shared" si="166"/>
        <v>0.14765863132964316</v>
      </c>
      <c r="AX814" s="129">
        <f t="shared" si="167"/>
        <v>1</v>
      </c>
      <c r="AY814" s="129">
        <f>SUMPRODUCT(AN814:AW814,幕後結果_最佳化!$Z$1005:$AI$1005)</f>
        <v>5.2917379897240824E-2</v>
      </c>
      <c r="AZ814" s="129">
        <f>(SUMPRODUCT(AN814:AW814,MMULT(AN814:AW814,幕後結果!$AB$9:$AK$18)))*252</f>
        <v>4.8557964064774209E-2</v>
      </c>
      <c r="BA814" s="129">
        <f t="shared" si="168"/>
        <v>0.22035871678872657</v>
      </c>
      <c r="BB814" s="102">
        <f t="shared" si="169"/>
        <v>4.5459421997112059E-2</v>
      </c>
      <c r="BC814" s="60"/>
      <c r="BD814" s="60"/>
    </row>
    <row r="815" spans="1:56" ht="16.5">
      <c r="A815" s="95">
        <v>814</v>
      </c>
      <c r="B815" s="129">
        <v>0.178542750276939</v>
      </c>
      <c r="C815" s="129">
        <v>6.0461745218302276E-2</v>
      </c>
      <c r="D815" s="129">
        <v>0.97632693976850482</v>
      </c>
      <c r="E815" s="129">
        <v>0.81419470730851384</v>
      </c>
      <c r="F815" s="129">
        <v>0.36491491080973182</v>
      </c>
      <c r="G815" s="129">
        <v>0.30757788406837139</v>
      </c>
      <c r="H815" s="129">
        <v>0.52828744011834639</v>
      </c>
      <c r="I815" s="129">
        <v>0.74629355459772917</v>
      </c>
      <c r="J815" s="129">
        <v>0.68719564655859444</v>
      </c>
      <c r="K815" s="104">
        <v>0.44439475997471223</v>
      </c>
      <c r="L815" s="105"/>
      <c r="M815" s="106">
        <v>814</v>
      </c>
      <c r="N815" s="140">
        <v>-0.92093282321953895</v>
      </c>
      <c r="O815" s="140">
        <v>-1.5509090119404816</v>
      </c>
      <c r="P815" s="140">
        <v>1.9831908061767127</v>
      </c>
      <c r="Q815" s="140">
        <v>0.89346055742133845</v>
      </c>
      <c r="R815" s="140">
        <v>-0.345351915641254</v>
      </c>
      <c r="S815" s="140">
        <v>-0.50272764831936345</v>
      </c>
      <c r="T815" s="140">
        <v>7.0965617462023831E-2</v>
      </c>
      <c r="U815" s="129">
        <v>0.66287144581239588</v>
      </c>
      <c r="V815" s="129">
        <v>0.48791689510986008</v>
      </c>
      <c r="W815" s="98">
        <v>-0.13983606188506942</v>
      </c>
      <c r="X815" s="60"/>
      <c r="Y815" s="99">
        <v>814</v>
      </c>
      <c r="Z815" s="129">
        <f>(幕後結果!$AB$2+幕後結果!$AB$4*幕後結果_最佳化!$N1816)*12/3</f>
        <v>0.27888308484032587</v>
      </c>
      <c r="AA815" s="129">
        <f>(幕後結果!$AC$2+幕後結果!$AC$4*幕後結果_最佳化!$O1816)*12/3</f>
        <v>-0.9132320805670967</v>
      </c>
      <c r="AB815" s="129">
        <f>(幕後結果!$AD$2+幕後結果!$AD$4*幕後結果_最佳化!$P1816)*12/3</f>
        <v>0.51970344654971301</v>
      </c>
      <c r="AC815" s="129">
        <f>(幕後結果!$AE$2+幕後結果!$AE$4*幕後結果_最佳化!$Q1816)*12/3</f>
        <v>0.30054200070249681</v>
      </c>
      <c r="AD815" s="129">
        <f>(幕後結果!$AF$2+幕後結果!$AF$4*幕後結果_最佳化!$R1816)*12/3</f>
        <v>-1.0908504427939973</v>
      </c>
      <c r="AE815" s="129">
        <f>(幕後結果!$AG$2+幕後結果!$AG$4*幕後結果_最佳化!$S1816)*12/3</f>
        <v>0.72859769738444691</v>
      </c>
      <c r="AF815" s="129">
        <f>(幕後結果!$AH$2+幕後結果!$AH$4*幕後結果_最佳化!$T1816)*12/3</f>
        <v>0.11321708682616427</v>
      </c>
      <c r="AG815" s="129">
        <f>(幕後結果!$AI$2+幕後結果!$AI$4*幕後結果_最佳化!$U1816)*12/3</f>
        <v>9.8684016296095758E-2</v>
      </c>
      <c r="AH815" s="129">
        <f>(幕後結果!$AJ$2+幕後結果!$AJ$4*幕後結果_最佳化!$V1816)*12/3</f>
        <v>-3.455482859252379E-2</v>
      </c>
      <c r="AI815" s="100">
        <f>(幕後結果!$AK$2+幕後結果!$AK$4*幕後結果_最佳化!$W1816)*12/3</f>
        <v>0.22807696654823376</v>
      </c>
      <c r="AJ815" s="60"/>
      <c r="AK815" s="60"/>
      <c r="AL815" s="60"/>
      <c r="AM815" s="108">
        <v>814</v>
      </c>
      <c r="AN815" s="129">
        <f t="shared" si="157"/>
        <v>7.1227658404511937E-2</v>
      </c>
      <c r="AO815" s="129">
        <f t="shared" si="158"/>
        <v>0.10811408832543058</v>
      </c>
      <c r="AP815" s="129">
        <f t="shared" si="159"/>
        <v>0.15000478602526282</v>
      </c>
      <c r="AQ815" s="129">
        <f t="shared" si="160"/>
        <v>0.15365660522553054</v>
      </c>
      <c r="AR815" s="129">
        <f t="shared" si="161"/>
        <v>2.9913657435050641E-2</v>
      </c>
      <c r="AS815" s="129">
        <f t="shared" si="162"/>
        <v>5.3008930233905308E-2</v>
      </c>
      <c r="AT815" s="129">
        <f t="shared" si="163"/>
        <v>0.1048732780107675</v>
      </c>
      <c r="AU815" s="129">
        <f t="shared" si="164"/>
        <v>0.1389242234525313</v>
      </c>
      <c r="AV815" s="129">
        <f t="shared" si="165"/>
        <v>0.15993445164566142</v>
      </c>
      <c r="AW815" s="129">
        <f t="shared" si="166"/>
        <v>3.034232124134793E-2</v>
      </c>
      <c r="AX815" s="129">
        <f t="shared" si="167"/>
        <v>1</v>
      </c>
      <c r="AY815" s="129">
        <f>SUMPRODUCT(AN815:AW815,幕後結果_最佳化!$Z$1005:$AI$1005)</f>
        <v>-0.10351435575632327</v>
      </c>
      <c r="AZ815" s="129">
        <f>(SUMPRODUCT(AN815:AW815,MMULT(AN815:AW815,幕後結果!$AB$9:$AK$18)))*252</f>
        <v>4.8200456135924323E-2</v>
      </c>
      <c r="BA815" s="129">
        <f t="shared" si="168"/>
        <v>0.21954602281964555</v>
      </c>
      <c r="BB815" s="102">
        <f t="shared" si="169"/>
        <v>-0.66689596047294797</v>
      </c>
      <c r="BC815" s="60"/>
      <c r="BD815" s="60"/>
    </row>
    <row r="816" spans="1:56" ht="16.5">
      <c r="A816" s="95">
        <v>815</v>
      </c>
      <c r="B816" s="129">
        <v>0.98085341049754837</v>
      </c>
      <c r="C816" s="129">
        <v>0.48921891180008514</v>
      </c>
      <c r="D816" s="129">
        <v>0.74323430067043117</v>
      </c>
      <c r="E816" s="129">
        <v>0.9058884101953244</v>
      </c>
      <c r="F816" s="129">
        <v>0.8526110828948652</v>
      </c>
      <c r="G816" s="129">
        <v>0.18728270561711424</v>
      </c>
      <c r="H816" s="129">
        <v>0.66287701100604401</v>
      </c>
      <c r="I816" s="129">
        <v>0.95553713732147116</v>
      </c>
      <c r="J816" s="129">
        <v>0.93569682296937828</v>
      </c>
      <c r="K816" s="104">
        <v>0.43947006497243479</v>
      </c>
      <c r="L816" s="105"/>
      <c r="M816" s="106">
        <v>815</v>
      </c>
      <c r="N816" s="140">
        <v>2.0717026613405243</v>
      </c>
      <c r="O816" s="140">
        <v>-2.7027470675929744E-2</v>
      </c>
      <c r="P816" s="140">
        <v>0.65334886187450392</v>
      </c>
      <c r="Q816" s="140">
        <v>1.3158536158792153</v>
      </c>
      <c r="R816" s="140">
        <v>1.0476978592114037</v>
      </c>
      <c r="S816" s="140">
        <v>-0.88795415700705393</v>
      </c>
      <c r="T816" s="140">
        <v>0.42032783557974052</v>
      </c>
      <c r="U816" s="129">
        <v>1.7010919337047303</v>
      </c>
      <c r="V816" s="129">
        <v>1.519620613523728</v>
      </c>
      <c r="W816" s="98">
        <v>-0.15231292657101916</v>
      </c>
      <c r="X816" s="60"/>
      <c r="Y816" s="99">
        <v>815</v>
      </c>
      <c r="Z816" s="129">
        <f>(幕後結果!$AB$2+幕後結果!$AB$4*幕後結果_最佳化!$N1817)*12/3</f>
        <v>2.2577960838659865</v>
      </c>
      <c r="AA816" s="129">
        <f>(幕後結果!$AC$2+幕後結果!$AC$4*幕後結果_最佳化!$O1817)*12/3</f>
        <v>0.9764423806057615</v>
      </c>
      <c r="AB816" s="129">
        <f>(幕後結果!$AD$2+幕後結果!$AD$4*幕後結果_最佳化!$P1817)*12/3</f>
        <v>-9.7154142258904175E-2</v>
      </c>
      <c r="AC816" s="129">
        <f>(幕後結果!$AE$2+幕後結果!$AE$4*幕後結果_最佳化!$Q1817)*12/3</f>
        <v>1.4271045351311853</v>
      </c>
      <c r="AD816" s="129">
        <f>(幕後結果!$AF$2+幕後結果!$AF$4*幕後結果_最佳化!$R1817)*12/3</f>
        <v>0.71734730958712289</v>
      </c>
      <c r="AE816" s="129">
        <f>(幕後結果!$AG$2+幕後結果!$AG$4*幕後結果_最佳化!$S1817)*12/3</f>
        <v>0.61477152727380513</v>
      </c>
      <c r="AF816" s="129">
        <f>(幕後結果!$AH$2+幕後結果!$AH$4*幕後結果_最佳化!$T1817)*12/3</f>
        <v>1.9873604515005046</v>
      </c>
      <c r="AG816" s="129">
        <f>(幕後結果!$AI$2+幕後結果!$AI$4*幕後結果_最佳化!$U1817)*12/3</f>
        <v>1.0243615065582665</v>
      </c>
      <c r="AH816" s="129">
        <f>(幕後結果!$AJ$2+幕後結果!$AJ$4*幕後結果_最佳化!$V1817)*12/3</f>
        <v>0.8420320064980702</v>
      </c>
      <c r="AI816" s="100">
        <f>(幕後結果!$AK$2+幕後結果!$AK$4*幕後結果_最佳化!$W1817)*12/3</f>
        <v>0.66438183764100434</v>
      </c>
      <c r="AJ816" s="60"/>
      <c r="AK816" s="60"/>
      <c r="AL816" s="60"/>
      <c r="AM816" s="108">
        <v>815</v>
      </c>
      <c r="AN816" s="129">
        <f t="shared" si="157"/>
        <v>0.1999006987205835</v>
      </c>
      <c r="AO816" s="129">
        <f t="shared" si="158"/>
        <v>1.4405592867738889E-2</v>
      </c>
      <c r="AP816" s="129">
        <f t="shared" si="159"/>
        <v>2.0085213818077513E-2</v>
      </c>
      <c r="AQ816" s="129">
        <f t="shared" si="160"/>
        <v>6.6852402656877918E-2</v>
      </c>
      <c r="AR816" s="129">
        <f t="shared" si="161"/>
        <v>0.20364663519070739</v>
      </c>
      <c r="AS816" s="129">
        <f t="shared" si="162"/>
        <v>1.8544119897233764E-2</v>
      </c>
      <c r="AT816" s="129">
        <f t="shared" si="163"/>
        <v>0.16580198404072866</v>
      </c>
      <c r="AU816" s="129">
        <f t="shared" si="164"/>
        <v>9.4384433849795946E-2</v>
      </c>
      <c r="AV816" s="129">
        <f t="shared" si="165"/>
        <v>6.5803170899638608E-2</v>
      </c>
      <c r="AW816" s="129">
        <f t="shared" si="166"/>
        <v>0.15057574805861765</v>
      </c>
      <c r="AX816" s="129">
        <f t="shared" si="167"/>
        <v>0.99999999999999989</v>
      </c>
      <c r="AY816" s="129">
        <f>SUMPRODUCT(AN816:AW816,幕後結果_最佳化!$Z$1005:$AI$1005)</f>
        <v>6.5474109072767891E-2</v>
      </c>
      <c r="AZ816" s="129">
        <f>(SUMPRODUCT(AN816:AW816,MMULT(AN816:AW816,幕後結果!$AB$9:$AK$18)))*252</f>
        <v>5.171127565809578E-2</v>
      </c>
      <c r="BA816" s="129">
        <f t="shared" si="168"/>
        <v>0.22740113381004892</v>
      </c>
      <c r="BB816" s="102">
        <f t="shared" si="169"/>
        <v>9.9269993489233585E-2</v>
      </c>
      <c r="BC816" s="60"/>
      <c r="BD816" s="60"/>
    </row>
    <row r="817" spans="1:56" ht="16.5">
      <c r="A817" s="95">
        <v>816</v>
      </c>
      <c r="B817" s="129">
        <v>0.89466861885787363</v>
      </c>
      <c r="C817" s="129">
        <v>0.71991397899118503</v>
      </c>
      <c r="D817" s="129">
        <v>9.484490308833804E-2</v>
      </c>
      <c r="E817" s="129">
        <v>0.89469921773422456</v>
      </c>
      <c r="F817" s="129">
        <v>0.35298442853526235</v>
      </c>
      <c r="G817" s="129">
        <v>0.24309824503406707</v>
      </c>
      <c r="H817" s="129">
        <v>0.93842561186748963</v>
      </c>
      <c r="I817" s="129">
        <v>0.33107513313723658</v>
      </c>
      <c r="J817" s="129">
        <v>0.63433968337192548</v>
      </c>
      <c r="K817" s="104">
        <v>0.52555367696560262</v>
      </c>
      <c r="L817" s="105"/>
      <c r="M817" s="106">
        <v>816</v>
      </c>
      <c r="N817" s="140">
        <v>1.2517450953987805</v>
      </c>
      <c r="O817" s="140">
        <v>0.58258598546708429</v>
      </c>
      <c r="P817" s="140">
        <v>-1.3114972974967638</v>
      </c>
      <c r="Q817" s="140">
        <v>1.2519130073609273</v>
      </c>
      <c r="R817" s="140">
        <v>-0.37727552737509246</v>
      </c>
      <c r="S817" s="140">
        <v>-0.69637104707296793</v>
      </c>
      <c r="T817" s="140">
        <v>1.5416906864063644</v>
      </c>
      <c r="U817" s="129">
        <v>-0.43694633682252787</v>
      </c>
      <c r="V817" s="129">
        <v>0.34336932516745655</v>
      </c>
      <c r="W817" s="98">
        <v>6.4097432680220875E-2</v>
      </c>
      <c r="X817" s="60"/>
      <c r="Y817" s="99">
        <v>816</v>
      </c>
      <c r="Z817" s="129">
        <f>(幕後結果!$AB$2+幕後結果!$AB$4*幕後結果_最佳化!$N1818)*12/3</f>
        <v>1.7155901606043056</v>
      </c>
      <c r="AA817" s="129">
        <f>(幕後結果!$AC$2+幕後結果!$AC$4*幕後結果_最佳化!$O1818)*12/3</f>
        <v>1.2125425624775539</v>
      </c>
      <c r="AB817" s="129">
        <f>(幕後結果!$AD$2+幕後結果!$AD$4*幕後結果_最佳化!$P1818)*12/3</f>
        <v>-2.4950052139723731</v>
      </c>
      <c r="AC817" s="129">
        <f>(幕後結果!$AE$2+幕後結果!$AE$4*幕後結果_最佳化!$Q1818)*12/3</f>
        <v>1.4456013215045018</v>
      </c>
      <c r="AD817" s="129">
        <f>(幕後結果!$AF$2+幕後結果!$AF$4*幕後結果_最佳化!$R1818)*12/3</f>
        <v>-0.58130484385104997</v>
      </c>
      <c r="AE817" s="129">
        <f>(幕後結果!$AG$2+幕後結果!$AG$4*幕後結果_最佳化!$S1818)*12/3</f>
        <v>0.82448394374283362</v>
      </c>
      <c r="AF817" s="129">
        <f>(幕後結果!$AH$2+幕後結果!$AH$4*幕後結果_最佳化!$T1818)*12/3</f>
        <v>2.0024352375151473</v>
      </c>
      <c r="AG817" s="129">
        <f>(幕後結果!$AI$2+幕後結果!$AI$4*幕後結果_最佳化!$U1818)*12/3</f>
        <v>-0.32809500236500144</v>
      </c>
      <c r="AH817" s="129">
        <f>(幕後結果!$AJ$2+幕後結果!$AJ$4*幕後結果_最佳化!$V1818)*12/3</f>
        <v>-7.7220892866707969E-2</v>
      </c>
      <c r="AI817" s="100">
        <f>(幕後結果!$AK$2+幕後結果!$AK$4*幕後結果_最佳化!$W1818)*12/3</f>
        <v>5.4661481868414213E-2</v>
      </c>
      <c r="AJ817" s="60"/>
      <c r="AK817" s="60"/>
      <c r="AL817" s="60"/>
      <c r="AM817" s="108">
        <v>816</v>
      </c>
      <c r="AN817" s="129">
        <f t="shared" si="157"/>
        <v>0.10777213615108375</v>
      </c>
      <c r="AO817" s="129">
        <f t="shared" si="158"/>
        <v>9.8021576481919517E-2</v>
      </c>
      <c r="AP817" s="129">
        <f t="shared" si="159"/>
        <v>3.2971706236273428E-2</v>
      </c>
      <c r="AQ817" s="129">
        <f t="shared" si="160"/>
        <v>5.3533660491866718E-2</v>
      </c>
      <c r="AR817" s="129">
        <f t="shared" si="161"/>
        <v>0.14571778440296479</v>
      </c>
      <c r="AS817" s="129">
        <f t="shared" si="162"/>
        <v>0.1676914945724505</v>
      </c>
      <c r="AT817" s="129">
        <f t="shared" si="163"/>
        <v>0.15680961619352951</v>
      </c>
      <c r="AU817" s="129">
        <f t="shared" si="164"/>
        <v>0.11383742316025011</v>
      </c>
      <c r="AV817" s="129">
        <f t="shared" si="165"/>
        <v>2.4685885515555301E-2</v>
      </c>
      <c r="AW817" s="129">
        <f t="shared" si="166"/>
        <v>9.8958716794106338E-2</v>
      </c>
      <c r="AX817" s="129">
        <f t="shared" si="167"/>
        <v>1</v>
      </c>
      <c r="AY817" s="129">
        <f>SUMPRODUCT(AN817:AW817,幕後結果_最佳化!$Z$1005:$AI$1005)</f>
        <v>0.22797951469910166</v>
      </c>
      <c r="AZ817" s="129">
        <f>(SUMPRODUCT(AN817:AW817,MMULT(AN817:AW817,幕後結果!$AB$9:$AK$18)))*252</f>
        <v>4.5238058615588085E-2</v>
      </c>
      <c r="BA817" s="129">
        <f t="shared" si="168"/>
        <v>0.21269240375619455</v>
      </c>
      <c r="BB817" s="102">
        <f t="shared" si="169"/>
        <v>0.87017454046574672</v>
      </c>
      <c r="BC817" s="60"/>
      <c r="BD817" s="60"/>
    </row>
    <row r="818" spans="1:56" ht="16.5">
      <c r="A818" s="95">
        <v>817</v>
      </c>
      <c r="B818" s="129">
        <v>0.41726657201396322</v>
      </c>
      <c r="C818" s="129">
        <v>0.42919285477859814</v>
      </c>
      <c r="D818" s="129">
        <v>0.11909098700938525</v>
      </c>
      <c r="E818" s="129">
        <v>0.74325296854781731</v>
      </c>
      <c r="F818" s="129">
        <v>0.99683356585862493</v>
      </c>
      <c r="G818" s="129">
        <v>0.90692606867905146</v>
      </c>
      <c r="H818" s="129">
        <v>0.28856004215790465</v>
      </c>
      <c r="I818" s="129">
        <v>0.21859801528305689</v>
      </c>
      <c r="J818" s="129">
        <v>0.79827102824975182</v>
      </c>
      <c r="K818" s="104">
        <v>0.42031581567544918</v>
      </c>
      <c r="L818" s="105"/>
      <c r="M818" s="106">
        <v>817</v>
      </c>
      <c r="N818" s="140">
        <v>-0.20889123840152393</v>
      </c>
      <c r="O818" s="140">
        <v>-0.17842946664781484</v>
      </c>
      <c r="P818" s="140">
        <v>-1.1795431276406785</v>
      </c>
      <c r="Q818" s="140">
        <v>0.65340678948202424</v>
      </c>
      <c r="R818" s="140">
        <v>2.7300293726071558</v>
      </c>
      <c r="S818" s="140">
        <v>1.322060929456885</v>
      </c>
      <c r="T818" s="140">
        <v>-0.55759629896515761</v>
      </c>
      <c r="U818" s="129">
        <v>-0.77693684714828226</v>
      </c>
      <c r="V818" s="129">
        <v>0.83546144988585935</v>
      </c>
      <c r="W818" s="98">
        <v>-0.20108561305091655</v>
      </c>
      <c r="X818" s="60"/>
      <c r="Y818" s="99">
        <v>817</v>
      </c>
      <c r="Z818" s="129">
        <f>(幕後結果!$AB$2+幕後結果!$AB$4*幕後結果_最佳化!$N1819)*12/3</f>
        <v>0.74972838334494629</v>
      </c>
      <c r="AA818" s="129">
        <f>(幕後結果!$AC$2+幕後結果!$AC$4*幕後結果_最佳化!$O1819)*12/3</f>
        <v>0.27758008931097089</v>
      </c>
      <c r="AB818" s="129">
        <f>(幕後結果!$AD$2+幕後結果!$AD$4*幕後結果_最佳化!$P1819)*12/3</f>
        <v>-2.7807217589341469</v>
      </c>
      <c r="AC818" s="129">
        <f>(幕後結果!$AE$2+幕後結果!$AE$4*幕後結果_最佳化!$Q1819)*12/3</f>
        <v>0.48716254192020653</v>
      </c>
      <c r="AD818" s="129">
        <f>(幕後結果!$AF$2+幕後結果!$AF$4*幕後結果_最佳化!$R1819)*12/3</f>
        <v>2.1121924976767397</v>
      </c>
      <c r="AE818" s="129">
        <f>(幕後結果!$AG$2+幕後結果!$AG$4*幕後結果_最佳化!$S1819)*12/3</f>
        <v>2.4049402088235872</v>
      </c>
      <c r="AF818" s="129">
        <f>(幕後結果!$AH$2+幕後結果!$AH$4*幕後結果_最佳化!$T1819)*12/3</f>
        <v>-9.4384687644355925E-2</v>
      </c>
      <c r="AG818" s="129">
        <f>(幕後結果!$AI$2+幕後結果!$AI$4*幕後結果_最佳化!$U1819)*12/3</f>
        <v>-0.28619566052328144</v>
      </c>
      <c r="AH818" s="129">
        <f>(幕後結果!$AJ$2+幕後結果!$AJ$4*幕後結果_最佳化!$V1819)*12/3</f>
        <v>-5.2002954362983578E-2</v>
      </c>
      <c r="AI818" s="100">
        <f>(幕後結果!$AK$2+幕後結果!$AK$4*幕後結果_最佳化!$W1819)*12/3</f>
        <v>0.29329834079111328</v>
      </c>
      <c r="AJ818" s="60"/>
      <c r="AK818" s="60"/>
      <c r="AL818" s="60"/>
      <c r="AM818" s="108">
        <v>817</v>
      </c>
      <c r="AN818" s="129">
        <f t="shared" si="157"/>
        <v>0.22209807994087191</v>
      </c>
      <c r="AO818" s="129">
        <f t="shared" si="158"/>
        <v>0.22199279339406369</v>
      </c>
      <c r="AP818" s="129">
        <f t="shared" si="159"/>
        <v>2.8154458748038336E-2</v>
      </c>
      <c r="AQ818" s="129">
        <f t="shared" si="160"/>
        <v>0.17412469130136563</v>
      </c>
      <c r="AR818" s="129">
        <f t="shared" si="161"/>
        <v>4.8417296006979587E-3</v>
      </c>
      <c r="AS818" s="129">
        <f t="shared" si="162"/>
        <v>1.8389752971005299E-2</v>
      </c>
      <c r="AT818" s="129">
        <f t="shared" si="163"/>
        <v>0.15797605534908113</v>
      </c>
      <c r="AU818" s="129">
        <f t="shared" si="164"/>
        <v>1.4348696622713824E-2</v>
      </c>
      <c r="AV818" s="129">
        <f t="shared" si="165"/>
        <v>0.11743975939835447</v>
      </c>
      <c r="AW818" s="129">
        <f t="shared" si="166"/>
        <v>4.0633982673807689E-2</v>
      </c>
      <c r="AX818" s="129">
        <f t="shared" si="167"/>
        <v>1</v>
      </c>
      <c r="AY818" s="129">
        <f>SUMPRODUCT(AN818:AW818,幕後結果_最佳化!$Z$1005:$AI$1005)</f>
        <v>0.27702808601025009</v>
      </c>
      <c r="AZ818" s="129">
        <f>(SUMPRODUCT(AN818:AW818,MMULT(AN818:AW818,幕後結果!$AB$9:$AK$18)))*252</f>
        <v>5.7990171565197528E-2</v>
      </c>
      <c r="BA818" s="129">
        <f t="shared" si="168"/>
        <v>0.24081148553421933</v>
      </c>
      <c r="BB818" s="102">
        <f t="shared" si="169"/>
        <v>0.97224634236551177</v>
      </c>
      <c r="BC818" s="60"/>
      <c r="BD818" s="60"/>
    </row>
    <row r="819" spans="1:56" ht="16.5">
      <c r="A819" s="95">
        <v>818</v>
      </c>
      <c r="B819" s="129">
        <v>0.41825262183481482</v>
      </c>
      <c r="C819" s="129">
        <v>0.85788866078435722</v>
      </c>
      <c r="D819" s="129">
        <v>4.055574894449343E-2</v>
      </c>
      <c r="E819" s="129">
        <v>0.40332477783379117</v>
      </c>
      <c r="F819" s="129">
        <v>0.19049330167614098</v>
      </c>
      <c r="G819" s="129">
        <v>0.71771718370026005</v>
      </c>
      <c r="H819" s="129">
        <v>0.32825648957936204</v>
      </c>
      <c r="I819" s="129">
        <v>0.88732689070702309</v>
      </c>
      <c r="J819" s="129">
        <v>0.98390362537889864</v>
      </c>
      <c r="K819" s="104">
        <v>0.43531804600804525</v>
      </c>
      <c r="L819" s="105"/>
      <c r="M819" s="106">
        <v>818</v>
      </c>
      <c r="N819" s="140">
        <v>-0.20636572294499791</v>
      </c>
      <c r="O819" s="140">
        <v>1.0708815816774582</v>
      </c>
      <c r="P819" s="140">
        <v>-1.7442729970564297</v>
      </c>
      <c r="Q819" s="140">
        <v>-0.24475058769321659</v>
      </c>
      <c r="R819" s="140">
        <v>-0.8760798919091779</v>
      </c>
      <c r="S819" s="140">
        <v>0.57607330746284202</v>
      </c>
      <c r="T819" s="140">
        <v>-0.44473263898457988</v>
      </c>
      <c r="U819" s="129">
        <v>1.2124341933756682</v>
      </c>
      <c r="V819" s="129">
        <v>2.1420091064814142</v>
      </c>
      <c r="W819" s="98">
        <v>-0.16285056818185148</v>
      </c>
      <c r="X819" s="60"/>
      <c r="Y819" s="99">
        <v>818</v>
      </c>
      <c r="Z819" s="129">
        <f>(幕後結果!$AB$2+幕後結果!$AB$4*幕後結果_最佳化!$N1820)*12/3</f>
        <v>0.75139840810805048</v>
      </c>
      <c r="AA819" s="129">
        <f>(幕後結果!$AC$2+幕後結果!$AC$4*幕後結果_最佳化!$O1820)*12/3</f>
        <v>1.1951418479941152</v>
      </c>
      <c r="AB819" s="129">
        <f>(幕後結果!$AD$2+幕後結果!$AD$4*幕後結果_最佳化!$P1820)*12/3</f>
        <v>-3.3334180263452087</v>
      </c>
      <c r="AC819" s="129">
        <f>(幕後結果!$AE$2+幕後結果!$AE$4*幕後結果_最佳化!$Q1820)*12/3</f>
        <v>8.9894514640588563E-4</v>
      </c>
      <c r="AD819" s="129">
        <f>(幕後結果!$AF$2+幕後結果!$AF$4*幕後結果_最佳化!$R1820)*12/3</f>
        <v>-1.6169363673615493</v>
      </c>
      <c r="AE819" s="129">
        <f>(幕後結果!$AG$2+幕後結果!$AG$4*幕後結果_最佳化!$S1820)*12/3</f>
        <v>1.7263069236375657</v>
      </c>
      <c r="AF819" s="129">
        <f>(幕後結果!$AH$2+幕後結果!$AH$4*幕後結果_最佳化!$T1820)*12/3</f>
        <v>-0.25228001551018198</v>
      </c>
      <c r="AG819" s="129">
        <f>(幕後結果!$AI$2+幕後結果!$AI$4*幕後結果_最佳化!$U1820)*12/3</f>
        <v>0.47175436322120207</v>
      </c>
      <c r="AH819" s="129">
        <f>(幕後結果!$AJ$2+幕後結果!$AJ$4*幕後結果_最佳化!$V1820)*12/3</f>
        <v>0.2961244536799556</v>
      </c>
      <c r="AI819" s="100">
        <f>(幕後結果!$AK$2+幕後結果!$AK$4*幕後結果_最佳化!$W1820)*12/3</f>
        <v>-0.16538298413783342</v>
      </c>
      <c r="AJ819" s="60"/>
      <c r="AK819" s="60"/>
      <c r="AL819" s="60"/>
      <c r="AM819" s="108">
        <v>818</v>
      </c>
      <c r="AN819" s="129">
        <f t="shared" si="157"/>
        <v>0.14896315017755762</v>
      </c>
      <c r="AO819" s="129">
        <f t="shared" si="158"/>
        <v>0.16694790235036153</v>
      </c>
      <c r="AP819" s="129">
        <f t="shared" si="159"/>
        <v>9.1726805889906185E-2</v>
      </c>
      <c r="AQ819" s="129">
        <f t="shared" si="160"/>
        <v>8.5557202801585838E-2</v>
      </c>
      <c r="AR819" s="129">
        <f t="shared" si="161"/>
        <v>8.0117566748434565E-2</v>
      </c>
      <c r="AS819" s="129">
        <f t="shared" si="162"/>
        <v>0.11521679456016634</v>
      </c>
      <c r="AT819" s="129">
        <f t="shared" si="163"/>
        <v>8.2810993888719639E-2</v>
      </c>
      <c r="AU819" s="129">
        <f t="shared" si="164"/>
        <v>5.296441675017026E-2</v>
      </c>
      <c r="AV819" s="129">
        <f t="shared" si="165"/>
        <v>5.6204575013870474E-2</v>
      </c>
      <c r="AW819" s="129">
        <f t="shared" si="166"/>
        <v>0.11949059181922753</v>
      </c>
      <c r="AX819" s="129">
        <f t="shared" si="167"/>
        <v>0.99999999999999989</v>
      </c>
      <c r="AY819" s="129">
        <f>SUMPRODUCT(AN819:AW819,幕後結果_最佳化!$Z$1005:$AI$1005)</f>
        <v>0.16532631558699801</v>
      </c>
      <c r="AZ819" s="129">
        <f>(SUMPRODUCT(AN819:AW819,MMULT(AN819:AW819,幕後結果!$AB$9:$AK$18)))*252</f>
        <v>4.5832529024145224E-2</v>
      </c>
      <c r="BA819" s="129">
        <f t="shared" si="168"/>
        <v>0.21408533117461651</v>
      </c>
      <c r="BB819" s="102">
        <f t="shared" si="169"/>
        <v>0.57185756219393769</v>
      </c>
      <c r="BC819" s="60"/>
      <c r="BD819" s="60"/>
    </row>
    <row r="820" spans="1:56" ht="16.5">
      <c r="A820" s="95">
        <v>819</v>
      </c>
      <c r="B820" s="129">
        <v>0.51917771661571832</v>
      </c>
      <c r="C820" s="129">
        <v>0.95210063108092968</v>
      </c>
      <c r="D820" s="129">
        <v>0.80696213482228285</v>
      </c>
      <c r="E820" s="129">
        <v>0.11830963681822193</v>
      </c>
      <c r="F820" s="129">
        <v>0.48238987653124266</v>
      </c>
      <c r="G820" s="129">
        <v>0.17693537737368148</v>
      </c>
      <c r="H820" s="129">
        <v>0.51009814767664396</v>
      </c>
      <c r="I820" s="129">
        <v>0.28993739956723297</v>
      </c>
      <c r="J820" s="129">
        <v>0.46951181422215393</v>
      </c>
      <c r="K820" s="104">
        <v>0.85120634542979623</v>
      </c>
      <c r="L820" s="105"/>
      <c r="M820" s="106">
        <v>819</v>
      </c>
      <c r="N820" s="140">
        <v>4.808993608420388E-2</v>
      </c>
      <c r="O820" s="140">
        <v>1.66557176957513</v>
      </c>
      <c r="P820" s="140">
        <v>0.86675597197521514</v>
      </c>
      <c r="Q820" s="140">
        <v>-1.1834792291485663</v>
      </c>
      <c r="R820" s="140">
        <v>-4.4156378457120705E-2</v>
      </c>
      <c r="S820" s="140">
        <v>-0.92710743786773309</v>
      </c>
      <c r="T820" s="140">
        <v>2.5315006079417102E-2</v>
      </c>
      <c r="U820" s="129">
        <v>-0.55356760841778963</v>
      </c>
      <c r="V820" s="129">
        <v>-7.6497090745094448E-2</v>
      </c>
      <c r="W820" s="98">
        <v>1.0416212574624497</v>
      </c>
      <c r="X820" s="60"/>
      <c r="Y820" s="99">
        <v>819</v>
      </c>
      <c r="Z820" s="129">
        <f>(幕後結果!$AB$2+幕後結果!$AB$4*幕後結果_最佳化!$N1821)*12/3</f>
        <v>0.91966000024864913</v>
      </c>
      <c r="AA820" s="129">
        <f>(幕後結果!$AC$2+幕後結果!$AC$4*幕後結果_最佳化!$O1821)*12/3</f>
        <v>1.6971817884853806</v>
      </c>
      <c r="AB820" s="129">
        <f>(幕後結果!$AD$2+幕後結果!$AD$4*幕後結果_最佳化!$P1821)*12/3</f>
        <v>-0.26888435686035272</v>
      </c>
      <c r="AC820" s="129">
        <f>(幕後結果!$AE$2+幕後結果!$AE$4*幕後結果_最佳化!$Q1821)*12/3</f>
        <v>-0.6323119395328114</v>
      </c>
      <c r="AD820" s="129">
        <f>(幕後結果!$AF$2+幕後結果!$AF$4*幕後結果_最佳化!$R1821)*12/3</f>
        <v>-1.1698814063818346</v>
      </c>
      <c r="AE820" s="129">
        <f>(幕後結果!$AG$2+幕後結果!$AG$4*幕後結果_最佳化!$S1821)*12/3</f>
        <v>0.49140086176757219</v>
      </c>
      <c r="AF820" s="129">
        <f>(幕後結果!$AH$2+幕後結果!$AH$4*幕後結果_最佳化!$T1821)*12/3</f>
        <v>0.41392627713339114</v>
      </c>
      <c r="AG820" s="129">
        <f>(幕後結果!$AI$2+幕後結果!$AI$4*幕後結果_最佳化!$U1821)*12/3</f>
        <v>-0.29898817911115361</v>
      </c>
      <c r="AH820" s="129">
        <f>(幕後結果!$AJ$2+幕後結果!$AJ$4*幕後結果_最佳化!$V1821)*12/3</f>
        <v>-0.62538042152506512</v>
      </c>
      <c r="AI820" s="100">
        <f>(幕後結果!$AK$2+幕後結果!$AK$4*幕後結果_最佳化!$W1821)*12/3</f>
        <v>0.872188782646941</v>
      </c>
      <c r="AJ820" s="60"/>
      <c r="AK820" s="60"/>
      <c r="AL820" s="60"/>
      <c r="AM820" s="108">
        <v>819</v>
      </c>
      <c r="AN820" s="129">
        <f t="shared" si="157"/>
        <v>8.3543856374995673E-2</v>
      </c>
      <c r="AO820" s="129">
        <f t="shared" si="158"/>
        <v>0.13387420409409614</v>
      </c>
      <c r="AP820" s="129">
        <f t="shared" si="159"/>
        <v>0.15700787593357957</v>
      </c>
      <c r="AQ820" s="129">
        <f t="shared" si="160"/>
        <v>0.13571976219072002</v>
      </c>
      <c r="AR820" s="129">
        <f t="shared" si="161"/>
        <v>2.2081170666303402E-2</v>
      </c>
      <c r="AS820" s="129">
        <f t="shared" si="162"/>
        <v>7.3659436668118597E-2</v>
      </c>
      <c r="AT820" s="129">
        <f t="shared" si="163"/>
        <v>0.15723633125811928</v>
      </c>
      <c r="AU820" s="129">
        <f t="shared" si="164"/>
        <v>9.0776597470546436E-2</v>
      </c>
      <c r="AV820" s="129">
        <f t="shared" si="165"/>
        <v>8.6457932751856065E-2</v>
      </c>
      <c r="AW820" s="129">
        <f t="shared" si="166"/>
        <v>5.9642832591664849E-2</v>
      </c>
      <c r="AX820" s="129">
        <f t="shared" si="167"/>
        <v>1.0000000000000002</v>
      </c>
      <c r="AY820" s="129">
        <f>SUMPRODUCT(AN820:AW820,幕後結果_最佳化!$Z$1005:$AI$1005)</f>
        <v>-4.1968347193244819E-3</v>
      </c>
      <c r="AZ820" s="129">
        <f>(SUMPRODUCT(AN820:AW820,MMULT(AN820:AW820,幕後結果!$AB$9:$AK$18)))*252</f>
        <v>5.2299473103992786E-2</v>
      </c>
      <c r="BA820" s="129">
        <f t="shared" si="168"/>
        <v>0.22869078053999636</v>
      </c>
      <c r="BB820" s="102">
        <f t="shared" si="169"/>
        <v>-0.20594111668217244</v>
      </c>
      <c r="BC820" s="60"/>
      <c r="BD820" s="60"/>
    </row>
    <row r="821" spans="1:56" ht="16.5">
      <c r="A821" s="95">
        <v>820</v>
      </c>
      <c r="B821" s="129">
        <v>0.9183171781524273</v>
      </c>
      <c r="C821" s="129">
        <v>0.52268038926346949</v>
      </c>
      <c r="D821" s="129">
        <v>0.63847389843450264</v>
      </c>
      <c r="E821" s="129">
        <v>0.27603578633561199</v>
      </c>
      <c r="F821" s="129">
        <v>0.49599018996169697</v>
      </c>
      <c r="G821" s="129">
        <v>0.6448610751653332</v>
      </c>
      <c r="H821" s="129">
        <v>0.55623354302803762</v>
      </c>
      <c r="I821" s="129">
        <v>0.54262722953210663</v>
      </c>
      <c r="J821" s="129">
        <v>0.56843070973200716</v>
      </c>
      <c r="K821" s="104">
        <v>4.945921722716351E-2</v>
      </c>
      <c r="L821" s="105"/>
      <c r="M821" s="106">
        <v>820</v>
      </c>
      <c r="N821" s="140">
        <v>1.3938409350336478</v>
      </c>
      <c r="O821" s="140">
        <v>5.6881964273748503E-2</v>
      </c>
      <c r="P821" s="140">
        <v>0.35438255944997998</v>
      </c>
      <c r="Q821" s="140">
        <v>-0.59465879144653211</v>
      </c>
      <c r="R821" s="140">
        <v>-1.0051272458801268E-2</v>
      </c>
      <c r="S821" s="140">
        <v>0.37148295423599093</v>
      </c>
      <c r="T821" s="140">
        <v>0.14142663513246057</v>
      </c>
      <c r="U821" s="129">
        <v>0.10705475519733119</v>
      </c>
      <c r="V821" s="129">
        <v>0.17238027218469093</v>
      </c>
      <c r="W821" s="98">
        <v>-1.6501198066441805</v>
      </c>
      <c r="X821" s="60"/>
      <c r="Y821" s="99">
        <v>820</v>
      </c>
      <c r="Z821" s="129">
        <f>(幕後結果!$AB$2+幕後結果!$AB$4*幕後結果_最佳化!$N1822)*12/3</f>
        <v>1.8095525912483579</v>
      </c>
      <c r="AA821" s="129">
        <f>(幕後結果!$AC$2+幕後結果!$AC$4*幕後結果_最佳化!$O1822)*12/3</f>
        <v>0.8633311453493997</v>
      </c>
      <c r="AB821" s="129">
        <f>(幕後結果!$AD$2+幕後結果!$AD$4*幕後結果_最佳化!$P1822)*12/3</f>
        <v>-0.60751675038357744</v>
      </c>
      <c r="AC821" s="129">
        <f>(幕後結果!$AE$2+幕後結果!$AE$4*幕後結果_最佳化!$Q1822)*12/3</f>
        <v>-0.49598438495690284</v>
      </c>
      <c r="AD821" s="129">
        <f>(幕後結果!$AF$2+幕後結果!$AF$4*幕後結果_最佳化!$R1822)*12/3</f>
        <v>-1.0892669208029608</v>
      </c>
      <c r="AE821" s="129">
        <f>(幕後結果!$AG$2+幕後結果!$AG$4*幕後結果_最佳化!$S1822)*12/3</f>
        <v>1.3304474940563042</v>
      </c>
      <c r="AF821" s="129">
        <f>(幕後結果!$AH$2+幕後結果!$AH$4*幕後結果_最佳化!$T1822)*12/3</f>
        <v>1.1307117849232586</v>
      </c>
      <c r="AG821" s="129">
        <f>(幕後結果!$AI$2+幕後結果!$AI$4*幕後結果_最佳化!$U1822)*12/3</f>
        <v>0.24747004866515634</v>
      </c>
      <c r="AH821" s="129">
        <f>(幕後結果!$AJ$2+幕後結果!$AJ$4*幕後結果_最佳化!$V1822)*12/3</f>
        <v>-0.25550873356619608</v>
      </c>
      <c r="AI821" s="100">
        <f>(幕後結果!$AK$2+幕後結果!$AK$4*幕後結果_最佳化!$W1822)*12/3</f>
        <v>-0.55414624144368496</v>
      </c>
      <c r="AJ821" s="60"/>
      <c r="AK821" s="60"/>
      <c r="AL821" s="60"/>
      <c r="AM821" s="108">
        <v>820</v>
      </c>
      <c r="AN821" s="129">
        <f t="shared" si="157"/>
        <v>0.10582084908572995</v>
      </c>
      <c r="AO821" s="129">
        <f t="shared" si="158"/>
        <v>0.20971686195415226</v>
      </c>
      <c r="AP821" s="129">
        <f t="shared" si="159"/>
        <v>0.16343985293557672</v>
      </c>
      <c r="AQ821" s="129">
        <f t="shared" si="160"/>
        <v>0.10394374389671304</v>
      </c>
      <c r="AR821" s="129">
        <f t="shared" si="161"/>
        <v>0.11678741030757676</v>
      </c>
      <c r="AS821" s="129">
        <f t="shared" si="162"/>
        <v>1.5015838625054083E-2</v>
      </c>
      <c r="AT821" s="129">
        <f t="shared" si="163"/>
        <v>0.14193019193891143</v>
      </c>
      <c r="AU821" s="129">
        <f t="shared" si="164"/>
        <v>4.7426534777340067E-2</v>
      </c>
      <c r="AV821" s="129">
        <f t="shared" si="165"/>
        <v>5.9479148030305504E-2</v>
      </c>
      <c r="AW821" s="129">
        <f t="shared" si="166"/>
        <v>3.6439568448640026E-2</v>
      </c>
      <c r="AX821" s="129">
        <f t="shared" si="167"/>
        <v>0.99999999999999989</v>
      </c>
      <c r="AY821" s="129">
        <f>SUMPRODUCT(AN821:AW821,幕後結果_最佳化!$Z$1005:$AI$1005)</f>
        <v>-9.8066054990578674E-2</v>
      </c>
      <c r="AZ821" s="129">
        <f>(SUMPRODUCT(AN821:AW821,MMULT(AN821:AW821,幕後結果!$AB$9:$AK$18)))*252</f>
        <v>5.7465417365600097E-2</v>
      </c>
      <c r="BA821" s="129">
        <f t="shared" si="168"/>
        <v>0.23971945554251556</v>
      </c>
      <c r="BB821" s="102">
        <f t="shared" si="169"/>
        <v>-0.58804595009426586</v>
      </c>
      <c r="BC821" s="60"/>
      <c r="BD821" s="60"/>
    </row>
    <row r="822" spans="1:56" ht="16.5">
      <c r="A822" s="95">
        <v>821</v>
      </c>
      <c r="B822" s="129">
        <v>0.53967381919602153</v>
      </c>
      <c r="C822" s="129">
        <v>0.47981865984549366</v>
      </c>
      <c r="D822" s="129">
        <v>0.32468243201932445</v>
      </c>
      <c r="E822" s="129">
        <v>0.40152451244481857</v>
      </c>
      <c r="F822" s="129">
        <v>7.41853237364134E-2</v>
      </c>
      <c r="G822" s="129">
        <v>0.37323072700684468</v>
      </c>
      <c r="H822" s="129">
        <v>0.55364447324081989</v>
      </c>
      <c r="I822" s="129">
        <v>0.86674081173970663</v>
      </c>
      <c r="J822" s="129">
        <v>3.5677826549271874E-2</v>
      </c>
      <c r="K822" s="104">
        <v>0.56962356399528535</v>
      </c>
      <c r="L822" s="105"/>
      <c r="M822" s="106">
        <v>821</v>
      </c>
      <c r="N822" s="140">
        <v>9.9612006276398823E-2</v>
      </c>
      <c r="O822" s="140">
        <v>-5.060871307954793E-2</v>
      </c>
      <c r="P822" s="140">
        <v>-0.45464470964235554</v>
      </c>
      <c r="Q822" s="140">
        <v>-0.24940305159116333</v>
      </c>
      <c r="R822" s="140">
        <v>-1.4453106510348819</v>
      </c>
      <c r="S822" s="140">
        <v>-0.32330871566103903</v>
      </c>
      <c r="T822" s="140">
        <v>0.1348745604996838</v>
      </c>
      <c r="U822" s="129">
        <v>1.1111161049904903</v>
      </c>
      <c r="V822" s="129">
        <v>-1.8032073723199737</v>
      </c>
      <c r="W822" s="98">
        <v>0.17541586930782094</v>
      </c>
      <c r="X822" s="60"/>
      <c r="Y822" s="99">
        <v>821</v>
      </c>
      <c r="Z822" s="129">
        <f>(幕後結果!$AB$2+幕後結果!$AB$4*幕後結果_最佳化!$N1823)*12/3</f>
        <v>0.95372953359678958</v>
      </c>
      <c r="AA822" s="129">
        <f>(幕後結果!$AC$2+幕後結果!$AC$4*幕後結果_最佳化!$O1823)*12/3</f>
        <v>0.45089791236516602</v>
      </c>
      <c r="AB822" s="129">
        <f>(幕後結果!$AD$2+幕後結果!$AD$4*幕後結果_最佳化!$P1823)*12/3</f>
        <v>-1.8701742676856137</v>
      </c>
      <c r="AC822" s="129">
        <f>(幕後結果!$AE$2+幕後結果!$AE$4*幕後結果_最佳化!$Q1823)*12/3</f>
        <v>-0.31700299867147769</v>
      </c>
      <c r="AD822" s="129">
        <f>(幕後結果!$AF$2+幕後結果!$AF$4*幕後結果_最佳化!$R1823)*12/3</f>
        <v>-2.3627864833466479</v>
      </c>
      <c r="AE822" s="129">
        <f>(幕後結果!$AG$2+幕後結果!$AG$4*幕後結果_最佳化!$S1823)*12/3</f>
        <v>0.81599446446944557</v>
      </c>
      <c r="AF822" s="129">
        <f>(幕後結果!$AH$2+幕後結果!$AH$4*幕後結果_最佳化!$T1823)*12/3</f>
        <v>0.33698598335190427</v>
      </c>
      <c r="AG822" s="129">
        <f>(幕後結果!$AI$2+幕後結果!$AI$4*幕後結果_最佳化!$U1823)*12/3</f>
        <v>0.36180611201575497</v>
      </c>
      <c r="AH822" s="129">
        <f>(幕後結果!$AJ$2+幕後結果!$AJ$4*幕後結果_最佳化!$V1823)*12/3</f>
        <v>-1.1573558398704262</v>
      </c>
      <c r="AI822" s="100">
        <f>(幕後結果!$AK$2+幕後結果!$AK$4*幕後結果_最佳化!$W1823)*12/3</f>
        <v>-0.20672995659185797</v>
      </c>
      <c r="AJ822" s="60"/>
      <c r="AK822" s="60"/>
      <c r="AL822" s="60"/>
      <c r="AM822" s="108">
        <v>821</v>
      </c>
      <c r="AN822" s="129">
        <f t="shared" si="157"/>
        <v>4.2395225126415303E-2</v>
      </c>
      <c r="AO822" s="129">
        <f t="shared" si="158"/>
        <v>1.7515480180836006E-2</v>
      </c>
      <c r="AP822" s="129">
        <f t="shared" si="159"/>
        <v>0.13729423591917991</v>
      </c>
      <c r="AQ822" s="129">
        <f t="shared" si="160"/>
        <v>0.11293983219743624</v>
      </c>
      <c r="AR822" s="129">
        <f t="shared" si="161"/>
        <v>8.6508529447365645E-2</v>
      </c>
      <c r="AS822" s="129">
        <f t="shared" si="162"/>
        <v>0.15729848856911835</v>
      </c>
      <c r="AT822" s="129">
        <f t="shared" si="163"/>
        <v>0.12204965076640933</v>
      </c>
      <c r="AU822" s="129">
        <f t="shared" si="164"/>
        <v>0.16064400737376308</v>
      </c>
      <c r="AV822" s="129">
        <f t="shared" si="165"/>
        <v>7.9907878327092147E-2</v>
      </c>
      <c r="AW822" s="129">
        <f t="shared" si="166"/>
        <v>8.3446672092383975E-2</v>
      </c>
      <c r="AX822" s="129">
        <f t="shared" si="167"/>
        <v>1</v>
      </c>
      <c r="AY822" s="129">
        <f>SUMPRODUCT(AN822:AW822,幕後結果_最佳化!$Z$1005:$AI$1005)</f>
        <v>-2.3988814727702805E-2</v>
      </c>
      <c r="AZ822" s="129">
        <f>(SUMPRODUCT(AN822:AW822,MMULT(AN822:AW822,幕後結果!$AB$9:$AK$18)))*252</f>
        <v>4.695895180265465E-2</v>
      </c>
      <c r="BA822" s="129">
        <f t="shared" si="168"/>
        <v>0.21670014259952541</v>
      </c>
      <c r="BB822" s="102">
        <f t="shared" si="169"/>
        <v>-0.3086699156046116</v>
      </c>
      <c r="BC822" s="60"/>
      <c r="BD822" s="60"/>
    </row>
    <row r="823" spans="1:56" ht="16.5">
      <c r="A823" s="95">
        <v>822</v>
      </c>
      <c r="B823" s="129">
        <v>0.53803248595123687</v>
      </c>
      <c r="C823" s="129">
        <v>0.9892093802339228</v>
      </c>
      <c r="D823" s="129">
        <v>0.4861952830095746</v>
      </c>
      <c r="E823" s="129">
        <v>0.29933662044870668</v>
      </c>
      <c r="F823" s="129">
        <v>7.9966970431500251E-2</v>
      </c>
      <c r="G823" s="129">
        <v>9.6667361252715134E-2</v>
      </c>
      <c r="H823" s="129">
        <v>0.51244328851257781</v>
      </c>
      <c r="I823" s="129">
        <v>0.67528715195533895</v>
      </c>
      <c r="J823" s="129">
        <v>0.57648556337610968</v>
      </c>
      <c r="K823" s="104">
        <v>0.13041083061107228</v>
      </c>
      <c r="L823" s="105"/>
      <c r="M823" s="106">
        <v>822</v>
      </c>
      <c r="N823" s="140">
        <v>9.5478170950777805E-2</v>
      </c>
      <c r="O823" s="140">
        <v>2.2976583903466947</v>
      </c>
      <c r="P823" s="140">
        <v>-3.4610202421549427E-2</v>
      </c>
      <c r="Q823" s="140">
        <v>-0.52630941733865633</v>
      </c>
      <c r="R823" s="140">
        <v>-1.405293767639906</v>
      </c>
      <c r="S823" s="140">
        <v>-1.3007772171596026</v>
      </c>
      <c r="T823" s="140">
        <v>3.1195757900055757E-2</v>
      </c>
      <c r="U823" s="129">
        <v>0.45456016837037194</v>
      </c>
      <c r="V823" s="129">
        <v>0.1929107406042708</v>
      </c>
      <c r="W823" s="98">
        <v>-1.1244512015352097</v>
      </c>
      <c r="X823" s="60"/>
      <c r="Y823" s="99">
        <v>822</v>
      </c>
      <c r="Z823" s="129">
        <f>(幕後結果!$AB$2+幕後結果!$AB$4*幕後結果_最佳化!$N1824)*12/3</f>
        <v>0.95099598970081267</v>
      </c>
      <c r="AA823" s="129">
        <f>(幕後結果!$AC$2+幕後結果!$AC$4*幕後結果_最佳化!$O1824)*12/3</f>
        <v>2.1733038255001982</v>
      </c>
      <c r="AB823" s="129">
        <f>(幕後結果!$AD$2+幕後結果!$AD$4*幕後結果_最佳化!$P1824)*12/3</f>
        <v>-1.2336224586290705</v>
      </c>
      <c r="AC823" s="129">
        <f>(幕後結果!$AE$2+幕後結果!$AE$4*幕後結果_最佳化!$Q1824)*12/3</f>
        <v>0.20632083176544244</v>
      </c>
      <c r="AD823" s="129">
        <f>(幕後結果!$AF$2+幕後結果!$AF$4*幕後結果_最佳化!$R1824)*12/3</f>
        <v>-2.1299352558923328</v>
      </c>
      <c r="AE823" s="129">
        <f>(幕後結果!$AG$2+幕後結果!$AG$4*幕後結果_最佳化!$S1824)*12/3</f>
        <v>0.33525408414749364</v>
      </c>
      <c r="AF823" s="129">
        <f>(幕後結果!$AH$2+幕後結果!$AH$4*幕後結果_最佳化!$T1824)*12/3</f>
        <v>0.41802083088000574</v>
      </c>
      <c r="AG823" s="129">
        <f>(幕後結果!$AI$2+幕後結果!$AI$4*幕後結果_最佳化!$U1824)*12/3</f>
        <v>1.8806870337901127E-2</v>
      </c>
      <c r="AH823" s="129">
        <f>(幕後結果!$AJ$2+幕後結果!$AJ$4*幕後結果_最佳化!$V1824)*12/3</f>
        <v>-0.44173464372637933</v>
      </c>
      <c r="AI823" s="100">
        <f>(幕後結果!$AK$2+幕後結果!$AK$4*幕後結果_最佳化!$W1824)*12/3</f>
        <v>-0.61895194233661688</v>
      </c>
      <c r="AJ823" s="60"/>
      <c r="AK823" s="60"/>
      <c r="AL823" s="60"/>
      <c r="AM823" s="108">
        <v>822</v>
      </c>
      <c r="AN823" s="129">
        <f t="shared" si="157"/>
        <v>0.12488363132194995</v>
      </c>
      <c r="AO823" s="129">
        <f t="shared" si="158"/>
        <v>0.12724507231003204</v>
      </c>
      <c r="AP823" s="129">
        <f t="shared" si="159"/>
        <v>5.0326705443515016E-2</v>
      </c>
      <c r="AQ823" s="129">
        <f t="shared" si="160"/>
        <v>2.68655854432218E-2</v>
      </c>
      <c r="AR823" s="129">
        <f t="shared" si="161"/>
        <v>0.16738170738521238</v>
      </c>
      <c r="AS823" s="129">
        <f t="shared" si="162"/>
        <v>7.6526534598840304E-2</v>
      </c>
      <c r="AT823" s="129">
        <f t="shared" si="163"/>
        <v>1.6299453220569509E-2</v>
      </c>
      <c r="AU823" s="129">
        <f t="shared" si="164"/>
        <v>0.11106375169009616</v>
      </c>
      <c r="AV823" s="129">
        <f t="shared" si="165"/>
        <v>0.11518255689807033</v>
      </c>
      <c r="AW823" s="129">
        <f t="shared" si="166"/>
        <v>0.18422500168849251</v>
      </c>
      <c r="AX823" s="129">
        <f t="shared" si="167"/>
        <v>1</v>
      </c>
      <c r="AY823" s="129">
        <f>SUMPRODUCT(AN823:AW823,幕後結果_最佳化!$Z$1005:$AI$1005)</f>
        <v>3.5230887794748408E-2</v>
      </c>
      <c r="AZ823" s="129">
        <f>(SUMPRODUCT(AN823:AW823,MMULT(AN823:AW823,幕後結果!$AB$9:$AK$18)))*252</f>
        <v>4.247994709146917E-2</v>
      </c>
      <c r="BA823" s="129">
        <f t="shared" si="168"/>
        <v>0.20610664009553203</v>
      </c>
      <c r="BB823" s="102">
        <f t="shared" si="169"/>
        <v>-3.7209437802182888E-2</v>
      </c>
      <c r="BC823" s="60"/>
      <c r="BD823" s="60"/>
    </row>
    <row r="824" spans="1:56" ht="16.5">
      <c r="A824" s="95">
        <v>823</v>
      </c>
      <c r="B824" s="129">
        <v>0.67984877470158822</v>
      </c>
      <c r="C824" s="129">
        <v>0.60400807640202681</v>
      </c>
      <c r="D824" s="129">
        <v>0.43426768915621339</v>
      </c>
      <c r="E824" s="129">
        <v>0.98950595057813784</v>
      </c>
      <c r="F824" s="129">
        <v>0.52442258785390261</v>
      </c>
      <c r="G824" s="129">
        <v>0.78945120827260196</v>
      </c>
      <c r="H824" s="129">
        <v>0.87213009332369396</v>
      </c>
      <c r="I824" s="129">
        <v>0.12734000244066168</v>
      </c>
      <c r="J824" s="129">
        <v>0.41855936166087071</v>
      </c>
      <c r="K824" s="104">
        <v>0.27067911836024394</v>
      </c>
      <c r="L824" s="105"/>
      <c r="M824" s="106">
        <v>823</v>
      </c>
      <c r="N824" s="140">
        <v>0.46727596432579011</v>
      </c>
      <c r="O824" s="140">
        <v>0.26373535915551249</v>
      </c>
      <c r="P824" s="140">
        <v>-0.16551914985099392</v>
      </c>
      <c r="Q824" s="140">
        <v>2.3081984950719705</v>
      </c>
      <c r="R824" s="140">
        <v>6.1256637353142726E-2</v>
      </c>
      <c r="S824" s="140">
        <v>0.80451851040573319</v>
      </c>
      <c r="T824" s="140">
        <v>1.1365180556340468</v>
      </c>
      <c r="U824" s="129">
        <v>-1.139055503645136</v>
      </c>
      <c r="V824" s="129">
        <v>-0.20558035610520134</v>
      </c>
      <c r="W824" s="98">
        <v>-0.61076036437526859</v>
      </c>
      <c r="X824" s="60"/>
      <c r="Y824" s="99">
        <v>823</v>
      </c>
      <c r="Z824" s="129">
        <f>(幕後結果!$AB$2+幕後結果!$AB$4*幕後結果_最佳化!$N1825)*12/3</f>
        <v>1.1968513536817786</v>
      </c>
      <c r="AA824" s="129">
        <f>(幕後結果!$AC$2+幕後結果!$AC$4*幕後結果_最佳化!$O1825)*12/3</f>
        <v>0.77635800279348521</v>
      </c>
      <c r="AB824" s="129">
        <f>(幕後結果!$AD$2+幕後結果!$AD$4*幕後結果_最佳化!$P1825)*12/3</f>
        <v>-1.4247526436210134</v>
      </c>
      <c r="AC824" s="129">
        <f>(幕後結果!$AE$2+幕後結果!$AE$4*幕後結果_最佳化!$Q1825)*12/3</f>
        <v>2.3539579512862709</v>
      </c>
      <c r="AD824" s="129">
        <f>(幕後結果!$AF$2+幕後結果!$AF$4*幕後結果_最佳化!$R1825)*12/3</f>
        <v>0.20130372331064428</v>
      </c>
      <c r="AE824" s="129">
        <f>(幕後結果!$AG$2+幕後結果!$AG$4*幕後結果_最佳化!$S1825)*12/3</f>
        <v>2.2050218825188579</v>
      </c>
      <c r="AF824" s="129">
        <f>(幕後結果!$AH$2+幕後結果!$AH$4*幕後結果_最佳化!$T1825)*12/3</f>
        <v>1.5673325503595861</v>
      </c>
      <c r="AG824" s="129">
        <f>(幕後結果!$AI$2+幕後結果!$AI$4*幕後結果_最佳化!$U1825)*12/3</f>
        <v>-0.58768493516613363</v>
      </c>
      <c r="AH824" s="129">
        <f>(幕後結果!$AJ$2+幕後結果!$AJ$4*幕後結果_最佳化!$V1825)*12/3</f>
        <v>-4.28993034193213E-2</v>
      </c>
      <c r="AI824" s="100">
        <f>(幕後結果!$AK$2+幕後結果!$AK$4*幕後結果_最佳化!$W1825)*12/3</f>
        <v>0.19650167956027964</v>
      </c>
      <c r="AJ824" s="60"/>
      <c r="AK824" s="60"/>
      <c r="AL824" s="60"/>
      <c r="AM824" s="108">
        <v>823</v>
      </c>
      <c r="AN824" s="129">
        <f t="shared" si="157"/>
        <v>0.21701415189259859</v>
      </c>
      <c r="AO824" s="129">
        <f t="shared" si="158"/>
        <v>0.17949116884587155</v>
      </c>
      <c r="AP824" s="129">
        <f t="shared" si="159"/>
        <v>0.17251023455490511</v>
      </c>
      <c r="AQ824" s="129">
        <f t="shared" si="160"/>
        <v>4.0346962003199739E-2</v>
      </c>
      <c r="AR824" s="129">
        <f t="shared" si="161"/>
        <v>6.7515702976628329E-3</v>
      </c>
      <c r="AS824" s="129">
        <f t="shared" si="162"/>
        <v>0.13643312536884275</v>
      </c>
      <c r="AT824" s="129">
        <f t="shared" si="163"/>
        <v>1.504285138308459E-3</v>
      </c>
      <c r="AU824" s="129">
        <f t="shared" si="164"/>
        <v>2.0704919458080524E-2</v>
      </c>
      <c r="AV824" s="129">
        <f t="shared" si="165"/>
        <v>0.20432341335620607</v>
      </c>
      <c r="AW824" s="129">
        <f t="shared" si="166"/>
        <v>2.0920169084324484E-2</v>
      </c>
      <c r="AX824" s="129">
        <f t="shared" si="167"/>
        <v>1.0000000000000002</v>
      </c>
      <c r="AY824" s="129">
        <f>SUMPRODUCT(AN824:AW824,幕後結果_最佳化!$Z$1005:$AI$1005)</f>
        <v>9.3845119059012966E-2</v>
      </c>
      <c r="AZ824" s="129">
        <f>(SUMPRODUCT(AN824:AW824,MMULT(AN824:AW824,幕後結果!$AB$9:$AK$18)))*252</f>
        <v>4.6068334213676426E-2</v>
      </c>
      <c r="BA824" s="129">
        <f t="shared" si="168"/>
        <v>0.2146353517332977</v>
      </c>
      <c r="BB824" s="102">
        <f t="shared" si="169"/>
        <v>0.23735660806853717</v>
      </c>
      <c r="BC824" s="60"/>
      <c r="BD824" s="60"/>
    </row>
    <row r="825" spans="1:56" ht="16.5">
      <c r="A825" s="95">
        <v>824</v>
      </c>
      <c r="B825" s="129">
        <v>0.51253626912130534</v>
      </c>
      <c r="C825" s="129">
        <v>8.8909387045880139E-2</v>
      </c>
      <c r="D825" s="129">
        <v>0.92449816185278966</v>
      </c>
      <c r="E825" s="129">
        <v>0.70648143323237411</v>
      </c>
      <c r="F825" s="129">
        <v>0.25182960062073878</v>
      </c>
      <c r="G825" s="129">
        <v>0.5369641627803492</v>
      </c>
      <c r="H825" s="129">
        <v>0.83087214113728569</v>
      </c>
      <c r="I825" s="129">
        <v>0.12201474757922015</v>
      </c>
      <c r="J825" s="129">
        <v>0.91345498941305614</v>
      </c>
      <c r="K825" s="104">
        <v>0.61778212458719062</v>
      </c>
      <c r="L825" s="105"/>
      <c r="M825" s="106">
        <v>824</v>
      </c>
      <c r="N825" s="140">
        <v>3.1428940008634547E-2</v>
      </c>
      <c r="O825" s="140">
        <v>-1.3475014893294686</v>
      </c>
      <c r="P825" s="140">
        <v>1.4359953083228962</v>
      </c>
      <c r="Q825" s="140">
        <v>0.54313459702339573</v>
      </c>
      <c r="R825" s="140">
        <v>-0.66874336272813162</v>
      </c>
      <c r="S825" s="140">
        <v>9.2788390271353369E-2</v>
      </c>
      <c r="T825" s="140">
        <v>0.95761740816985153</v>
      </c>
      <c r="U825" s="129">
        <v>-1.1649740548436687</v>
      </c>
      <c r="V825" s="129">
        <v>1.362341865306185</v>
      </c>
      <c r="W825" s="98">
        <v>0.29966099853142331</v>
      </c>
      <c r="X825" s="60"/>
      <c r="Y825" s="99">
        <v>824</v>
      </c>
      <c r="Z825" s="129">
        <f>(幕後結果!$AB$2+幕後結果!$AB$4*幕後結果_最佳化!$N1826)*12/3</f>
        <v>0.90864273406946838</v>
      </c>
      <c r="AA825" s="129">
        <f>(幕後結果!$AC$2+幕後結果!$AC$4*幕後結果_最佳化!$O1826)*12/3</f>
        <v>-0.51850659563306678</v>
      </c>
      <c r="AB825" s="129">
        <f>(幕後結果!$AD$2+幕後結果!$AD$4*幕後結果_最佳化!$P1826)*12/3</f>
        <v>0.16356294153131201</v>
      </c>
      <c r="AC825" s="129">
        <f>(幕後結果!$AE$2+幕後結果!$AE$4*幕後結果_最佳化!$Q1826)*12/3</f>
        <v>8.2138350989259312E-2</v>
      </c>
      <c r="AD825" s="129">
        <f>(幕後結果!$AF$2+幕後結果!$AF$4*幕後結果_最佳化!$R1826)*12/3</f>
        <v>-1.5022652413835449</v>
      </c>
      <c r="AE825" s="129">
        <f>(幕後結果!$AG$2+幕後結果!$AG$4*幕後結果_最佳化!$S1826)*12/3</f>
        <v>1.1256109752348249</v>
      </c>
      <c r="AF825" s="129">
        <f>(幕後結果!$AH$2+幕後結果!$AH$4*幕後結果_最佳化!$T1826)*12/3</f>
        <v>1.065455666055521</v>
      </c>
      <c r="AG825" s="129">
        <f>(幕後結果!$AI$2+幕後結果!$AI$4*幕後結果_最佳化!$U1826)*12/3</f>
        <v>-0.67614111910334096</v>
      </c>
      <c r="AH825" s="129">
        <f>(幕後結果!$AJ$2+幕後結果!$AJ$4*幕後結果_最佳化!$V1826)*12/3</f>
        <v>0.16089549839546696</v>
      </c>
      <c r="AI825" s="100">
        <f>(幕後結果!$AK$2+幕後結果!$AK$4*幕後結果_最佳化!$W1826)*12/3</f>
        <v>0.53788672276251992</v>
      </c>
      <c r="AJ825" s="60"/>
      <c r="AK825" s="60"/>
      <c r="AL825" s="60"/>
      <c r="AM825" s="108">
        <v>824</v>
      </c>
      <c r="AN825" s="129">
        <f t="shared" si="157"/>
        <v>0.17478578482893714</v>
      </c>
      <c r="AO825" s="129">
        <f t="shared" si="158"/>
        <v>0.14989937843297516</v>
      </c>
      <c r="AP825" s="129">
        <f t="shared" si="159"/>
        <v>3.8488499613581355E-2</v>
      </c>
      <c r="AQ825" s="129">
        <f t="shared" si="160"/>
        <v>0.1928642632599927</v>
      </c>
      <c r="AR825" s="129">
        <f t="shared" si="161"/>
        <v>9.6449252680738423E-2</v>
      </c>
      <c r="AS825" s="129">
        <f t="shared" si="162"/>
        <v>2.4128950970483107E-2</v>
      </c>
      <c r="AT825" s="129">
        <f t="shared" si="163"/>
        <v>0.10760570936052802</v>
      </c>
      <c r="AU825" s="129">
        <f t="shared" si="164"/>
        <v>6.1370891390901078E-4</v>
      </c>
      <c r="AV825" s="129">
        <f t="shared" si="165"/>
        <v>7.5467954476034646E-2</v>
      </c>
      <c r="AW825" s="129">
        <f t="shared" si="166"/>
        <v>0.13969649746282051</v>
      </c>
      <c r="AX825" s="129">
        <f t="shared" si="167"/>
        <v>1</v>
      </c>
      <c r="AY825" s="129">
        <f>SUMPRODUCT(AN825:AW825,幕後結果_最佳化!$Z$1005:$AI$1005)</f>
        <v>0.13823750093289</v>
      </c>
      <c r="AZ825" s="129">
        <f>(SUMPRODUCT(AN825:AW825,MMULT(AN825:AW825,幕後結果!$AB$9:$AK$18)))*252</f>
        <v>5.6688224360183719E-2</v>
      </c>
      <c r="BA825" s="129">
        <f t="shared" si="168"/>
        <v>0.2380928901924283</v>
      </c>
      <c r="BB825" s="102">
        <f t="shared" si="169"/>
        <v>0.40042145255088291</v>
      </c>
      <c r="BC825" s="60"/>
      <c r="BD825" s="60"/>
    </row>
    <row r="826" spans="1:56" ht="16.5">
      <c r="A826" s="95">
        <v>825</v>
      </c>
      <c r="B826" s="129">
        <v>1.1263779945724917E-2</v>
      </c>
      <c r="C826" s="129">
        <v>0.38455656392750259</v>
      </c>
      <c r="D826" s="129">
        <v>0.67669653265483154</v>
      </c>
      <c r="E826" s="129">
        <v>0.83708130977431572</v>
      </c>
      <c r="F826" s="129">
        <v>0.9724848032553508</v>
      </c>
      <c r="G826" s="129">
        <v>0.69075526699695544</v>
      </c>
      <c r="H826" s="129">
        <v>0.18713439444961466</v>
      </c>
      <c r="I826" s="129">
        <v>0.16754138168554733</v>
      </c>
      <c r="J826" s="129">
        <v>0.65084197796332943</v>
      </c>
      <c r="K826" s="104">
        <v>0.28039213745543723</v>
      </c>
      <c r="L826" s="105"/>
      <c r="M826" s="106">
        <v>825</v>
      </c>
      <c r="N826" s="140">
        <v>-2.2813531175155819</v>
      </c>
      <c r="O826" s="140">
        <v>-0.29353516105366334</v>
      </c>
      <c r="P826" s="140">
        <v>0.45848096534074423</v>
      </c>
      <c r="Q826" s="140">
        <v>0.98253290506920687</v>
      </c>
      <c r="R826" s="140">
        <v>1.9186361797663736</v>
      </c>
      <c r="S826" s="140">
        <v>0.49799230483647072</v>
      </c>
      <c r="T826" s="140">
        <v>-0.88850570413568586</v>
      </c>
      <c r="U826" s="129">
        <v>-0.96392652683344293</v>
      </c>
      <c r="V826" s="129">
        <v>0.3875946292372987</v>
      </c>
      <c r="W826" s="98">
        <v>-0.58167698767622578</v>
      </c>
      <c r="X826" s="60"/>
      <c r="Y826" s="99">
        <v>825</v>
      </c>
      <c r="Z826" s="129">
        <f>(幕後結果!$AB$2+幕後結果!$AB$4*幕後結果_最佳化!$N1827)*12/3</f>
        <v>-0.62070973841209187</v>
      </c>
      <c r="AA826" s="129">
        <f>(幕後結果!$AC$2+幕後結果!$AC$4*幕後結果_最佳化!$O1827)*12/3</f>
        <v>-0.34100438923569132</v>
      </c>
      <c r="AB826" s="129">
        <f>(幕後結果!$AD$2+幕後結果!$AD$4*幕後結果_最佳化!$P1827)*12/3</f>
        <v>-1.4766287345094888</v>
      </c>
      <c r="AC826" s="129">
        <f>(幕後結果!$AE$2+幕後結果!$AE$4*幕後結果_最佳化!$Q1827)*12/3</f>
        <v>0.65666250861852848</v>
      </c>
      <c r="AD826" s="129">
        <f>(幕後結果!$AF$2+幕後結果!$AF$4*幕後結果_最佳化!$R1827)*12/3</f>
        <v>1.3727065433636956</v>
      </c>
      <c r="AE826" s="129">
        <f>(幕後結果!$AG$2+幕後結果!$AG$4*幕後結果_最佳化!$S1827)*12/3</f>
        <v>1.8530590730149648</v>
      </c>
      <c r="AF826" s="129">
        <f>(幕後結果!$AH$2+幕後結果!$AH$4*幕後結果_最佳化!$T1827)*12/3</f>
        <v>-1.2254159167562768</v>
      </c>
      <c r="AG826" s="129">
        <f>(幕後結果!$AI$2+幕後結果!$AI$4*幕後結果_最佳化!$U1827)*12/3</f>
        <v>-0.72739681837263304</v>
      </c>
      <c r="AH826" s="129">
        <f>(幕後結果!$AJ$2+幕後結果!$AJ$4*幕後結果_最佳化!$V1827)*12/3</f>
        <v>-0.34541873351268465</v>
      </c>
      <c r="AI826" s="100">
        <f>(幕後結果!$AK$2+幕後結果!$AK$4*幕後結果_最佳化!$W1827)*12/3</f>
        <v>-2.774394482120135E-3</v>
      </c>
      <c r="AJ826" s="60"/>
      <c r="AK826" s="60"/>
      <c r="AL826" s="60"/>
      <c r="AM826" s="108">
        <v>825</v>
      </c>
      <c r="AN826" s="129">
        <f t="shared" si="157"/>
        <v>0.14569283584202941</v>
      </c>
      <c r="AO826" s="129">
        <f t="shared" si="158"/>
        <v>0.11289985468899592</v>
      </c>
      <c r="AP826" s="129">
        <f t="shared" si="159"/>
        <v>0.11588105609588922</v>
      </c>
      <c r="AQ826" s="129">
        <f t="shared" si="160"/>
        <v>0.14863859125230522</v>
      </c>
      <c r="AR826" s="129">
        <f t="shared" si="161"/>
        <v>0.14487557957113401</v>
      </c>
      <c r="AS826" s="129">
        <f t="shared" si="162"/>
        <v>1.5174640136119454E-2</v>
      </c>
      <c r="AT826" s="129">
        <f t="shared" si="163"/>
        <v>0.10076881404725174</v>
      </c>
      <c r="AU826" s="129">
        <f t="shared" si="164"/>
        <v>0.12344500157172721</v>
      </c>
      <c r="AV826" s="129">
        <f t="shared" si="165"/>
        <v>8.9201364476752601E-2</v>
      </c>
      <c r="AW826" s="129">
        <f t="shared" si="166"/>
        <v>3.4222623177951579E-3</v>
      </c>
      <c r="AX826" s="129">
        <f t="shared" si="167"/>
        <v>1</v>
      </c>
      <c r="AY826" s="129">
        <f>SUMPRODUCT(AN826:AW826,幕後結果_最佳化!$Z$1005:$AI$1005)</f>
        <v>-9.643800504134678E-2</v>
      </c>
      <c r="AZ826" s="129">
        <f>(SUMPRODUCT(AN826:AW826,MMULT(AN826:AW826,幕後結果!$AB$9:$AK$18)))*252</f>
        <v>5.1075403548005889E-2</v>
      </c>
      <c r="BA826" s="129">
        <f t="shared" si="168"/>
        <v>0.22599868041208976</v>
      </c>
      <c r="BB826" s="102">
        <f t="shared" si="169"/>
        <v>-0.6165434452416958</v>
      </c>
      <c r="BC826" s="60"/>
      <c r="BD826" s="60"/>
    </row>
    <row r="827" spans="1:56" ht="16.5">
      <c r="A827" s="95">
        <v>826</v>
      </c>
      <c r="B827" s="129">
        <v>0.65406009330738546</v>
      </c>
      <c r="C827" s="129">
        <v>0.55047125214117054</v>
      </c>
      <c r="D827" s="129">
        <v>0.44301883122984709</v>
      </c>
      <c r="E827" s="129">
        <v>0.37462914918955303</v>
      </c>
      <c r="F827" s="129">
        <v>0.21398072160646908</v>
      </c>
      <c r="G827" s="129">
        <v>0.51820280686344899</v>
      </c>
      <c r="H827" s="129">
        <v>0.85323224970568012</v>
      </c>
      <c r="I827" s="129">
        <v>0.63873765237935021</v>
      </c>
      <c r="J827" s="129">
        <v>0.10913805907581264</v>
      </c>
      <c r="K827" s="104">
        <v>0.57885531202513429</v>
      </c>
      <c r="L827" s="105"/>
      <c r="M827" s="106">
        <v>826</v>
      </c>
      <c r="N827" s="140">
        <v>0.3963053060134834</v>
      </c>
      <c r="O827" s="140">
        <v>0.12685205352587217</v>
      </c>
      <c r="P827" s="140">
        <v>-0.14331974511691853</v>
      </c>
      <c r="Q827" s="140">
        <v>-0.31961751090262291</v>
      </c>
      <c r="R827" s="140">
        <v>-0.79268487742921723</v>
      </c>
      <c r="S827" s="140">
        <v>4.5643513829815567E-2</v>
      </c>
      <c r="T827" s="140">
        <v>1.0503972693503369</v>
      </c>
      <c r="U827" s="129">
        <v>0.35508662644036143</v>
      </c>
      <c r="V827" s="129">
        <v>-1.231124995818019</v>
      </c>
      <c r="W827" s="98">
        <v>0.19896595518290486</v>
      </c>
      <c r="X827" s="60"/>
      <c r="Y827" s="99">
        <v>826</v>
      </c>
      <c r="Z827" s="129">
        <f>(幕後結果!$AB$2+幕後結果!$AB$4*幕後結果_最佳化!$N1828)*12/3</f>
        <v>1.1499212283764313</v>
      </c>
      <c r="AA827" s="129">
        <f>(幕後結果!$AC$2+幕後結果!$AC$4*幕後結果_最佳化!$O1828)*12/3</f>
        <v>0.65760459025528806</v>
      </c>
      <c r="AB827" s="129">
        <f>(幕後結果!$AD$2+幕後結果!$AD$4*幕後結果_最佳化!$P1828)*12/3</f>
        <v>-1.4276471892542475</v>
      </c>
      <c r="AC827" s="129">
        <f>(幕後結果!$AE$2+幕後結果!$AE$4*幕後結果_最佳化!$Q1828)*12/3</f>
        <v>-0.29445664997829529</v>
      </c>
      <c r="AD827" s="129">
        <f>(幕後結果!$AF$2+幕後結果!$AF$4*幕後結果_最佳化!$R1828)*12/3</f>
        <v>-1.7316235586179876</v>
      </c>
      <c r="AE827" s="129">
        <f>(幕後結果!$AG$2+幕後結果!$AG$4*幕後結果_最佳化!$S1828)*12/3</f>
        <v>1.1373385270925882</v>
      </c>
      <c r="AF827" s="129">
        <f>(幕後結果!$AH$2+幕後結果!$AH$4*幕後結果_最佳化!$T1828)*12/3</f>
        <v>1.1174670666116131</v>
      </c>
      <c r="AG827" s="129">
        <f>(幕後結果!$AI$2+幕後結果!$AI$4*幕後結果_最佳化!$U1828)*12/3</f>
        <v>0.18669660590480644</v>
      </c>
      <c r="AH827" s="129">
        <f>(幕後結果!$AJ$2+幕後結果!$AJ$4*幕後結果_最佳化!$V1828)*12/3</f>
        <v>-0.83516632103690347</v>
      </c>
      <c r="AI827" s="100">
        <f>(幕後結果!$AK$2+幕後結果!$AK$4*幕後結果_最佳化!$W1828)*12/3</f>
        <v>9.2112745759982143E-2</v>
      </c>
      <c r="AJ827" s="60"/>
      <c r="AK827" s="60"/>
      <c r="AL827" s="60"/>
      <c r="AM827" s="108">
        <v>826</v>
      </c>
      <c r="AN827" s="129">
        <f t="shared" si="157"/>
        <v>1.1847923975047152E-2</v>
      </c>
      <c r="AO827" s="129">
        <f t="shared" si="158"/>
        <v>0.11374075624575604</v>
      </c>
      <c r="AP827" s="129">
        <f t="shared" si="159"/>
        <v>9.9814463837940327E-3</v>
      </c>
      <c r="AQ827" s="129">
        <f t="shared" si="160"/>
        <v>8.573907183676642E-2</v>
      </c>
      <c r="AR827" s="129">
        <f t="shared" si="161"/>
        <v>0.16396629640201013</v>
      </c>
      <c r="AS827" s="129">
        <f t="shared" si="162"/>
        <v>6.7088642455917238E-2</v>
      </c>
      <c r="AT827" s="129">
        <f t="shared" si="163"/>
        <v>0.18038452437552371</v>
      </c>
      <c r="AU827" s="129">
        <f t="shared" si="164"/>
        <v>0.11779666825229008</v>
      </c>
      <c r="AV827" s="129">
        <f t="shared" si="165"/>
        <v>7.1856415915608166E-2</v>
      </c>
      <c r="AW827" s="129">
        <f t="shared" si="166"/>
        <v>0.17759825415728708</v>
      </c>
      <c r="AX827" s="129">
        <f t="shared" si="167"/>
        <v>1</v>
      </c>
      <c r="AY827" s="129">
        <f>SUMPRODUCT(AN827:AW827,幕後結果_最佳化!$Z$1005:$AI$1005)</f>
        <v>5.0587810050506124E-2</v>
      </c>
      <c r="AZ827" s="129">
        <f>(SUMPRODUCT(AN827:AW827,MMULT(AN827:AW827,幕後結果!$AB$9:$AK$18)))*252</f>
        <v>4.994490421151266E-2</v>
      </c>
      <c r="BA827" s="129">
        <f t="shared" si="168"/>
        <v>0.22348356586450077</v>
      </c>
      <c r="BB827" s="102">
        <f t="shared" si="169"/>
        <v>3.4399889856631706E-2</v>
      </c>
      <c r="BC827" s="60"/>
      <c r="BD827" s="60"/>
    </row>
    <row r="828" spans="1:56" ht="16.5">
      <c r="A828" s="95">
        <v>827</v>
      </c>
      <c r="B828" s="129">
        <v>0.99852589832527094</v>
      </c>
      <c r="C828" s="129">
        <v>0.40371416514819902</v>
      </c>
      <c r="D828" s="129">
        <v>0.84867798854554977</v>
      </c>
      <c r="E828" s="129">
        <v>0.40264564151018956</v>
      </c>
      <c r="F828" s="129">
        <v>0.47194051741746756</v>
      </c>
      <c r="G828" s="129">
        <v>0.5226738588614277</v>
      </c>
      <c r="H828" s="129">
        <v>0.46412039165926422</v>
      </c>
      <c r="I828" s="129">
        <v>0.12495124427982862</v>
      </c>
      <c r="J828" s="129">
        <v>0.99196451485780068</v>
      </c>
      <c r="K828" s="104">
        <v>0.28095746187286652</v>
      </c>
      <c r="L828" s="105"/>
      <c r="M828" s="106">
        <v>827</v>
      </c>
      <c r="N828" s="140">
        <v>2.9730875594130186</v>
      </c>
      <c r="O828" s="140">
        <v>-0.24374498576111567</v>
      </c>
      <c r="P828" s="140">
        <v>1.0307799494247976</v>
      </c>
      <c r="Q828" s="140">
        <v>-0.24650506637959571</v>
      </c>
      <c r="R828" s="140">
        <v>-7.0392783625135319E-2</v>
      </c>
      <c r="S828" s="140">
        <v>5.6865568487665073E-2</v>
      </c>
      <c r="T828" s="140">
        <v>-9.0058429583619759E-2</v>
      </c>
      <c r="U828" s="129">
        <v>-1.1505862593049128</v>
      </c>
      <c r="V828" s="129">
        <v>2.4072998138065533</v>
      </c>
      <c r="W828" s="98">
        <v>-0.57999954631262962</v>
      </c>
      <c r="X828" s="60"/>
      <c r="Y828" s="99">
        <v>827</v>
      </c>
      <c r="Z828" s="129">
        <f>(幕後結果!$AB$2+幕後結果!$AB$4*幕後結果_最佳化!$N1829)*12/3</f>
        <v>2.853846722550204</v>
      </c>
      <c r="AA828" s="129">
        <f>(幕後結果!$AC$2+幕後結果!$AC$4*幕後結果_最佳化!$O1829)*12/3</f>
        <v>1.0496866342580358</v>
      </c>
      <c r="AB828" s="129">
        <f>(幕後結果!$AD$2+幕後結果!$AD$4*幕後結果_最佳化!$P1829)*12/3</f>
        <v>0.5514641893102239</v>
      </c>
      <c r="AC828" s="129">
        <f>(幕後結果!$AE$2+幕後結果!$AE$4*幕後結果_最佳化!$Q1829)*12/3</f>
        <v>-0.1071598518414509</v>
      </c>
      <c r="AD828" s="129">
        <f>(幕後結果!$AF$2+幕後結果!$AF$4*幕後結果_最佳化!$R1829)*12/3</f>
        <v>-1.0528796742462789</v>
      </c>
      <c r="AE828" s="129">
        <f>(幕後結果!$AG$2+幕後結果!$AG$4*幕後結果_最佳化!$S1829)*12/3</f>
        <v>1.0221855806388891</v>
      </c>
      <c r="AF828" s="129">
        <f>(幕後結果!$AH$2+幕後結果!$AH$4*幕後結果_最佳化!$T1829)*12/3</f>
        <v>1.9378181520851452</v>
      </c>
      <c r="AG828" s="129">
        <f>(幕後結果!$AI$2+幕後結果!$AI$4*幕後結果_最佳化!$U1829)*12/3</f>
        <v>-0.31544986805900777</v>
      </c>
      <c r="AH828" s="129">
        <f>(幕後結果!$AJ$2+幕後結果!$AJ$4*幕後結果_最佳化!$V1829)*12/3</f>
        <v>0.64537597928342061</v>
      </c>
      <c r="AI828" s="100">
        <f>(幕後結果!$AK$2+幕後結果!$AK$4*幕後結果_最佳化!$W1829)*12/3</f>
        <v>0.46699578627113353</v>
      </c>
      <c r="AJ828" s="60"/>
      <c r="AK828" s="60"/>
      <c r="AL828" s="60"/>
      <c r="AM828" s="108">
        <v>827</v>
      </c>
      <c r="AN828" s="129">
        <f t="shared" si="157"/>
        <v>5.9184575862018737E-2</v>
      </c>
      <c r="AO828" s="129">
        <f t="shared" si="158"/>
        <v>3.4330817999632605E-2</v>
      </c>
      <c r="AP828" s="129">
        <f t="shared" si="159"/>
        <v>2.2736396403238525E-2</v>
      </c>
      <c r="AQ828" s="129">
        <f t="shared" si="160"/>
        <v>4.4118305179296942E-2</v>
      </c>
      <c r="AR828" s="129">
        <f t="shared" si="161"/>
        <v>0.17902877941288561</v>
      </c>
      <c r="AS828" s="129">
        <f t="shared" si="162"/>
        <v>0.14848962867159654</v>
      </c>
      <c r="AT828" s="129">
        <f t="shared" si="163"/>
        <v>0.22492369534349588</v>
      </c>
      <c r="AU828" s="129">
        <f t="shared" si="164"/>
        <v>3.9957057182329996E-2</v>
      </c>
      <c r="AV828" s="129">
        <f t="shared" si="165"/>
        <v>0.16064233874390887</v>
      </c>
      <c r="AW828" s="129">
        <f t="shared" si="166"/>
        <v>8.6588405201596275E-2</v>
      </c>
      <c r="AX828" s="129">
        <f t="shared" si="167"/>
        <v>1</v>
      </c>
      <c r="AY828" s="129">
        <f>SUMPRODUCT(AN828:AW828,幕後結果_最佳化!$Z$1005:$AI$1005)</f>
        <v>9.0434371746381734E-2</v>
      </c>
      <c r="AZ828" s="129">
        <f>(SUMPRODUCT(AN828:AW828,MMULT(AN828:AW828,幕後結果!$AB$9:$AK$18)))*252</f>
        <v>4.9589133938837134E-2</v>
      </c>
      <c r="BA828" s="129">
        <f t="shared" si="168"/>
        <v>0.22268617814951411</v>
      </c>
      <c r="BB828" s="102">
        <f t="shared" si="169"/>
        <v>0.21345901277476953</v>
      </c>
      <c r="BC828" s="60"/>
      <c r="BD828" s="60"/>
    </row>
    <row r="829" spans="1:56" ht="16.5">
      <c r="A829" s="95">
        <v>828</v>
      </c>
      <c r="B829" s="129">
        <v>0.82260003279690741</v>
      </c>
      <c r="C829" s="129">
        <v>0.96327998319233399</v>
      </c>
      <c r="D829" s="129">
        <v>0.12371604080990806</v>
      </c>
      <c r="E829" s="129">
        <v>0.23537912960044483</v>
      </c>
      <c r="F829" s="129">
        <v>0.66098424904923037</v>
      </c>
      <c r="G829" s="129">
        <v>0.8961455896395063</v>
      </c>
      <c r="H829" s="129">
        <v>0.21604907049706656</v>
      </c>
      <c r="I829" s="129">
        <v>0.40860884206070947</v>
      </c>
      <c r="J829" s="129">
        <v>0.34875597056241903</v>
      </c>
      <c r="K829" s="104">
        <v>0.26285446973239535</v>
      </c>
      <c r="L829" s="105"/>
      <c r="M829" s="106">
        <v>828</v>
      </c>
      <c r="N829" s="140">
        <v>0.92531912306995534</v>
      </c>
      <c r="O829" s="140">
        <v>1.7900863326426959</v>
      </c>
      <c r="P829" s="140">
        <v>-1.1566091515038703</v>
      </c>
      <c r="Q829" s="140">
        <v>-0.72124586219896292</v>
      </c>
      <c r="R829" s="140">
        <v>0.41515081536709564</v>
      </c>
      <c r="S829" s="140">
        <v>1.2598906261984573</v>
      </c>
      <c r="T829" s="140">
        <v>-0.78560635369616472</v>
      </c>
      <c r="U829" s="129">
        <v>-0.23112501229373969</v>
      </c>
      <c r="V829" s="129">
        <v>-0.38868126770385852</v>
      </c>
      <c r="W829" s="98">
        <v>-0.63456993847411525</v>
      </c>
      <c r="X829" s="60"/>
      <c r="Y829" s="99">
        <v>828</v>
      </c>
      <c r="Z829" s="129">
        <f>(幕後結果!$AB$2+幕後結果!$AB$4*幕後結果_最佳化!$N1830)*12/3</f>
        <v>1.4997374103465961</v>
      </c>
      <c r="AA829" s="129">
        <f>(幕後結果!$AC$2+幕後結果!$AC$4*幕後結果_最佳化!$O1830)*12/3</f>
        <v>2.0146423141828067</v>
      </c>
      <c r="AB829" s="129">
        <f>(幕後結果!$AD$2+幕後結果!$AD$4*幕後結果_最佳化!$P1830)*12/3</f>
        <v>-2.3218344110863081</v>
      </c>
      <c r="AC829" s="129">
        <f>(幕後結果!$AE$2+幕後結果!$AE$4*幕後結果_最佳化!$Q1830)*12/3</f>
        <v>-0.12261164423747041</v>
      </c>
      <c r="AD829" s="129">
        <f>(幕後結果!$AF$2+幕後結果!$AF$4*幕後結果_最佳化!$R1830)*12/3</f>
        <v>-0.45118194764617164</v>
      </c>
      <c r="AE829" s="129">
        <f>(幕後結果!$AG$2+幕後結果!$AG$4*幕後結果_最佳化!$S1830)*12/3</f>
        <v>2.301720805174277</v>
      </c>
      <c r="AF829" s="129">
        <f>(幕後結果!$AH$2+幕後結果!$AH$4*幕後結果_最佳化!$T1830)*12/3</f>
        <v>0.22632771638735991</v>
      </c>
      <c r="AG829" s="129">
        <f>(幕後結果!$AI$2+幕後結果!$AI$4*幕後結果_最佳化!$U1830)*12/3</f>
        <v>8.3789606450466458E-2</v>
      </c>
      <c r="AH829" s="129">
        <f>(幕後結果!$AJ$2+幕後結果!$AJ$4*幕後結果_最佳化!$V1830)*12/3</f>
        <v>-0.61522861632449544</v>
      </c>
      <c r="AI829" s="100">
        <f>(幕後結果!$AK$2+幕後結果!$AK$4*幕後結果_最佳化!$W1830)*12/3</f>
        <v>-1.358676518281271E-2</v>
      </c>
      <c r="AJ829" s="60"/>
      <c r="AK829" s="60"/>
      <c r="AL829" s="60"/>
      <c r="AM829" s="108">
        <v>828</v>
      </c>
      <c r="AN829" s="129">
        <f t="shared" si="157"/>
        <v>0.16117313047525517</v>
      </c>
      <c r="AO829" s="129">
        <f t="shared" si="158"/>
        <v>0.10935786362931295</v>
      </c>
      <c r="AP829" s="129">
        <f t="shared" si="159"/>
        <v>0.13769547727374257</v>
      </c>
      <c r="AQ829" s="129">
        <f t="shared" si="160"/>
        <v>6.5398485691241723E-2</v>
      </c>
      <c r="AR829" s="129">
        <f t="shared" si="161"/>
        <v>7.4765191590516783E-2</v>
      </c>
      <c r="AS829" s="129">
        <f t="shared" si="162"/>
        <v>0.15661947905277337</v>
      </c>
      <c r="AT829" s="129">
        <f t="shared" si="163"/>
        <v>7.9720434769989579E-2</v>
      </c>
      <c r="AU829" s="129">
        <f t="shared" si="164"/>
        <v>0.14256909108990079</v>
      </c>
      <c r="AV829" s="129">
        <f t="shared" si="165"/>
        <v>5.6648297257776502E-2</v>
      </c>
      <c r="AW829" s="129">
        <f t="shared" si="166"/>
        <v>1.6052549169490889E-2</v>
      </c>
      <c r="AX829" s="129">
        <f t="shared" si="167"/>
        <v>1.0000000000000004</v>
      </c>
      <c r="AY829" s="129">
        <f>SUMPRODUCT(AN829:AW829,幕後結果_最佳化!$Z$1005:$AI$1005)</f>
        <v>0.116839293510139</v>
      </c>
      <c r="AZ829" s="129">
        <f>(SUMPRODUCT(AN829:AW829,MMULT(AN829:AW829,幕後結果!$AB$9:$AK$18)))*252</f>
        <v>4.2874850714940203E-2</v>
      </c>
      <c r="BA829" s="129">
        <f t="shared" si="168"/>
        <v>0.20706243192559148</v>
      </c>
      <c r="BB829" s="102">
        <f t="shared" si="169"/>
        <v>0.35708695596074769</v>
      </c>
      <c r="BC829" s="60"/>
      <c r="BD829" s="60"/>
    </row>
    <row r="830" spans="1:56" ht="16.5">
      <c r="A830" s="95">
        <v>829</v>
      </c>
      <c r="B830" s="129">
        <v>0.68754789095789737</v>
      </c>
      <c r="C830" s="129">
        <v>0.94740782633132836</v>
      </c>
      <c r="D830" s="129">
        <v>0.27877977700153211</v>
      </c>
      <c r="E830" s="129">
        <v>0.99575814685907393</v>
      </c>
      <c r="F830" s="129">
        <v>0.20312837943537354</v>
      </c>
      <c r="G830" s="129">
        <v>0.16261635556638954</v>
      </c>
      <c r="H830" s="129">
        <v>0.88309757791818444</v>
      </c>
      <c r="I830" s="129">
        <v>0.91385682695206172</v>
      </c>
      <c r="J830" s="129">
        <v>0.9545667875036159</v>
      </c>
      <c r="K830" s="104">
        <v>0.82427792570997127</v>
      </c>
      <c r="L830" s="105"/>
      <c r="M830" s="106">
        <v>829</v>
      </c>
      <c r="N830" s="140">
        <v>0.4889116914932688</v>
      </c>
      <c r="O830" s="140">
        <v>1.6202231635216948</v>
      </c>
      <c r="P830" s="140">
        <v>-0.58647024105519641</v>
      </c>
      <c r="Q830" s="140">
        <v>2.6321873632610076</v>
      </c>
      <c r="R830" s="140">
        <v>-0.83049891881983795</v>
      </c>
      <c r="S830" s="140">
        <v>-0.98376166699312717</v>
      </c>
      <c r="T830" s="140">
        <v>1.190614786415896</v>
      </c>
      <c r="U830" s="129">
        <v>1.3648940707810129</v>
      </c>
      <c r="V830" s="129">
        <v>1.6908449217882031</v>
      </c>
      <c r="W830" s="98">
        <v>0.93179177024107662</v>
      </c>
      <c r="X830" s="60"/>
      <c r="Y830" s="99">
        <v>829</v>
      </c>
      <c r="Z830" s="129">
        <f>(幕後結果!$AB$2+幕後結果!$AB$4*幕後結果_最佳化!$N1831)*12/3</f>
        <v>1.2111582152945588</v>
      </c>
      <c r="AA830" s="129">
        <f>(幕後結果!$AC$2+幕後結果!$AC$4*幕後結果_最佳化!$O1831)*12/3</f>
        <v>1.777505333291642</v>
      </c>
      <c r="AB830" s="129">
        <f>(幕後結果!$AD$2+幕後結果!$AD$4*幕後結果_最佳化!$P1831)*12/3</f>
        <v>-1.8022281419991828</v>
      </c>
      <c r="AC830" s="129">
        <f>(幕後結果!$AE$2+幕後結果!$AE$4*幕後結果_最佳化!$Q1831)*12/3</f>
        <v>3.1173308413195588</v>
      </c>
      <c r="AD830" s="129">
        <f>(幕後結果!$AF$2+幕後結果!$AF$4*幕後結果_最佳化!$R1831)*12/3</f>
        <v>-0.3482531931729837</v>
      </c>
      <c r="AE830" s="129">
        <f>(幕後結果!$AG$2+幕後結果!$AG$4*幕後結果_最佳化!$S1831)*12/3</f>
        <v>0.98616803184277613</v>
      </c>
      <c r="AF830" s="129">
        <f>(幕後結果!$AH$2+幕後結果!$AH$4*幕後結果_最佳化!$T1831)*12/3</f>
        <v>1.6674691318205082</v>
      </c>
      <c r="AG830" s="129">
        <f>(幕後結果!$AI$2+幕後結果!$AI$4*幕後結果_最佳化!$U1831)*12/3</f>
        <v>0.47305976864880367</v>
      </c>
      <c r="AH830" s="129">
        <f>(幕後結果!$AJ$2+幕後結果!$AJ$4*幕後結果_最佳化!$V1831)*12/3</f>
        <v>0.87723991120200873</v>
      </c>
      <c r="AI830" s="100">
        <f>(幕後結果!$AK$2+幕後結果!$AK$4*幕後結果_最佳化!$W1831)*12/3</f>
        <v>0.94853840101602271</v>
      </c>
      <c r="AJ830" s="60"/>
      <c r="AK830" s="60"/>
      <c r="AL830" s="60"/>
      <c r="AM830" s="108">
        <v>829</v>
      </c>
      <c r="AN830" s="129">
        <f t="shared" si="157"/>
        <v>9.9599920872803477E-2</v>
      </c>
      <c r="AO830" s="129">
        <f t="shared" si="158"/>
        <v>0.10185609354002269</v>
      </c>
      <c r="AP830" s="129">
        <f t="shared" si="159"/>
        <v>0.10504035452800672</v>
      </c>
      <c r="AQ830" s="129">
        <f t="shared" si="160"/>
        <v>5.2809041629098802E-2</v>
      </c>
      <c r="AR830" s="129">
        <f t="shared" si="161"/>
        <v>9.2668304418407468E-2</v>
      </c>
      <c r="AS830" s="129">
        <f t="shared" si="162"/>
        <v>0.16054766757563033</v>
      </c>
      <c r="AT830" s="129">
        <f t="shared" si="163"/>
        <v>0.13181920159849286</v>
      </c>
      <c r="AU830" s="129">
        <f t="shared" si="164"/>
        <v>0.10548147134485168</v>
      </c>
      <c r="AV830" s="129">
        <f t="shared" si="165"/>
        <v>8.6452691857761249E-2</v>
      </c>
      <c r="AW830" s="129">
        <f t="shared" si="166"/>
        <v>6.3725252634924873E-2</v>
      </c>
      <c r="AX830" s="129">
        <f t="shared" si="167"/>
        <v>1.0000000000000002</v>
      </c>
      <c r="AY830" s="129">
        <f>SUMPRODUCT(AN830:AW830,幕後結果_最佳化!$Z$1005:$AI$1005)</f>
        <v>0.11192234289463263</v>
      </c>
      <c r="AZ830" s="129">
        <f>(SUMPRODUCT(AN830:AW830,MMULT(AN830:AW830,幕後結果!$AB$9:$AK$18)))*252</f>
        <v>4.3143720808626614E-2</v>
      </c>
      <c r="BA830" s="129">
        <f t="shared" si="168"/>
        <v>0.20771066609258806</v>
      </c>
      <c r="BB830" s="102">
        <f t="shared" si="169"/>
        <v>0.33230042632411366</v>
      </c>
      <c r="BC830" s="60"/>
      <c r="BD830" s="60"/>
    </row>
    <row r="831" spans="1:56" ht="16.5">
      <c r="A831" s="95">
        <v>830</v>
      </c>
      <c r="B831" s="129">
        <v>0.43541901005287298</v>
      </c>
      <c r="C831" s="129">
        <v>0.28191866508132168</v>
      </c>
      <c r="D831" s="129">
        <v>5.1999886662214001E-2</v>
      </c>
      <c r="E831" s="129">
        <v>0.21890537797875198</v>
      </c>
      <c r="F831" s="129">
        <v>0.43492439191476673</v>
      </c>
      <c r="G831" s="129">
        <v>0.43808020259877334</v>
      </c>
      <c r="H831" s="129">
        <v>3.0135979506612953E-2</v>
      </c>
      <c r="I831" s="129">
        <v>0.62485370998746848</v>
      </c>
      <c r="J831" s="129">
        <v>0.66519455231149616</v>
      </c>
      <c r="K831" s="104">
        <v>0.63621675479494422</v>
      </c>
      <c r="L831" s="105"/>
      <c r="M831" s="106">
        <v>830</v>
      </c>
      <c r="N831" s="140">
        <v>-0.16259411598560422</v>
      </c>
      <c r="O831" s="140">
        <v>-0.57715118443957913</v>
      </c>
      <c r="P831" s="140">
        <v>-1.6257644513772653</v>
      </c>
      <c r="Q831" s="140">
        <v>-0.77589538802246016</v>
      </c>
      <c r="R831" s="140">
        <v>-0.16385056576834237</v>
      </c>
      <c r="S831" s="140">
        <v>-0.1558383953836846</v>
      </c>
      <c r="T831" s="140">
        <v>-1.878798887554838</v>
      </c>
      <c r="U831" s="129">
        <v>0.31825359692671779</v>
      </c>
      <c r="V831" s="129">
        <v>0.42668209258424161</v>
      </c>
      <c r="W831" s="98">
        <v>0.34836445902761448</v>
      </c>
      <c r="X831" s="60"/>
      <c r="Y831" s="99">
        <v>830</v>
      </c>
      <c r="Z831" s="129">
        <f>(幕後結果!$AB$2+幕後結果!$AB$4*幕後結果_最佳化!$N1832)*12/3</f>
        <v>0.78034286273578124</v>
      </c>
      <c r="AA831" s="129">
        <f>(幕後結果!$AC$2+幕後結果!$AC$4*幕後結果_最佳化!$O1832)*12/3</f>
        <v>-3.1235651769139783E-3</v>
      </c>
      <c r="AB831" s="129">
        <f>(幕後結果!$AD$2+幕後結果!$AD$4*幕後結果_最佳化!$P1832)*12/3</f>
        <v>-3.3014162507756475</v>
      </c>
      <c r="AC831" s="129">
        <f>(幕後結果!$AE$2+幕後結果!$AE$4*幕後結果_最佳化!$Q1832)*12/3</f>
        <v>-1.0682987784588474</v>
      </c>
      <c r="AD831" s="129">
        <f>(幕後結果!$AF$2+幕後結果!$AF$4*幕後結果_最佳化!$R1832)*12/3</f>
        <v>-1.359385977492505</v>
      </c>
      <c r="AE831" s="129">
        <f>(幕後結果!$AG$2+幕後結果!$AG$4*幕後結果_最佳化!$S1832)*12/3</f>
        <v>0.83608204472841863</v>
      </c>
      <c r="AF831" s="129">
        <f>(幕後結果!$AH$2+幕後結果!$AH$4*幕後結果_最佳化!$T1832)*12/3</f>
        <v>-1.2260749697378079</v>
      </c>
      <c r="AG831" s="129">
        <f>(幕後結果!$AI$2+幕後結果!$AI$4*幕後結果_最佳化!$U1832)*12/3</f>
        <v>-0.18150544192102966</v>
      </c>
      <c r="AH831" s="129">
        <f>(幕後結果!$AJ$2+幕後結果!$AJ$4*幕後結果_最佳化!$V1832)*12/3</f>
        <v>-0.76966075204333428</v>
      </c>
      <c r="AI831" s="100">
        <f>(幕後結果!$AK$2+幕後結果!$AK$4*幕後結果_最佳化!$W1832)*12/3</f>
        <v>-0.28310447344922668</v>
      </c>
      <c r="AJ831" s="60"/>
      <c r="AK831" s="60"/>
      <c r="AL831" s="60"/>
      <c r="AM831" s="108">
        <v>830</v>
      </c>
      <c r="AN831" s="129">
        <f t="shared" si="157"/>
        <v>8.2273415576215383E-2</v>
      </c>
      <c r="AO831" s="129">
        <f t="shared" si="158"/>
        <v>0.10197239448345125</v>
      </c>
      <c r="AP831" s="129">
        <f t="shared" si="159"/>
        <v>0.13523399092695709</v>
      </c>
      <c r="AQ831" s="129">
        <f t="shared" si="160"/>
        <v>6.2081265903569452E-2</v>
      </c>
      <c r="AR831" s="129">
        <f t="shared" si="161"/>
        <v>0.17942727708719133</v>
      </c>
      <c r="AS831" s="129">
        <f t="shared" si="162"/>
        <v>8.4818819528531181E-2</v>
      </c>
      <c r="AT831" s="129">
        <f t="shared" si="163"/>
        <v>0.13800233599994599</v>
      </c>
      <c r="AU831" s="129">
        <f t="shared" si="164"/>
        <v>3.6882051219572019E-2</v>
      </c>
      <c r="AV831" s="129">
        <f t="shared" si="165"/>
        <v>8.0172709998620334E-2</v>
      </c>
      <c r="AW831" s="129">
        <f t="shared" si="166"/>
        <v>9.9135739275946058E-2</v>
      </c>
      <c r="AX831" s="129">
        <f t="shared" si="167"/>
        <v>1.0000000000000002</v>
      </c>
      <c r="AY831" s="129">
        <f>SUMPRODUCT(AN831:AW831,幕後結果_最佳化!$Z$1005:$AI$1005)</f>
        <v>-9.1337842191060559E-2</v>
      </c>
      <c r="AZ831" s="129">
        <f>(SUMPRODUCT(AN831:AW831,MMULT(AN831:AW831,幕後結果!$AB$9:$AK$18)))*252</f>
        <v>5.2193048328014115E-2</v>
      </c>
      <c r="BA831" s="129">
        <f t="shared" si="168"/>
        <v>0.22845797934853165</v>
      </c>
      <c r="BB831" s="102">
        <f t="shared" si="169"/>
        <v>-0.5875822003409632</v>
      </c>
      <c r="BC831" s="60"/>
      <c r="BD831" s="60"/>
    </row>
    <row r="832" spans="1:56" ht="16.5">
      <c r="A832" s="95">
        <v>831</v>
      </c>
      <c r="B832" s="129">
        <v>0.53038311653704806</v>
      </c>
      <c r="C832" s="129">
        <v>0.86819528859002859</v>
      </c>
      <c r="D832" s="129">
        <v>0.23269952425269036</v>
      </c>
      <c r="E832" s="129">
        <v>0.11964538404190672</v>
      </c>
      <c r="F832" s="129">
        <v>0.17175693600924591</v>
      </c>
      <c r="G832" s="129">
        <v>0.99609242700118084</v>
      </c>
      <c r="H832" s="129">
        <v>0.2478539079109503</v>
      </c>
      <c r="I832" s="129">
        <v>0.75699180715663705</v>
      </c>
      <c r="J832" s="129">
        <v>0.73106573454517876</v>
      </c>
      <c r="K832" s="104">
        <v>0.33534699467876639</v>
      </c>
      <c r="L832" s="105"/>
      <c r="M832" s="106">
        <v>831</v>
      </c>
      <c r="N832" s="140">
        <v>7.6232952158840239E-2</v>
      </c>
      <c r="O832" s="140">
        <v>1.1179006607653954</v>
      </c>
      <c r="P832" s="140">
        <v>-0.72998549891734243</v>
      </c>
      <c r="Q832" s="140">
        <v>-1.1767613627450761</v>
      </c>
      <c r="R832" s="140">
        <v>-0.94724515256400477</v>
      </c>
      <c r="S832" s="140">
        <v>2.6599534151560755</v>
      </c>
      <c r="T832" s="140">
        <v>-0.68125869255672633</v>
      </c>
      <c r="U832" s="129">
        <v>0.69665874021483565</v>
      </c>
      <c r="V832" s="129">
        <v>0.61603937772982342</v>
      </c>
      <c r="W832" s="98">
        <v>-0.42519574005709931</v>
      </c>
      <c r="X832" s="60"/>
      <c r="Y832" s="99">
        <v>831</v>
      </c>
      <c r="Z832" s="129">
        <f>(幕後結果!$AB$2+幕後結果!$AB$4*幕後結果_最佳化!$N1833)*12/3</f>
        <v>0.93826987793980854</v>
      </c>
      <c r="AA832" s="129">
        <f>(幕後結果!$AC$2+幕後結果!$AC$4*幕後結果_最佳化!$O1833)*12/3</f>
        <v>1.3024806399157502</v>
      </c>
      <c r="AB832" s="129">
        <f>(幕後結果!$AD$2+幕後結果!$AD$4*幕後結果_最佳化!$P1833)*12/3</f>
        <v>-2.1075122041423313</v>
      </c>
      <c r="AC832" s="129">
        <f>(幕後結果!$AE$2+幕後結果!$AE$4*幕後結果_最佳化!$Q1833)*12/3</f>
        <v>-0.85282599714580931</v>
      </c>
      <c r="AD832" s="129">
        <f>(幕後結果!$AF$2+幕後結果!$AF$4*幕後結果_最佳化!$R1833)*12/3</f>
        <v>-2.0863151790405157</v>
      </c>
      <c r="AE832" s="129">
        <f>(幕後結果!$AG$2+幕後結果!$AG$4*幕後結果_最佳化!$S1833)*12/3</f>
        <v>3.2511551942182018</v>
      </c>
      <c r="AF832" s="129">
        <f>(幕後結果!$AH$2+幕後結果!$AH$4*幕後結果_最佳化!$T1833)*12/3</f>
        <v>-0.27781351483915495</v>
      </c>
      <c r="AG832" s="129">
        <f>(幕後結果!$AI$2+幕後結果!$AI$4*幕後結果_最佳化!$U1833)*12/3</f>
        <v>0.60064728046065841</v>
      </c>
      <c r="AH832" s="129">
        <f>(幕後結果!$AJ$2+幕後結果!$AJ$4*幕後結果_最佳化!$V1833)*12/3</f>
        <v>-0.22493333133931834</v>
      </c>
      <c r="AI832" s="100">
        <f>(幕後結果!$AK$2+幕後結果!$AK$4*幕後結果_最佳化!$W1833)*12/3</f>
        <v>0.13431710211409265</v>
      </c>
      <c r="AJ832" s="60"/>
      <c r="AK832" s="60"/>
      <c r="AL832" s="60"/>
      <c r="AM832" s="108">
        <v>831</v>
      </c>
      <c r="AN832" s="129">
        <f t="shared" si="157"/>
        <v>9.1169560209458433E-2</v>
      </c>
      <c r="AO832" s="129">
        <f t="shared" si="158"/>
        <v>0.1202346377808118</v>
      </c>
      <c r="AP832" s="129">
        <f t="shared" si="159"/>
        <v>0.19430844192859728</v>
      </c>
      <c r="AQ832" s="129">
        <f t="shared" si="160"/>
        <v>2.8797630933858575E-2</v>
      </c>
      <c r="AR832" s="129">
        <f t="shared" si="161"/>
        <v>8.7216814970715179E-3</v>
      </c>
      <c r="AS832" s="129">
        <f t="shared" si="162"/>
        <v>0.18784599836783192</v>
      </c>
      <c r="AT832" s="129">
        <f t="shared" si="163"/>
        <v>0.14368995866511083</v>
      </c>
      <c r="AU832" s="129">
        <f t="shared" si="164"/>
        <v>0.18850748119082888</v>
      </c>
      <c r="AV832" s="129">
        <f t="shared" si="165"/>
        <v>3.2451406230764285E-2</v>
      </c>
      <c r="AW832" s="129">
        <f t="shared" si="166"/>
        <v>4.2732031956662885E-3</v>
      </c>
      <c r="AX832" s="129">
        <f t="shared" si="167"/>
        <v>0.99999999999999967</v>
      </c>
      <c r="AY832" s="129">
        <f>SUMPRODUCT(AN832:AW832,幕後結果_最佳化!$Z$1005:$AI$1005)</f>
        <v>9.7826161360885136E-2</v>
      </c>
      <c r="AZ832" s="129">
        <f>(SUMPRODUCT(AN832:AW832,MMULT(AN832:AW832,幕後結果!$AB$9:$AK$18)))*252</f>
        <v>5.0094826462379789E-2</v>
      </c>
      <c r="BA832" s="129">
        <f t="shared" si="168"/>
        <v>0.22381873572688188</v>
      </c>
      <c r="BB832" s="102">
        <f t="shared" si="169"/>
        <v>0.2454046627620558</v>
      </c>
      <c r="BC832" s="60"/>
      <c r="BD832" s="60"/>
    </row>
    <row r="833" spans="1:56" ht="16.5">
      <c r="A833" s="95">
        <v>832</v>
      </c>
      <c r="B833" s="129">
        <v>1.0915806914889803E-2</v>
      </c>
      <c r="C833" s="129">
        <v>0.58382888931212396</v>
      </c>
      <c r="D833" s="129">
        <v>0.72352208019450859</v>
      </c>
      <c r="E833" s="129">
        <v>0.18524561533460093</v>
      </c>
      <c r="F833" s="129">
        <v>0.94731751620548832</v>
      </c>
      <c r="G833" s="129">
        <v>3.1653099863814038E-2</v>
      </c>
      <c r="H833" s="129">
        <v>0.35878440125946276</v>
      </c>
      <c r="I833" s="129">
        <v>0.4094211137584689</v>
      </c>
      <c r="J833" s="129">
        <v>0.45411057011401312</v>
      </c>
      <c r="K833" s="104">
        <v>0.94858754980984439</v>
      </c>
      <c r="L833" s="105"/>
      <c r="M833" s="106">
        <v>832</v>
      </c>
      <c r="N833" s="140">
        <v>-2.2932847986054199</v>
      </c>
      <c r="O833" s="140">
        <v>0.21169854746245004</v>
      </c>
      <c r="P833" s="140">
        <v>0.59333670415639272</v>
      </c>
      <c r="Q833" s="140">
        <v>-0.89555359252144839</v>
      </c>
      <c r="R833" s="140">
        <v>1.6193826031609706</v>
      </c>
      <c r="S833" s="140">
        <v>-1.8570348242925503</v>
      </c>
      <c r="T833" s="140">
        <v>-0.36170993433365106</v>
      </c>
      <c r="U833" s="129">
        <v>-0.22903433800004028</v>
      </c>
      <c r="V833" s="129">
        <v>-0.11528258658132702</v>
      </c>
      <c r="W833" s="98">
        <v>1.6313101138461641</v>
      </c>
      <c r="X833" s="60"/>
      <c r="Y833" s="99">
        <v>832</v>
      </c>
      <c r="Z833" s="129">
        <f>(幕後結果!$AB$2+幕後結果!$AB$4*幕後結果_最佳化!$N1834)*12/3</f>
        <v>-0.62859969324646081</v>
      </c>
      <c r="AA833" s="129">
        <f>(幕後結果!$AC$2+幕後結果!$AC$4*幕後結果_最佳化!$O1834)*12/3</f>
        <v>2.6728445733295469E-2</v>
      </c>
      <c r="AB833" s="129">
        <f>(幕後結果!$AD$2+幕後結果!$AD$4*幕後結果_最佳化!$P1834)*12/3</f>
        <v>-1.2921899071058804</v>
      </c>
      <c r="AC833" s="129">
        <f>(幕後結果!$AE$2+幕後結果!$AE$4*幕後結果_最佳化!$Q1834)*12/3</f>
        <v>-1.027961857102166</v>
      </c>
      <c r="AD833" s="129">
        <f>(幕後結果!$AF$2+幕後結果!$AF$4*幕後結果_最佳化!$R1834)*12/3</f>
        <v>0.37592842670005755</v>
      </c>
      <c r="AE833" s="129">
        <f>(幕後結果!$AG$2+幕後結果!$AG$4*幕後結果_最佳化!$S1834)*12/3</f>
        <v>-0.26781889945458759</v>
      </c>
      <c r="AF833" s="129">
        <f>(幕後結果!$AH$2+幕後結果!$AH$4*幕後結果_最佳化!$T1834)*12/3</f>
        <v>-1.0862333308979795</v>
      </c>
      <c r="AG833" s="129">
        <f>(幕後結果!$AI$2+幕後結果!$AI$4*幕後結果_最佳化!$U1834)*12/3</f>
        <v>-0.48766034656650481</v>
      </c>
      <c r="AH833" s="129">
        <f>(幕後結果!$AJ$2+幕後結果!$AJ$4*幕後結果_最佳化!$V1834)*12/3</f>
        <v>-0.89570087305264912</v>
      </c>
      <c r="AI833" s="100">
        <f>(幕後結果!$AK$2+幕後結果!$AK$4*幕後結果_最佳化!$W1834)*12/3</f>
        <v>0.71210466255632687</v>
      </c>
      <c r="AJ833" s="60"/>
      <c r="AK833" s="60"/>
      <c r="AL833" s="60"/>
      <c r="AM833" s="108">
        <v>832</v>
      </c>
      <c r="AN833" s="129">
        <f t="shared" si="157"/>
        <v>0.11711028655771488</v>
      </c>
      <c r="AO833" s="129">
        <f t="shared" si="158"/>
        <v>0.10171922048003425</v>
      </c>
      <c r="AP833" s="129">
        <f t="shared" si="159"/>
        <v>0.12034272599791411</v>
      </c>
      <c r="AQ833" s="129">
        <f t="shared" si="160"/>
        <v>0.10497254502201382</v>
      </c>
      <c r="AR833" s="129">
        <f t="shared" si="161"/>
        <v>0.12739804538124144</v>
      </c>
      <c r="AS833" s="129">
        <f t="shared" si="162"/>
        <v>0.13582020961966984</v>
      </c>
      <c r="AT833" s="129">
        <f t="shared" si="163"/>
        <v>0.10748656411403913</v>
      </c>
      <c r="AU833" s="129">
        <f t="shared" si="164"/>
        <v>6.3848167343744988E-2</v>
      </c>
      <c r="AV833" s="129">
        <f t="shared" si="165"/>
        <v>2.4714653268930794E-2</v>
      </c>
      <c r="AW833" s="129">
        <f t="shared" si="166"/>
        <v>9.6587582214696821E-2</v>
      </c>
      <c r="AX833" s="129">
        <f t="shared" si="167"/>
        <v>1</v>
      </c>
      <c r="AY833" s="129">
        <f>SUMPRODUCT(AN833:AW833,幕後結果_最佳化!$Z$1005:$AI$1005)</f>
        <v>7.0577632466791301E-2</v>
      </c>
      <c r="AZ833" s="129">
        <f>(SUMPRODUCT(AN833:AW833,MMULT(AN833:AW833,幕後結果!$AB$9:$AK$18)))*252</f>
        <v>4.9175046374810308E-2</v>
      </c>
      <c r="BA833" s="129">
        <f t="shared" si="168"/>
        <v>0.22175447317880717</v>
      </c>
      <c r="BB833" s="102">
        <f t="shared" si="169"/>
        <v>0.12481205934670823</v>
      </c>
      <c r="BC833" s="60"/>
      <c r="BD833" s="60"/>
    </row>
    <row r="834" spans="1:56" ht="16.5">
      <c r="A834" s="95">
        <v>833</v>
      </c>
      <c r="B834" s="129">
        <v>0.33290699241088251</v>
      </c>
      <c r="C834" s="129">
        <v>0.92435795573400981</v>
      </c>
      <c r="D834" s="129">
        <v>9.3107869571033675E-2</v>
      </c>
      <c r="E834" s="129">
        <v>0.57048518178312269</v>
      </c>
      <c r="F834" s="129">
        <v>0.77915929239774084</v>
      </c>
      <c r="G834" s="129">
        <v>0.63301240316056706</v>
      </c>
      <c r="H834" s="129">
        <v>0.95140377153894362</v>
      </c>
      <c r="I834" s="129">
        <v>0.16598837832726199</v>
      </c>
      <c r="J834" s="129">
        <v>0.74749065534645576</v>
      </c>
      <c r="K834" s="104">
        <v>0.88076702217039116</v>
      </c>
      <c r="L834" s="105"/>
      <c r="M834" s="106">
        <v>833</v>
      </c>
      <c r="N834" s="140">
        <v>-0.43190015128353881</v>
      </c>
      <c r="O834" s="140">
        <v>1.4350105596600697</v>
      </c>
      <c r="P834" s="140">
        <v>-1.3218571029752682</v>
      </c>
      <c r="Q834" s="140">
        <v>0.17760953414357294</v>
      </c>
      <c r="R834" s="140">
        <v>0.76935698777999861</v>
      </c>
      <c r="S834" s="140">
        <v>0.33984242913480495</v>
      </c>
      <c r="T834" s="140">
        <v>1.6586196633849364</v>
      </c>
      <c r="U834" s="129">
        <v>-0.97013991265467259</v>
      </c>
      <c r="V834" s="129">
        <v>0.66661405462468126</v>
      </c>
      <c r="W834" s="98">
        <v>1.178829799676717</v>
      </c>
      <c r="X834" s="60"/>
      <c r="Y834" s="99">
        <v>833</v>
      </c>
      <c r="Z834" s="129">
        <f>(幕後結果!$AB$2+幕後結果!$AB$4*幕後結果_最佳化!$N1835)*12/3</f>
        <v>0.60226129659893834</v>
      </c>
      <c r="AA834" s="129">
        <f>(幕後結果!$AC$2+幕後結果!$AC$4*幕後結果_最佳化!$O1835)*12/3</f>
        <v>1.4042645927109489</v>
      </c>
      <c r="AB834" s="129">
        <f>(幕後結果!$AD$2+幕後結果!$AD$4*幕後結果_最佳化!$P1835)*12/3</f>
        <v>-2.8890245606030782</v>
      </c>
      <c r="AC834" s="129">
        <f>(幕後結果!$AE$2+幕後結果!$AE$4*幕後結果_最佳化!$Q1835)*12/3</f>
        <v>0.53446902068672597</v>
      </c>
      <c r="AD834" s="129">
        <f>(幕後結果!$AF$2+幕後結果!$AF$4*幕後結果_最佳化!$R1835)*12/3</f>
        <v>0.21003956087706577</v>
      </c>
      <c r="AE834" s="129">
        <f>(幕後結果!$AG$2+幕後結果!$AG$4*幕後結果_最佳化!$S1835)*12/3</f>
        <v>1.7224999660919991</v>
      </c>
      <c r="AF834" s="129">
        <f>(幕後結果!$AH$2+幕後結果!$AH$4*幕後結果_最佳化!$T1835)*12/3</f>
        <v>1.1092814223605647</v>
      </c>
      <c r="AG834" s="129">
        <f>(幕後結果!$AI$2+幕後結果!$AI$4*幕後結果_最佳化!$U1835)*12/3</f>
        <v>-0.45631913240982347</v>
      </c>
      <c r="AH834" s="129">
        <f>(幕後結果!$AJ$2+幕後結果!$AJ$4*幕後結果_最佳化!$V1835)*12/3</f>
        <v>-0.16058921875243665</v>
      </c>
      <c r="AI834" s="100">
        <f>(幕後結果!$AK$2+幕後結果!$AK$4*幕後結果_最佳化!$W1835)*12/3</f>
        <v>0.80447694134409831</v>
      </c>
      <c r="AJ834" s="60"/>
      <c r="AK834" s="60"/>
      <c r="AL834" s="60"/>
      <c r="AM834" s="108">
        <v>833</v>
      </c>
      <c r="AN834" s="129">
        <f t="shared" si="157"/>
        <v>3.3369706355033932E-2</v>
      </c>
      <c r="AO834" s="129">
        <f t="shared" si="158"/>
        <v>0.17373749981102182</v>
      </c>
      <c r="AP834" s="129">
        <f t="shared" si="159"/>
        <v>0.19387919180949348</v>
      </c>
      <c r="AQ834" s="129">
        <f t="shared" si="160"/>
        <v>0.18928279056008654</v>
      </c>
      <c r="AR834" s="129">
        <f t="shared" si="161"/>
        <v>9.4479093982104984E-3</v>
      </c>
      <c r="AS834" s="129">
        <f t="shared" si="162"/>
        <v>0.11983778233626692</v>
      </c>
      <c r="AT834" s="129">
        <f t="shared" si="163"/>
        <v>1.6554166700580832E-2</v>
      </c>
      <c r="AU834" s="129">
        <f t="shared" si="164"/>
        <v>2.8970198802377056E-2</v>
      </c>
      <c r="AV834" s="129">
        <f t="shared" si="165"/>
        <v>6.0673933117078055E-2</v>
      </c>
      <c r="AW834" s="129">
        <f t="shared" si="166"/>
        <v>0.17424682110985074</v>
      </c>
      <c r="AX834" s="129">
        <f t="shared" si="167"/>
        <v>1</v>
      </c>
      <c r="AY834" s="129">
        <f>SUMPRODUCT(AN834:AW834,幕後結果_最佳化!$Z$1005:$AI$1005)</f>
        <v>-4.089209725833215E-2</v>
      </c>
      <c r="AZ834" s="129">
        <f>(SUMPRODUCT(AN834:AW834,MMULT(AN834:AW834,幕後結果!$AB$9:$AK$18)))*252</f>
        <v>6.2712794441262126E-2</v>
      </c>
      <c r="BA834" s="129">
        <f t="shared" si="168"/>
        <v>0.25042522724610261</v>
      </c>
      <c r="BB834" s="102">
        <f t="shared" si="169"/>
        <v>-0.33459926613538177</v>
      </c>
      <c r="BC834" s="60"/>
      <c r="BD834" s="60"/>
    </row>
    <row r="835" spans="1:56" ht="16.5">
      <c r="A835" s="95">
        <v>834</v>
      </c>
      <c r="B835" s="129">
        <v>0.65952773813848231</v>
      </c>
      <c r="C835" s="129">
        <v>0.67035878337470067</v>
      </c>
      <c r="D835" s="129">
        <v>0.7530260660164263</v>
      </c>
      <c r="E835" s="129">
        <v>0.95175956858276378</v>
      </c>
      <c r="F835" s="129">
        <v>0.48312326275914064</v>
      </c>
      <c r="G835" s="129">
        <v>8.5795987519517114E-2</v>
      </c>
      <c r="H835" s="129">
        <v>0.81943035340942694</v>
      </c>
      <c r="I835" s="129">
        <v>0.1400039550736607</v>
      </c>
      <c r="J835" s="129">
        <v>0.94917423040652049</v>
      </c>
      <c r="K835" s="104">
        <v>0.58269882201788348</v>
      </c>
      <c r="L835" s="105"/>
      <c r="M835" s="106">
        <v>834</v>
      </c>
      <c r="N835" s="140">
        <v>0.41117458360999437</v>
      </c>
      <c r="O835" s="140">
        <v>0.44090408907650952</v>
      </c>
      <c r="P835" s="140">
        <v>0.68404323028502489</v>
      </c>
      <c r="Q835" s="140">
        <v>1.6621591769867932</v>
      </c>
      <c r="R835" s="140">
        <v>-4.2316332471896319E-2</v>
      </c>
      <c r="S835" s="140">
        <v>-1.3671063441534936</v>
      </c>
      <c r="T835" s="140">
        <v>0.91319633115969012</v>
      </c>
      <c r="U835" s="129">
        <v>-1.0803015714998412</v>
      </c>
      <c r="V835" s="129">
        <v>1.6368991710475722</v>
      </c>
      <c r="W835" s="98">
        <v>0.20880258155977854</v>
      </c>
      <c r="X835" s="60"/>
      <c r="Y835" s="99">
        <v>834</v>
      </c>
      <c r="Z835" s="129">
        <f>(幕後結果!$AB$2+幕後結果!$AB$4*幕後結果_最佳化!$N1836)*12/3</f>
        <v>1.1597537010827363</v>
      </c>
      <c r="AA835" s="129">
        <f>(幕後結果!$AC$2+幕後結果!$AC$4*幕後結果_最佳化!$O1836)*12/3</f>
        <v>0.89192985208615438</v>
      </c>
      <c r="AB835" s="129">
        <f>(幕後結果!$AD$2+幕後結果!$AD$4*幕後結果_最佳化!$P1836)*12/3</f>
        <v>-0.46514529266814475</v>
      </c>
      <c r="AC835" s="129">
        <f>(幕後結果!$AE$2+幕後結果!$AE$4*幕後結果_最佳化!$Q1836)*12/3</f>
        <v>1.7947313806961962</v>
      </c>
      <c r="AD835" s="129">
        <f>(幕後結果!$AF$2+幕後結果!$AF$4*幕後結果_最佳化!$R1836)*12/3</f>
        <v>-0.16374839427647714</v>
      </c>
      <c r="AE835" s="129">
        <f>(幕後結果!$AG$2+幕後結果!$AG$4*幕後結果_最佳化!$S1836)*12/3</f>
        <v>0.39036303558649826</v>
      </c>
      <c r="AF835" s="129">
        <f>(幕後結果!$AH$2+幕後結果!$AH$4*幕後結果_最佳化!$T1836)*12/3</f>
        <v>1.436677707963953</v>
      </c>
      <c r="AG835" s="129">
        <f>(幕後結果!$AI$2+幕後結果!$AI$4*幕後結果_最佳化!$U1836)*12/3</f>
        <v>-0.77287916828455916</v>
      </c>
      <c r="AH835" s="129">
        <f>(幕後結果!$AJ$2+幕後結果!$AJ$4*幕後結果_最佳化!$V1836)*12/3</f>
        <v>0.43894021383386533</v>
      </c>
      <c r="AI835" s="100">
        <f>(幕後結果!$AK$2+幕後結果!$AK$4*幕後結果_最佳化!$W1836)*12/3</f>
        <v>0.54699071097598617</v>
      </c>
      <c r="AJ835" s="60"/>
      <c r="AK835" s="60"/>
      <c r="AL835" s="60"/>
      <c r="AM835" s="108">
        <v>834</v>
      </c>
      <c r="AN835" s="129">
        <f t="shared" si="157"/>
        <v>0.11159123282060629</v>
      </c>
      <c r="AO835" s="129">
        <f t="shared" si="158"/>
        <v>0.14488784971582166</v>
      </c>
      <c r="AP835" s="129">
        <f t="shared" si="159"/>
        <v>0.18208955954144507</v>
      </c>
      <c r="AQ835" s="129">
        <f t="shared" si="160"/>
        <v>0.19050715041699176</v>
      </c>
      <c r="AR835" s="129">
        <f t="shared" si="161"/>
        <v>0.14538492340917936</v>
      </c>
      <c r="AS835" s="129">
        <f t="shared" si="162"/>
        <v>2.332687537611226E-2</v>
      </c>
      <c r="AT835" s="129">
        <f t="shared" si="163"/>
        <v>2.7499564114532929E-2</v>
      </c>
      <c r="AU835" s="129">
        <f t="shared" si="164"/>
        <v>9.0448087747909051E-2</v>
      </c>
      <c r="AV835" s="129">
        <f t="shared" si="165"/>
        <v>1.2197845601683764E-2</v>
      </c>
      <c r="AW835" s="129">
        <f t="shared" si="166"/>
        <v>7.2066911255717861E-2</v>
      </c>
      <c r="AX835" s="129">
        <f t="shared" si="167"/>
        <v>1</v>
      </c>
      <c r="AY835" s="129">
        <f>SUMPRODUCT(AN835:AW835,幕後結果_最佳化!$Z$1005:$AI$1005)</f>
        <v>-0.18194468844723843</v>
      </c>
      <c r="AZ835" s="129">
        <f>(SUMPRODUCT(AN835:AW835,MMULT(AN835:AW835,幕後結果!$AB$9:$AK$18)))*252</f>
        <v>6.0191625842582405E-2</v>
      </c>
      <c r="BA835" s="129">
        <f t="shared" si="168"/>
        <v>0.24533981707538302</v>
      </c>
      <c r="BB835" s="102">
        <f t="shared" si="169"/>
        <v>-0.91646228128617513</v>
      </c>
      <c r="BC835" s="60"/>
      <c r="BD835" s="60"/>
    </row>
    <row r="836" spans="1:56" ht="16.5">
      <c r="A836" s="95">
        <v>835</v>
      </c>
      <c r="B836" s="129">
        <v>0.89525382972047418</v>
      </c>
      <c r="C836" s="129">
        <v>5.4296087911805957E-2</v>
      </c>
      <c r="D836" s="129">
        <v>0.56172151747840049</v>
      </c>
      <c r="E836" s="129">
        <v>2.9583655942751585E-2</v>
      </c>
      <c r="F836" s="129">
        <v>0.41539006580761351</v>
      </c>
      <c r="G836" s="129">
        <v>0.79657344214738757</v>
      </c>
      <c r="H836" s="129">
        <v>0.65995282846992853</v>
      </c>
      <c r="I836" s="129">
        <v>0.93085083235346411</v>
      </c>
      <c r="J836" s="129">
        <v>0.49848929485652427</v>
      </c>
      <c r="K836" s="104">
        <v>0.23093396171442504</v>
      </c>
      <c r="L836" s="105"/>
      <c r="M836" s="106">
        <v>835</v>
      </c>
      <c r="N836" s="140">
        <v>1.2549625905935566</v>
      </c>
      <c r="O836" s="140">
        <v>-1.604553163450626</v>
      </c>
      <c r="P836" s="140">
        <v>0.15533532908734621</v>
      </c>
      <c r="Q836" s="140">
        <v>-1.8869480610676943</v>
      </c>
      <c r="R836" s="140">
        <v>-0.2137011280398706</v>
      </c>
      <c r="S836" s="140">
        <v>0.82944417103245849</v>
      </c>
      <c r="T836" s="140">
        <v>0.41233439323010479</v>
      </c>
      <c r="U836" s="129">
        <v>1.4821577133528303</v>
      </c>
      <c r="V836" s="129">
        <v>-3.7867852775017342E-3</v>
      </c>
      <c r="W836" s="98">
        <v>-0.73577453093510403</v>
      </c>
      <c r="X836" s="60"/>
      <c r="Y836" s="99">
        <v>835</v>
      </c>
      <c r="Z836" s="129">
        <f>(幕後結果!$AB$2+幕後結果!$AB$4*幕後結果_最佳化!$N1837)*12/3</f>
        <v>1.7177177645500903</v>
      </c>
      <c r="AA836" s="129">
        <f>(幕後結果!$AC$2+幕後結果!$AC$4*幕後結果_最佳化!$O1837)*12/3</f>
        <v>-0.39184234487933151</v>
      </c>
      <c r="AB836" s="129">
        <f>(幕後結果!$AD$2+幕後結果!$AD$4*幕後結果_最佳化!$P1837)*12/3</f>
        <v>-0.98390535851643923</v>
      </c>
      <c r="AC836" s="129">
        <f>(幕後結果!$AE$2+幕後結果!$AE$4*幕後結果_最佳化!$Q1837)*12/3</f>
        <v>-2.3457949194153449</v>
      </c>
      <c r="AD836" s="129">
        <f>(幕後結果!$AF$2+幕後結果!$AF$4*幕後結果_最佳化!$R1837)*12/3</f>
        <v>-2.0381001247856547</v>
      </c>
      <c r="AE836" s="129">
        <f>(幕後結果!$AG$2+幕後結果!$AG$4*幕後結果_最佳化!$S1837)*12/3</f>
        <v>1.249739384183346</v>
      </c>
      <c r="AF836" s="129">
        <f>(幕後結果!$AH$2+幕後結果!$AH$4*幕後結果_最佳化!$T1837)*12/3</f>
        <v>0.93894171788285485</v>
      </c>
      <c r="AG836" s="129">
        <f>(幕後結果!$AI$2+幕後結果!$AI$4*幕後結果_最佳化!$U1837)*12/3</f>
        <v>1.0308918708524402</v>
      </c>
      <c r="AH836" s="129">
        <f>(幕後結果!$AJ$2+幕後結果!$AJ$4*幕後結果_最佳化!$V1837)*12/3</f>
        <v>-0.46208755188658485</v>
      </c>
      <c r="AI836" s="100">
        <f>(幕後結果!$AK$2+幕後結果!$AK$4*幕後結果_最佳化!$W1837)*12/3</f>
        <v>-0.39912072724654624</v>
      </c>
      <c r="AJ836" s="60"/>
      <c r="AK836" s="60"/>
      <c r="AL836" s="60"/>
      <c r="AM836" s="108">
        <v>835</v>
      </c>
      <c r="AN836" s="129">
        <f t="shared" ref="AN836:AN899" si="170">B1837/SUM($B1837:$K1837)</f>
        <v>0.15901801653191647</v>
      </c>
      <c r="AO836" s="129">
        <f t="shared" ref="AO836:AO899" si="171">C1837/SUM($B1837:$K1837)</f>
        <v>0.18941937077732132</v>
      </c>
      <c r="AP836" s="129">
        <f t="shared" ref="AP836:AP899" si="172">D1837/SUM($B1837:$K1837)</f>
        <v>1.6152831352399085E-2</v>
      </c>
      <c r="AQ836" s="129">
        <f t="shared" ref="AQ836:AQ899" si="173">E1837/SUM($B1837:$K1837)</f>
        <v>6.940180125401639E-2</v>
      </c>
      <c r="AR836" s="129">
        <f t="shared" ref="AR836:AR899" si="174">F1837/SUM($B1837:$K1837)</f>
        <v>0.17550055009614093</v>
      </c>
      <c r="AS836" s="129">
        <f t="shared" ref="AS836:AS899" si="175">G1837/SUM($B1837:$K1837)</f>
        <v>1.6466073933356504E-2</v>
      </c>
      <c r="AT836" s="129">
        <f t="shared" ref="AT836:AT899" si="176">H1837/SUM($B1837:$K1837)</f>
        <v>0.16149640867946496</v>
      </c>
      <c r="AU836" s="129">
        <f t="shared" ref="AU836:AU899" si="177">I1837/SUM($B1837:$K1837)</f>
        <v>3.6231372079798776E-2</v>
      </c>
      <c r="AV836" s="129">
        <f t="shared" ref="AV836:AV899" si="178">J1837/SUM($B1837:$K1837)</f>
        <v>0.17283233167131454</v>
      </c>
      <c r="AW836" s="129">
        <f t="shared" ref="AW836:AW899" si="179">K1837/SUM($B1837:$K1837)</f>
        <v>3.4812436242709793E-3</v>
      </c>
      <c r="AX836" s="129">
        <f t="shared" ref="AX836:AX899" si="180">SUM(AN836:AW836)</f>
        <v>1</v>
      </c>
      <c r="AY836" s="129">
        <f>SUMPRODUCT(AN836:AW836,幕後結果_最佳化!$Z$1005:$AI$1005)</f>
        <v>6.3478556978520451E-2</v>
      </c>
      <c r="AZ836" s="129">
        <f>(SUMPRODUCT(AN836:AW836,MMULT(AN836:AW836,幕後結果!$AB$9:$AK$18)))*252</f>
        <v>5.1948481181385446E-2</v>
      </c>
      <c r="BA836" s="129">
        <f t="shared" ref="BA836:BA899" si="181">AZ836^0.5</f>
        <v>0.22792209454413465</v>
      </c>
      <c r="BB836" s="102">
        <f t="shared" ref="BB836:BB899" si="182">(AY836-$BC$2)/$BA836</f>
        <v>9.028767930410378E-2</v>
      </c>
      <c r="BC836" s="60"/>
      <c r="BD836" s="60"/>
    </row>
    <row r="837" spans="1:56" ht="16.5">
      <c r="A837" s="95">
        <v>836</v>
      </c>
      <c r="B837" s="129">
        <v>0.14427830813007558</v>
      </c>
      <c r="C837" s="129">
        <v>0.9874786468154968</v>
      </c>
      <c r="D837" s="129">
        <v>0.89431850637994703</v>
      </c>
      <c r="E837" s="129">
        <v>0.32960451692094361</v>
      </c>
      <c r="F837" s="129">
        <v>0.27351777253542586</v>
      </c>
      <c r="G837" s="129">
        <v>0.16103107753815116</v>
      </c>
      <c r="H837" s="129">
        <v>0.23164437940036686</v>
      </c>
      <c r="I837" s="129">
        <v>0.74450821753462559</v>
      </c>
      <c r="J837" s="129">
        <v>0.6871179927730926</v>
      </c>
      <c r="K837" s="104">
        <v>0.61863023235542647</v>
      </c>
      <c r="L837" s="105"/>
      <c r="M837" s="106">
        <v>836</v>
      </c>
      <c r="N837" s="140">
        <v>-1.0612933294852862</v>
      </c>
      <c r="O837" s="140">
        <v>2.2407433189251371</v>
      </c>
      <c r="P837" s="140">
        <v>1.2498263527525333</v>
      </c>
      <c r="Q837" s="140">
        <v>-0.44100547434430926</v>
      </c>
      <c r="R837" s="140">
        <v>-0.60220821948541603</v>
      </c>
      <c r="S837" s="140">
        <v>-0.99022909383139845</v>
      </c>
      <c r="T837" s="140">
        <v>-0.73344221630728035</v>
      </c>
      <c r="U837" s="129">
        <v>0.65730695564754804</v>
      </c>
      <c r="V837" s="129">
        <v>0.48769765296522422</v>
      </c>
      <c r="W837" s="98">
        <v>0.30188525656453596</v>
      </c>
      <c r="X837" s="60"/>
      <c r="Y837" s="99">
        <v>836</v>
      </c>
      <c r="Z837" s="129">
        <f>(幕後結果!$AB$2+幕後結果!$AB$4*幕後結果_最佳化!$N1838)*12/3</f>
        <v>0.18606816239749357</v>
      </c>
      <c r="AA837" s="129">
        <f>(幕後結果!$AC$2+幕後結果!$AC$4*幕後結果_最佳化!$O1838)*12/3</f>
        <v>1.8334145562872015</v>
      </c>
      <c r="AB837" s="129">
        <f>(幕後結果!$AD$2+幕後結果!$AD$4*幕後結果_最佳化!$P1838)*12/3</f>
        <v>-8.6042334017789823E-2</v>
      </c>
      <c r="AC837" s="129">
        <f>(幕後結果!$AE$2+幕後結果!$AE$4*幕後結果_最佳化!$Q1838)*12/3</f>
        <v>0.21683382852092473</v>
      </c>
      <c r="AD837" s="129">
        <f>(幕後結果!$AF$2+幕後結果!$AF$4*幕後結果_最佳化!$R1838)*12/3</f>
        <v>-1.3565934765539029</v>
      </c>
      <c r="AE837" s="129">
        <f>(幕後結果!$AG$2+幕後結果!$AG$4*幕後結果_最佳化!$S1838)*12/3</f>
        <v>0.67455637665216284</v>
      </c>
      <c r="AF837" s="129">
        <f>(幕後結果!$AH$2+幕後結果!$AH$4*幕後結果_最佳化!$T1838)*12/3</f>
        <v>-0.50761916650734962</v>
      </c>
      <c r="AG837" s="129">
        <f>(幕後結果!$AI$2+幕後結果!$AI$4*幕後結果_最佳化!$U1838)*12/3</f>
        <v>0.13252957463976217</v>
      </c>
      <c r="AH837" s="129">
        <f>(幕後結果!$AJ$2+幕後結果!$AJ$4*幕後結果_最佳化!$V1838)*12/3</f>
        <v>-0.26331250198900585</v>
      </c>
      <c r="AI837" s="100">
        <f>(幕後結果!$AK$2+幕後結果!$AK$4*幕後結果_最佳化!$W1838)*12/3</f>
        <v>0.5494406083038974</v>
      </c>
      <c r="AJ837" s="60"/>
      <c r="AK837" s="60"/>
      <c r="AL837" s="60"/>
      <c r="AM837" s="108">
        <v>836</v>
      </c>
      <c r="AN837" s="129">
        <f t="shared" si="170"/>
        <v>0.13722766872071909</v>
      </c>
      <c r="AO837" s="129">
        <f t="shared" si="171"/>
        <v>4.3836030642809651E-2</v>
      </c>
      <c r="AP837" s="129">
        <f t="shared" si="172"/>
        <v>4.4662895862480442E-2</v>
      </c>
      <c r="AQ837" s="129">
        <f t="shared" si="173"/>
        <v>0.18346681556374486</v>
      </c>
      <c r="AR837" s="129">
        <f t="shared" si="174"/>
        <v>3.6551919350212625E-2</v>
      </c>
      <c r="AS837" s="129">
        <f t="shared" si="175"/>
        <v>0.10210598755079246</v>
      </c>
      <c r="AT837" s="129">
        <f t="shared" si="176"/>
        <v>0.19150573029725629</v>
      </c>
      <c r="AU837" s="129">
        <f t="shared" si="177"/>
        <v>5.2191926505348901E-2</v>
      </c>
      <c r="AV837" s="129">
        <f t="shared" si="178"/>
        <v>0.17302181898461994</v>
      </c>
      <c r="AW837" s="129">
        <f t="shared" si="179"/>
        <v>3.5429206522015616E-2</v>
      </c>
      <c r="AX837" s="129">
        <f t="shared" si="180"/>
        <v>0.99999999999999978</v>
      </c>
      <c r="AY837" s="129">
        <f>SUMPRODUCT(AN837:AW837,幕後結果_最佳化!$Z$1005:$AI$1005)</f>
        <v>0.15761224818571923</v>
      </c>
      <c r="AZ837" s="129">
        <f>(SUMPRODUCT(AN837:AW837,MMULT(AN837:AW837,幕後結果!$AB$9:$AK$18)))*252</f>
        <v>5.0617232007830228E-2</v>
      </c>
      <c r="BA837" s="129">
        <f t="shared" si="181"/>
        <v>0.22498273713294145</v>
      </c>
      <c r="BB837" s="102">
        <f t="shared" si="182"/>
        <v>0.50987133345229152</v>
      </c>
      <c r="BC837" s="60"/>
      <c r="BD837" s="60"/>
    </row>
    <row r="838" spans="1:56" ht="16.5">
      <c r="A838" s="95">
        <v>837</v>
      </c>
      <c r="B838" s="129">
        <v>0.27821196705887385</v>
      </c>
      <c r="C838" s="129">
        <v>0.10412754377481104</v>
      </c>
      <c r="D838" s="129">
        <v>0.34790985781378425</v>
      </c>
      <c r="E838" s="129">
        <v>0.30004913316484316</v>
      </c>
      <c r="F838" s="129">
        <v>0.674831403547413</v>
      </c>
      <c r="G838" s="129">
        <v>0.67811505168016128</v>
      </c>
      <c r="H838" s="129">
        <v>3.1106840265698432E-2</v>
      </c>
      <c r="I838" s="129">
        <v>0.36221493677076011</v>
      </c>
      <c r="J838" s="129">
        <v>0.32854884956710873</v>
      </c>
      <c r="K838" s="104">
        <v>8.7595166700116245E-4</v>
      </c>
      <c r="L838" s="105"/>
      <c r="M838" s="106">
        <v>837</v>
      </c>
      <c r="N838" s="140">
        <v>-0.58816144393075909</v>
      </c>
      <c r="O838" s="140">
        <v>-1.2583779911804924</v>
      </c>
      <c r="P838" s="140">
        <v>-0.3909695878658494</v>
      </c>
      <c r="Q838" s="140">
        <v>-0.52425920586801911</v>
      </c>
      <c r="R838" s="140">
        <v>0.45329380528207469</v>
      </c>
      <c r="S838" s="140">
        <v>0.46243431428161114</v>
      </c>
      <c r="T838" s="140">
        <v>-1.8647697828268404</v>
      </c>
      <c r="U838" s="129">
        <v>-0.35254460417145633</v>
      </c>
      <c r="V838" s="129">
        <v>-0.44392376898678043</v>
      </c>
      <c r="W838" s="98">
        <v>-3.1293553010264259</v>
      </c>
      <c r="X838" s="60"/>
      <c r="Y838" s="99">
        <v>837</v>
      </c>
      <c r="Z838" s="129">
        <f>(幕後結果!$AB$2+幕後結果!$AB$4*幕後結果_最佳化!$N1839)*12/3</f>
        <v>0.49893180496538059</v>
      </c>
      <c r="AA838" s="129">
        <f>(幕後結果!$AC$2+幕後結果!$AC$4*幕後結果_最佳化!$O1839)*12/3</f>
        <v>-0.61277365563780217</v>
      </c>
      <c r="AB838" s="129">
        <f>(幕後結果!$AD$2+幕後結果!$AD$4*幕後結果_最佳化!$P1839)*12/3</f>
        <v>-2.0615524666307943</v>
      </c>
      <c r="AC838" s="129">
        <f>(幕後結果!$AE$2+幕後結果!$AE$4*幕後結果_最佳化!$Q1839)*12/3</f>
        <v>-1.0454070604135905</v>
      </c>
      <c r="AD838" s="129">
        <f>(幕後結果!$AF$2+幕後結果!$AF$4*幕後結果_最佳化!$R1839)*12/3</f>
        <v>-0.77841845630882955</v>
      </c>
      <c r="AE838" s="129">
        <f>(幕後結果!$AG$2+幕後結果!$AG$4*幕後結果_最佳化!$S1839)*12/3</f>
        <v>1.3190337826665031</v>
      </c>
      <c r="AF838" s="129">
        <f>(幕後結果!$AH$2+幕後結果!$AH$4*幕後結果_最佳化!$T1839)*12/3</f>
        <v>-1.303720872569442</v>
      </c>
      <c r="AG838" s="129">
        <f>(幕後結果!$AI$2+幕後結果!$AI$4*幕後結果_最佳化!$U1839)*12/3</f>
        <v>-0.4195046159082822</v>
      </c>
      <c r="AH838" s="129">
        <f>(幕後結果!$AJ$2+幕後結果!$AJ$4*幕後結果_最佳化!$V1839)*12/3</f>
        <v>-0.99936807001965133</v>
      </c>
      <c r="AI838" s="100">
        <f>(幕後結果!$AK$2+幕後結果!$AK$4*幕後結果_最佳化!$W1839)*12/3</f>
        <v>-1.9853168301468747</v>
      </c>
      <c r="AJ838" s="60"/>
      <c r="AK838" s="60"/>
      <c r="AL838" s="60"/>
      <c r="AM838" s="108">
        <v>837</v>
      </c>
      <c r="AN838" s="129">
        <f t="shared" si="170"/>
        <v>5.3301405953321036E-2</v>
      </c>
      <c r="AO838" s="129">
        <f t="shared" si="171"/>
        <v>0.17546485699443137</v>
      </c>
      <c r="AP838" s="129">
        <f t="shared" si="172"/>
        <v>0.16631530864660005</v>
      </c>
      <c r="AQ838" s="129">
        <f t="shared" si="173"/>
        <v>3.5708540588314283E-2</v>
      </c>
      <c r="AR838" s="129">
        <f t="shared" si="174"/>
        <v>0.13442790424614326</v>
      </c>
      <c r="AS838" s="129">
        <f t="shared" si="175"/>
        <v>3.3871595892209165E-4</v>
      </c>
      <c r="AT838" s="129">
        <f t="shared" si="176"/>
        <v>7.4985653143638822E-2</v>
      </c>
      <c r="AU838" s="129">
        <f t="shared" si="177"/>
        <v>0.18150721111783802</v>
      </c>
      <c r="AV838" s="129">
        <f t="shared" si="178"/>
        <v>0.16013578738882561</v>
      </c>
      <c r="AW838" s="129">
        <f t="shared" si="179"/>
        <v>1.7814615961965166E-2</v>
      </c>
      <c r="AX838" s="129">
        <f t="shared" si="180"/>
        <v>0.99999999999999978</v>
      </c>
      <c r="AY838" s="129">
        <f>SUMPRODUCT(AN838:AW838,幕後結果_最佳化!$Z$1005:$AI$1005)</f>
        <v>-0.26512653228216931</v>
      </c>
      <c r="AZ838" s="129">
        <f>(SUMPRODUCT(AN838:AW838,MMULT(AN838:AW838,幕後結果!$AB$9:$AK$18)))*252</f>
        <v>4.7264274842666265E-2</v>
      </c>
      <c r="BA838" s="129">
        <f t="shared" si="181"/>
        <v>0.21740348397085604</v>
      </c>
      <c r="BB838" s="102">
        <f t="shared" si="182"/>
        <v>-1.4168426680938642</v>
      </c>
      <c r="BC838" s="60"/>
      <c r="BD838" s="60"/>
    </row>
    <row r="839" spans="1:56" ht="16.5">
      <c r="A839" s="95">
        <v>838</v>
      </c>
      <c r="B839" s="129">
        <v>4.3968729543488516E-2</v>
      </c>
      <c r="C839" s="129">
        <v>0.72047525619728381</v>
      </c>
      <c r="D839" s="129">
        <v>0.55164535781747115</v>
      </c>
      <c r="E839" s="129">
        <v>0.32146211676815661</v>
      </c>
      <c r="F839" s="129">
        <v>0.40689426573852105</v>
      </c>
      <c r="G839" s="129">
        <v>0.71881316999249112</v>
      </c>
      <c r="H839" s="129">
        <v>0.19150254324705451</v>
      </c>
      <c r="I839" s="129">
        <v>0.11998078067715112</v>
      </c>
      <c r="J839" s="129">
        <v>0.4787002168633232</v>
      </c>
      <c r="K839" s="104">
        <v>0.91670574861597975</v>
      </c>
      <c r="L839" s="105"/>
      <c r="M839" s="106">
        <v>838</v>
      </c>
      <c r="N839" s="140">
        <v>-1.7063794237105454</v>
      </c>
      <c r="O839" s="140">
        <v>0.58425392268500309</v>
      </c>
      <c r="P839" s="140">
        <v>0.12981943723052311</v>
      </c>
      <c r="Q839" s="140">
        <v>-0.4636141236700711</v>
      </c>
      <c r="R839" s="140">
        <v>-0.23554142386490884</v>
      </c>
      <c r="S839" s="140">
        <v>0.57931942621709465</v>
      </c>
      <c r="T839" s="140">
        <v>-0.87237270402277933</v>
      </c>
      <c r="U839" s="129">
        <v>-1.1750828746560982</v>
      </c>
      <c r="V839" s="129">
        <v>-5.3416029531326632E-2</v>
      </c>
      <c r="W839" s="98">
        <v>1.3832490884411117</v>
      </c>
      <c r="X839" s="60"/>
      <c r="Y839" s="99">
        <v>838</v>
      </c>
      <c r="Z839" s="129">
        <f>(幕後結果!$AB$2+幕後結果!$AB$4*幕後結果_最佳化!$N1840)*12/3</f>
        <v>-0.24050208444321752</v>
      </c>
      <c r="AA839" s="129">
        <f>(幕後結果!$AC$2+幕後結果!$AC$4*幕後結果_最佳化!$O1840)*12/3</f>
        <v>0.45141355515781684</v>
      </c>
      <c r="AB839" s="129">
        <f>(幕後結果!$AD$2+幕後結果!$AD$4*幕後結果_最佳化!$P1840)*12/3</f>
        <v>-1.6376448996099213</v>
      </c>
      <c r="AC839" s="129">
        <f>(幕後結果!$AE$2+幕後結果!$AE$4*幕後結果_最佳化!$Q1840)*12/3</f>
        <v>-0.44316224859295095</v>
      </c>
      <c r="AD839" s="129">
        <f>(幕後結果!$AF$2+幕後結果!$AF$4*幕後結果_最佳化!$R1840)*12/3</f>
        <v>-1.2044358009302343</v>
      </c>
      <c r="AE839" s="129">
        <f>(幕後結果!$AG$2+幕後結果!$AG$4*幕後結果_最佳化!$S1840)*12/3</f>
        <v>1.7216586869526533</v>
      </c>
      <c r="AF839" s="129">
        <f>(幕後結果!$AH$2+幕後結果!$AH$4*幕後結果_最佳化!$T1840)*12/3</f>
        <v>-1.1548981425884097</v>
      </c>
      <c r="AG839" s="129">
        <f>(幕後結果!$AI$2+幕後結果!$AI$4*幕後結果_最佳化!$U1840)*12/3</f>
        <v>-0.84270328577982678</v>
      </c>
      <c r="AH839" s="129">
        <f>(幕後結果!$AJ$2+幕後結果!$AJ$4*幕後結果_最佳化!$V1840)*12/3</f>
        <v>-0.82593216924482793</v>
      </c>
      <c r="AI839" s="100">
        <f>(幕後結果!$AK$2+幕後結果!$AK$4*幕後結果_最佳化!$W1840)*12/3</f>
        <v>0.83433839859183101</v>
      </c>
      <c r="AJ839" s="60"/>
      <c r="AK839" s="60"/>
      <c r="AL839" s="60"/>
      <c r="AM839" s="108">
        <v>838</v>
      </c>
      <c r="AN839" s="129">
        <f t="shared" si="170"/>
        <v>9.9898875203957696E-2</v>
      </c>
      <c r="AO839" s="129">
        <f t="shared" si="171"/>
        <v>3.5388107485051626E-2</v>
      </c>
      <c r="AP839" s="129">
        <f t="shared" si="172"/>
        <v>4.7683187483888945E-2</v>
      </c>
      <c r="AQ839" s="129">
        <f t="shared" si="173"/>
        <v>5.3869416013982811E-2</v>
      </c>
      <c r="AR839" s="129">
        <f t="shared" si="174"/>
        <v>0.21464345814980662</v>
      </c>
      <c r="AS839" s="129">
        <f t="shared" si="175"/>
        <v>5.8804964825789778E-2</v>
      </c>
      <c r="AT839" s="129">
        <f t="shared" si="176"/>
        <v>0.23083649220121261</v>
      </c>
      <c r="AU839" s="129">
        <f t="shared" si="177"/>
        <v>1.1956948293405821E-2</v>
      </c>
      <c r="AV839" s="129">
        <f t="shared" si="178"/>
        <v>0.21709878211523254</v>
      </c>
      <c r="AW839" s="129">
        <f t="shared" si="179"/>
        <v>2.9819768227671392E-2</v>
      </c>
      <c r="AX839" s="129">
        <f t="shared" si="180"/>
        <v>0.99999999999999989</v>
      </c>
      <c r="AY839" s="129">
        <f>SUMPRODUCT(AN839:AW839,幕後結果_最佳化!$Z$1005:$AI$1005)</f>
        <v>-7.2305168811113221E-2</v>
      </c>
      <c r="AZ839" s="129">
        <f>(SUMPRODUCT(AN839:AW839,MMULT(AN839:AW839,幕後結果!$AB$9:$AK$18)))*252</f>
        <v>5.4610849332997306E-2</v>
      </c>
      <c r="BA839" s="129">
        <f t="shared" si="181"/>
        <v>0.233689643187278</v>
      </c>
      <c r="BB839" s="102">
        <f t="shared" si="182"/>
        <v>-0.49298363093818515</v>
      </c>
      <c r="BC839" s="60"/>
      <c r="BD839" s="60"/>
    </row>
    <row r="840" spans="1:56" ht="16.5">
      <c r="A840" s="95">
        <v>839</v>
      </c>
      <c r="B840" s="129">
        <v>0.12306844891153568</v>
      </c>
      <c r="C840" s="129">
        <v>0.71292303439274884</v>
      </c>
      <c r="D840" s="129">
        <v>0.70632561565443996</v>
      </c>
      <c r="E840" s="129">
        <v>0.23531050162845157</v>
      </c>
      <c r="F840" s="129">
        <v>0.77504184677048893</v>
      </c>
      <c r="G840" s="129">
        <v>4.6780192874641191E-2</v>
      </c>
      <c r="H840" s="129">
        <v>0.18920964138262231</v>
      </c>
      <c r="I840" s="129">
        <v>0.43408750493191794</v>
      </c>
      <c r="J840" s="129">
        <v>0.89517698165394965</v>
      </c>
      <c r="K840" s="104">
        <v>0.26105319996023768</v>
      </c>
      <c r="L840" s="105"/>
      <c r="M840" s="106">
        <v>839</v>
      </c>
      <c r="N840" s="140">
        <v>-1.159783661474123</v>
      </c>
      <c r="O840" s="140">
        <v>0.56194435633876005</v>
      </c>
      <c r="P840" s="140">
        <v>0.54268200133779942</v>
      </c>
      <c r="Q840" s="140">
        <v>-0.72146900613464593</v>
      </c>
      <c r="R840" s="140">
        <v>0.75555456363918871</v>
      </c>
      <c r="S840" s="140">
        <v>-1.676908448853311</v>
      </c>
      <c r="T840" s="140">
        <v>-0.88081255578734385</v>
      </c>
      <c r="U840" s="129">
        <v>-0.16597705156093009</v>
      </c>
      <c r="V840" s="129">
        <v>1.2545393381345629</v>
      </c>
      <c r="W840" s="98">
        <v>-0.64010182914141567</v>
      </c>
      <c r="X840" s="60"/>
      <c r="Y840" s="99">
        <v>839</v>
      </c>
      <c r="Z840" s="129">
        <f>(幕後結果!$AB$2+幕後結果!$AB$4*幕後結果_最佳化!$N1841)*12/3</f>
        <v>0.12094035139056292</v>
      </c>
      <c r="AA840" s="129">
        <f>(幕後結果!$AC$2+幕後結果!$AC$4*幕後結果_最佳化!$O1841)*12/3</f>
        <v>0.57590576863326837</v>
      </c>
      <c r="AB840" s="129">
        <f>(幕後結果!$AD$2+幕後結果!$AD$4*幕後結果_最佳化!$P1841)*12/3</f>
        <v>-1.0284410955420265</v>
      </c>
      <c r="AC840" s="129">
        <f>(幕後結果!$AE$2+幕後結果!$AE$4*幕後結果_最佳化!$Q1841)*12/3</f>
        <v>-0.65008457927700336</v>
      </c>
      <c r="AD840" s="129">
        <f>(幕後結果!$AF$2+幕後結果!$AF$4*幕後結果_最佳化!$R1841)*12/3</f>
        <v>-0.34484652867878191</v>
      </c>
      <c r="AE840" s="129">
        <f>(幕後結果!$AG$2+幕後結果!$AG$4*幕後結果_最佳化!$S1841)*12/3</f>
        <v>-0.12248206652753679</v>
      </c>
      <c r="AF840" s="129">
        <f>(幕後結果!$AH$2+幕後結果!$AH$4*幕後結果_最佳化!$T1841)*12/3</f>
        <v>-0.79598193417316077</v>
      </c>
      <c r="AG840" s="129">
        <f>(幕後結果!$AI$2+幕後結果!$AI$4*幕後結果_最佳化!$U1841)*12/3</f>
        <v>-0.41533303964523438</v>
      </c>
      <c r="AH840" s="129">
        <f>(幕後結果!$AJ$2+幕後結果!$AJ$4*幕後結果_最佳化!$V1841)*12/3</f>
        <v>-0.29787280333572352</v>
      </c>
      <c r="AI840" s="100">
        <f>(幕後結果!$AK$2+幕後結果!$AK$4*幕後結果_最佳化!$W1841)*12/3</f>
        <v>-0.39077643019912428</v>
      </c>
      <c r="AJ840" s="60"/>
      <c r="AK840" s="60"/>
      <c r="AL840" s="60"/>
      <c r="AM840" s="108">
        <v>839</v>
      </c>
      <c r="AN840" s="129">
        <f t="shared" si="170"/>
        <v>7.7215614579302316E-2</v>
      </c>
      <c r="AO840" s="129">
        <f t="shared" si="171"/>
        <v>0.12557994757656252</v>
      </c>
      <c r="AP840" s="129">
        <f t="shared" si="172"/>
        <v>0.12260356201398971</v>
      </c>
      <c r="AQ840" s="129">
        <f t="shared" si="173"/>
        <v>0.1422340540369571</v>
      </c>
      <c r="AR840" s="129">
        <f t="shared" si="174"/>
        <v>0.12417178148930573</v>
      </c>
      <c r="AS840" s="129">
        <f t="shared" si="175"/>
        <v>0.13121443392778367</v>
      </c>
      <c r="AT840" s="129">
        <f t="shared" si="176"/>
        <v>2.9976589450661E-2</v>
      </c>
      <c r="AU840" s="129">
        <f t="shared" si="177"/>
        <v>6.708103090847084E-2</v>
      </c>
      <c r="AV840" s="129">
        <f t="shared" si="178"/>
        <v>0.12358066632339973</v>
      </c>
      <c r="AW840" s="129">
        <f t="shared" si="179"/>
        <v>5.6342319693567317E-2</v>
      </c>
      <c r="AX840" s="129">
        <f t="shared" si="180"/>
        <v>0.99999999999999978</v>
      </c>
      <c r="AY840" s="129">
        <f>SUMPRODUCT(AN840:AW840,幕後結果_最佳化!$Z$1005:$AI$1005)</f>
        <v>-3.7882181018886463E-2</v>
      </c>
      <c r="AZ840" s="129">
        <f>(SUMPRODUCT(AN840:AW840,MMULT(AN840:AW840,幕後結果!$AB$9:$AK$18)))*252</f>
        <v>4.9065234858325459E-2</v>
      </c>
      <c r="BA840" s="129">
        <f t="shared" si="181"/>
        <v>0.2215067377267009</v>
      </c>
      <c r="BB840" s="102">
        <f t="shared" si="182"/>
        <v>-0.36469401268758245</v>
      </c>
      <c r="BC840" s="60"/>
      <c r="BD840" s="60"/>
    </row>
    <row r="841" spans="1:56" ht="16.5">
      <c r="A841" s="95">
        <v>840</v>
      </c>
      <c r="B841" s="129">
        <v>0.27075580028297752</v>
      </c>
      <c r="C841" s="129">
        <v>0.8922629467705212</v>
      </c>
      <c r="D841" s="129">
        <v>0.6547546852393844</v>
      </c>
      <c r="E841" s="129">
        <v>0.94407221092493021</v>
      </c>
      <c r="F841" s="129">
        <v>0.12362739543997359</v>
      </c>
      <c r="G841" s="129">
        <v>0.26211678826452878</v>
      </c>
      <c r="H841" s="129">
        <v>4.2556289997675023E-2</v>
      </c>
      <c r="I841" s="129">
        <v>5.103343676937655E-2</v>
      </c>
      <c r="J841" s="129">
        <v>0.3048961213671455</v>
      </c>
      <c r="K841" s="104">
        <v>0.50663768726098146</v>
      </c>
      <c r="L841" s="105"/>
      <c r="M841" s="106">
        <v>840</v>
      </c>
      <c r="N841" s="140">
        <v>-0.61052875599791667</v>
      </c>
      <c r="O841" s="140">
        <v>1.2386527972708419</v>
      </c>
      <c r="P841" s="140">
        <v>0.39818933134148704</v>
      </c>
      <c r="Q841" s="140">
        <v>1.5899078490942755</v>
      </c>
      <c r="R841" s="140">
        <v>-1.1570430044402662</v>
      </c>
      <c r="S841" s="140">
        <v>-0.63683307954281254</v>
      </c>
      <c r="T841" s="140">
        <v>-1.7217623359609084</v>
      </c>
      <c r="U841" s="129">
        <v>-1.6349149713965401</v>
      </c>
      <c r="V841" s="129">
        <v>-0.51037003930606883</v>
      </c>
      <c r="W841" s="98">
        <v>1.6638982300921916E-2</v>
      </c>
      <c r="X841" s="60"/>
      <c r="Y841" s="99">
        <v>840</v>
      </c>
      <c r="Z841" s="129">
        <f>(幕後結果!$AB$2+幕後結果!$AB$4*幕後結果_最佳化!$N1842)*12/3</f>
        <v>0.48414117482304347</v>
      </c>
      <c r="AA841" s="129">
        <f>(幕後結果!$AC$2+幕後結果!$AC$4*幕後結果_最佳化!$O1842)*12/3</f>
        <v>1.2141158285575591</v>
      </c>
      <c r="AB841" s="129">
        <f>(幕後結果!$AD$2+幕後結果!$AD$4*幕後結果_最佳化!$P1842)*12/3</f>
        <v>-1.0015026854895457</v>
      </c>
      <c r="AC841" s="129">
        <f>(幕後結果!$AE$2+幕後結果!$AE$4*幕後結果_最佳化!$Q1842)*12/3</f>
        <v>1.9005235892796606</v>
      </c>
      <c r="AD841" s="129">
        <f>(幕後結果!$AF$2+幕後結果!$AF$4*幕後結果_最佳化!$R1842)*12/3</f>
        <v>-1.1819307310451297</v>
      </c>
      <c r="AE841" s="129">
        <f>(幕後結果!$AG$2+幕後結果!$AG$4*幕後結果_最佳化!$S1842)*12/3</f>
        <v>1.0884285235533868</v>
      </c>
      <c r="AF841" s="129">
        <f>(幕後結果!$AH$2+幕後結果!$AH$4*幕後結果_最佳化!$T1842)*12/3</f>
        <v>-0.79037944664281368</v>
      </c>
      <c r="AG841" s="129">
        <f>(幕後結果!$AI$2+幕後結果!$AI$4*幕後結果_最佳化!$U1842)*12/3</f>
        <v>-1.3486277396139894</v>
      </c>
      <c r="AH841" s="129">
        <f>(幕後結果!$AJ$2+幕後結果!$AJ$4*幕後結果_最佳化!$V1842)*12/3</f>
        <v>-0.74548441563211509</v>
      </c>
      <c r="AI841" s="100">
        <f>(幕後結果!$AK$2+幕後結果!$AK$4*幕後結果_最佳化!$W1842)*12/3</f>
        <v>0.22187639525974545</v>
      </c>
      <c r="AJ841" s="60"/>
      <c r="AK841" s="60"/>
      <c r="AL841" s="60"/>
      <c r="AM841" s="108">
        <v>840</v>
      </c>
      <c r="AN841" s="129">
        <f t="shared" si="170"/>
        <v>0.10281669609523417</v>
      </c>
      <c r="AO841" s="129">
        <f t="shared" si="171"/>
        <v>8.8037925029772465E-2</v>
      </c>
      <c r="AP841" s="129">
        <f t="shared" si="172"/>
        <v>0.10101655294528153</v>
      </c>
      <c r="AQ841" s="129">
        <f t="shared" si="173"/>
        <v>0.13692830640842321</v>
      </c>
      <c r="AR841" s="129">
        <f t="shared" si="174"/>
        <v>0.13932604982583191</v>
      </c>
      <c r="AS841" s="129">
        <f t="shared" si="175"/>
        <v>9.4677014709203172E-2</v>
      </c>
      <c r="AT841" s="129">
        <f t="shared" si="176"/>
        <v>0.13090982887400096</v>
      </c>
      <c r="AU841" s="129">
        <f t="shared" si="177"/>
        <v>3.4134483648584173E-2</v>
      </c>
      <c r="AV841" s="129">
        <f t="shared" si="178"/>
        <v>4.9753203126538088E-2</v>
      </c>
      <c r="AW841" s="129">
        <f t="shared" si="179"/>
        <v>0.12239993933713028</v>
      </c>
      <c r="AX841" s="129">
        <f t="shared" si="180"/>
        <v>1</v>
      </c>
      <c r="AY841" s="129">
        <f>SUMPRODUCT(AN841:AW841,幕後結果_最佳化!$Z$1005:$AI$1005)</f>
        <v>2.3497675378143346E-2</v>
      </c>
      <c r="AZ841" s="129">
        <f>(SUMPRODUCT(AN841:AW841,MMULT(AN841:AW841,幕後結果!$AB$9:$AK$18)))*252</f>
        <v>5.2942968541326504E-2</v>
      </c>
      <c r="BA841" s="129">
        <f t="shared" si="181"/>
        <v>0.23009339091187844</v>
      </c>
      <c r="BB841" s="102">
        <f t="shared" si="182"/>
        <v>-8.4323693718292805E-2</v>
      </c>
      <c r="BC841" s="60"/>
      <c r="BD841" s="60"/>
    </row>
    <row r="842" spans="1:56" ht="16.5">
      <c r="A842" s="95">
        <v>841</v>
      </c>
      <c r="B842" s="129">
        <v>4.3245248058960906E-2</v>
      </c>
      <c r="C842" s="129">
        <v>0.62215922900438714</v>
      </c>
      <c r="D842" s="129">
        <v>0.26739258860270909</v>
      </c>
      <c r="E842" s="129">
        <v>0.186642754561271</v>
      </c>
      <c r="F842" s="129">
        <v>0.73947277022147695</v>
      </c>
      <c r="G842" s="129">
        <v>0.7787970836622311</v>
      </c>
      <c r="H842" s="129">
        <v>0.54421682645408009</v>
      </c>
      <c r="I842" s="129">
        <v>0.78089244935457436</v>
      </c>
      <c r="J842" s="129">
        <v>2.9760831650980091E-2</v>
      </c>
      <c r="K842" s="104">
        <v>0.56999009725272676</v>
      </c>
      <c r="L842" s="105"/>
      <c r="M842" s="106">
        <v>841</v>
      </c>
      <c r="N842" s="140">
        <v>-1.714208196380534</v>
      </c>
      <c r="O842" s="140">
        <v>0.31115664290542627</v>
      </c>
      <c r="P842" s="140">
        <v>-0.62071801034115992</v>
      </c>
      <c r="Q842" s="140">
        <v>-0.89033597599531411</v>
      </c>
      <c r="R842" s="140">
        <v>0.64172083372908062</v>
      </c>
      <c r="S842" s="140">
        <v>0.76813694016097012</v>
      </c>
      <c r="T842" s="140">
        <v>0.11106305271845437</v>
      </c>
      <c r="U842" s="129">
        <v>0.77521081045126428</v>
      </c>
      <c r="V842" s="129">
        <v>-1.8843202989153243</v>
      </c>
      <c r="W842" s="98">
        <v>0.17634895322503444</v>
      </c>
      <c r="X842" s="60"/>
      <c r="Y842" s="99">
        <v>841</v>
      </c>
      <c r="Z842" s="129">
        <f>(幕後結果!$AB$2+幕後結果!$AB$4*幕後結果_最佳化!$N1843)*12/3</f>
        <v>-0.24567894613686114</v>
      </c>
      <c r="AA842" s="129">
        <f>(幕後結果!$AC$2+幕後結果!$AC$4*幕後結果_最佳化!$O1843)*12/3</f>
        <v>0.24896079356137399</v>
      </c>
      <c r="AB842" s="129">
        <f>(幕後結果!$AD$2+幕後結果!$AD$4*幕後結果_最佳化!$P1843)*12/3</f>
        <v>-2.5084766516118968</v>
      </c>
      <c r="AC842" s="129">
        <f>(幕後結果!$AE$2+幕後結果!$AE$4*幕後結果_最佳化!$Q1843)*12/3</f>
        <v>-0.97867068873092078</v>
      </c>
      <c r="AD842" s="129">
        <f>(幕後結果!$AF$2+幕後結果!$AF$4*幕後結果_最佳化!$R1843)*12/3</f>
        <v>-0.53280664177206682</v>
      </c>
      <c r="AE842" s="129">
        <f>(幕後結果!$AG$2+幕後結果!$AG$4*幕後結果_最佳化!$S1843)*12/3</f>
        <v>1.7901188253760354</v>
      </c>
      <c r="AF842" s="129">
        <f>(幕後結果!$AH$2+幕後結果!$AH$4*幕後結果_最佳化!$T1843)*12/3</f>
        <v>-0.6682539400398082</v>
      </c>
      <c r="AG842" s="129">
        <f>(幕後結果!$AI$2+幕後結果!$AI$4*幕後結果_最佳化!$U1843)*12/3</f>
        <v>0.34352456223727112</v>
      </c>
      <c r="AH842" s="129">
        <f>(幕後結果!$AJ$2+幕後結果!$AJ$4*幕後結果_最佳化!$V1843)*12/3</f>
        <v>-1.3080300812776242</v>
      </c>
      <c r="AI842" s="100">
        <f>(幕後結果!$AK$2+幕後結果!$AK$4*幕後結果_最佳化!$W1843)*12/3</f>
        <v>-8.3922200028563432E-2</v>
      </c>
      <c r="AJ842" s="60"/>
      <c r="AK842" s="60"/>
      <c r="AL842" s="60"/>
      <c r="AM842" s="108">
        <v>841</v>
      </c>
      <c r="AN842" s="129">
        <f t="shared" si="170"/>
        <v>0.11726248365693889</v>
      </c>
      <c r="AO842" s="129">
        <f t="shared" si="171"/>
        <v>0.19791328063731703</v>
      </c>
      <c r="AP842" s="129">
        <f t="shared" si="172"/>
        <v>0.15454105942110749</v>
      </c>
      <c r="AQ842" s="129">
        <f t="shared" si="173"/>
        <v>3.0744509067892555E-3</v>
      </c>
      <c r="AR842" s="129">
        <f t="shared" si="174"/>
        <v>8.4912817043343622E-2</v>
      </c>
      <c r="AS842" s="129">
        <f t="shared" si="175"/>
        <v>0.12722448932302022</v>
      </c>
      <c r="AT842" s="129">
        <f t="shared" si="176"/>
        <v>1.5109634450507347E-3</v>
      </c>
      <c r="AU842" s="129">
        <f t="shared" si="177"/>
        <v>0.15201133472754047</v>
      </c>
      <c r="AV842" s="129">
        <f t="shared" si="178"/>
        <v>6.6290301600925625E-2</v>
      </c>
      <c r="AW842" s="129">
        <f t="shared" si="179"/>
        <v>9.5258819237966641E-2</v>
      </c>
      <c r="AX842" s="129">
        <f t="shared" si="180"/>
        <v>1</v>
      </c>
      <c r="AY842" s="129">
        <f>SUMPRODUCT(AN842:AW842,幕後結果_最佳化!$Z$1005:$AI$1005)</f>
        <v>3.4718027659024146E-2</v>
      </c>
      <c r="AZ842" s="129">
        <f>(SUMPRODUCT(AN842:AW842,MMULT(AN842:AW842,幕後結果!$AB$9:$AK$18)))*252</f>
        <v>4.3950472412572252E-2</v>
      </c>
      <c r="BA842" s="129">
        <f t="shared" si="181"/>
        <v>0.20964367963898231</v>
      </c>
      <c r="BB842" s="102">
        <f t="shared" si="182"/>
        <v>-3.902799433336436E-2</v>
      </c>
      <c r="BC842" s="60"/>
      <c r="BD842" s="60"/>
    </row>
    <row r="843" spans="1:56" ht="16.5">
      <c r="A843" s="95">
        <v>842</v>
      </c>
      <c r="B843" s="129">
        <v>0.68127378063645572</v>
      </c>
      <c r="C843" s="129">
        <v>0.13497547426270029</v>
      </c>
      <c r="D843" s="129">
        <v>0.85830937026663068</v>
      </c>
      <c r="E843" s="129">
        <v>0.93302931151760382</v>
      </c>
      <c r="F843" s="129">
        <v>0.72656047145182612</v>
      </c>
      <c r="G843" s="129">
        <v>0.33483426969611685</v>
      </c>
      <c r="H843" s="129">
        <v>0.39116982392927868</v>
      </c>
      <c r="I843" s="129">
        <v>0.18789416427746075</v>
      </c>
      <c r="J843" s="129">
        <v>0.83811262526036412</v>
      </c>
      <c r="K843" s="104">
        <v>0.44294978504984051</v>
      </c>
      <c r="L843" s="105"/>
      <c r="M843" s="106">
        <v>842</v>
      </c>
      <c r="N843" s="140">
        <v>0.47126369419833453</v>
      </c>
      <c r="O843" s="140">
        <v>-1.1031755233880938</v>
      </c>
      <c r="P843" s="140">
        <v>1.0727545466901185</v>
      </c>
      <c r="Q843" s="140">
        <v>1.4987389151541504</v>
      </c>
      <c r="R843" s="140">
        <v>0.60244335657367998</v>
      </c>
      <c r="S843" s="140">
        <v>-0.42660296277133924</v>
      </c>
      <c r="T843" s="140">
        <v>-0.27627136486720977</v>
      </c>
      <c r="U843" s="129">
        <v>-0.88568307975289928</v>
      </c>
      <c r="V843" s="129">
        <v>0.98673054956273754</v>
      </c>
      <c r="W843" s="98">
        <v>-0.14349460708339962</v>
      </c>
      <c r="X843" s="60"/>
      <c r="Y843" s="99">
        <v>842</v>
      </c>
      <c r="Z843" s="129">
        <f>(幕後結果!$AB$2+幕後結果!$AB$4*幕後結果_最佳化!$N1844)*12/3</f>
        <v>1.199488283746297</v>
      </c>
      <c r="AA843" s="129">
        <f>(幕後結果!$AC$2+幕後結果!$AC$4*幕後結果_最佳化!$O1844)*12/3</f>
        <v>-0.22583562104839916</v>
      </c>
      <c r="AB843" s="129">
        <f>(幕後結果!$AD$2+幕後結果!$AD$4*幕後結果_最佳化!$P1844)*12/3</f>
        <v>-0.11570817520678633</v>
      </c>
      <c r="AC843" s="129">
        <f>(幕後結果!$AE$2+幕後結果!$AE$4*幕後結果_最佳化!$Q1844)*12/3</f>
        <v>1.1329220656435546</v>
      </c>
      <c r="AD843" s="129">
        <f>(幕後結果!$AF$2+幕後結果!$AF$4*幕後結果_最佳化!$R1844)*12/3</f>
        <v>0.18458735398736748</v>
      </c>
      <c r="AE843" s="129">
        <f>(幕後結果!$AG$2+幕後結果!$AG$4*幕後結果_最佳化!$S1844)*12/3</f>
        <v>0.914687988355955</v>
      </c>
      <c r="AF843" s="129">
        <f>(幕後結果!$AH$2+幕後結果!$AH$4*幕後結果_最佳化!$T1844)*12/3</f>
        <v>0.68376236975172633</v>
      </c>
      <c r="AG843" s="129">
        <f>(幕後結果!$AI$2+幕後結果!$AI$4*幕後結果_最佳化!$U1844)*12/3</f>
        <v>-0.60172861144614898</v>
      </c>
      <c r="AH843" s="129">
        <f>(幕後結果!$AJ$2+幕後結果!$AJ$4*幕後結果_最佳化!$V1844)*12/3</f>
        <v>0.15672308107188743</v>
      </c>
      <c r="AI843" s="100">
        <f>(幕後結果!$AK$2+幕後結果!$AK$4*幕後結果_最佳化!$W1844)*12/3</f>
        <v>0.41461991626612776</v>
      </c>
      <c r="AJ843" s="60"/>
      <c r="AK843" s="60"/>
      <c r="AL843" s="60"/>
      <c r="AM843" s="108">
        <v>842</v>
      </c>
      <c r="AN843" s="129">
        <f t="shared" si="170"/>
        <v>4.8927544609769953E-4</v>
      </c>
      <c r="AO843" s="129">
        <f t="shared" si="171"/>
        <v>0.1314408197456628</v>
      </c>
      <c r="AP843" s="129">
        <f t="shared" si="172"/>
        <v>0.14390362641306656</v>
      </c>
      <c r="AQ843" s="129">
        <f t="shared" si="173"/>
        <v>0.15520206913682158</v>
      </c>
      <c r="AR843" s="129">
        <f t="shared" si="174"/>
        <v>0.1379726221796794</v>
      </c>
      <c r="AS843" s="129">
        <f t="shared" si="175"/>
        <v>1.4826735293315403E-3</v>
      </c>
      <c r="AT843" s="129">
        <f t="shared" si="176"/>
        <v>0.1129869049789434</v>
      </c>
      <c r="AU843" s="129">
        <f t="shared" si="177"/>
        <v>5.9534068904503051E-2</v>
      </c>
      <c r="AV843" s="129">
        <f t="shared" si="178"/>
        <v>0.13931032398175755</v>
      </c>
      <c r="AW843" s="129">
        <f t="shared" si="179"/>
        <v>0.11767761568413639</v>
      </c>
      <c r="AX843" s="129">
        <f t="shared" si="180"/>
        <v>1</v>
      </c>
      <c r="AY843" s="129">
        <f>SUMPRODUCT(AN843:AW843,幕後結果_最佳化!$Z$1005:$AI$1005)</f>
        <v>-0.26415387174374028</v>
      </c>
      <c r="AZ843" s="129">
        <f>(SUMPRODUCT(AN843:AW843,MMULT(AN843:AW843,幕後結果!$AB$9:$AK$18)))*252</f>
        <v>5.8047230184047213E-2</v>
      </c>
      <c r="BA843" s="129">
        <f t="shared" si="181"/>
        <v>0.24092992795426477</v>
      </c>
      <c r="BB843" s="102">
        <f t="shared" si="182"/>
        <v>-1.2744530094327995</v>
      </c>
      <c r="BC843" s="60"/>
      <c r="BD843" s="60"/>
    </row>
    <row r="844" spans="1:56" ht="16.5">
      <c r="A844" s="95">
        <v>843</v>
      </c>
      <c r="B844" s="129">
        <v>9.8688692930614996E-2</v>
      </c>
      <c r="C844" s="129">
        <v>0.94916612595004524</v>
      </c>
      <c r="D844" s="129">
        <v>0.60501875423119489</v>
      </c>
      <c r="E844" s="129">
        <v>0.71139765044670411</v>
      </c>
      <c r="F844" s="129">
        <v>0.22638459985033976</v>
      </c>
      <c r="G844" s="129">
        <v>0.76663005518681571</v>
      </c>
      <c r="H844" s="129">
        <v>8.6432410082730726E-2</v>
      </c>
      <c r="I844" s="129">
        <v>0.18115295672519238</v>
      </c>
      <c r="J844" s="129">
        <v>0.86527298873394431</v>
      </c>
      <c r="K844" s="104">
        <v>9.9953084985524576E-2</v>
      </c>
      <c r="L844" s="105"/>
      <c r="M844" s="106">
        <v>843</v>
      </c>
      <c r="N844" s="140">
        <v>-1.2890595465641388</v>
      </c>
      <c r="O844" s="140">
        <v>1.6368216144006078</v>
      </c>
      <c r="P844" s="140">
        <v>0.26635932031730558</v>
      </c>
      <c r="Q844" s="140">
        <v>0.55747241780543144</v>
      </c>
      <c r="R844" s="140">
        <v>-0.75080636260813238</v>
      </c>
      <c r="S844" s="140">
        <v>0.7277936869478171</v>
      </c>
      <c r="T844" s="140">
        <v>-1.3630561338406464</v>
      </c>
      <c r="U844" s="129">
        <v>-0.91097999665728446</v>
      </c>
      <c r="V844" s="129">
        <v>1.1043207552860044</v>
      </c>
      <c r="W844" s="98">
        <v>-1.281818935910269</v>
      </c>
      <c r="X844" s="60"/>
      <c r="Y844" s="99">
        <v>843</v>
      </c>
      <c r="Z844" s="129">
        <f>(幕後結果!$AB$2+幕後結果!$AB$4*幕後結果_最佳化!$N1845)*12/3</f>
        <v>3.5455256134203084E-2</v>
      </c>
      <c r="AA844" s="129">
        <f>(幕後結果!$AC$2+幕後結果!$AC$4*幕後結果_最佳化!$O1845)*12/3</f>
        <v>1.3314775694097727</v>
      </c>
      <c r="AB844" s="129">
        <f>(幕後結果!$AD$2+幕後結果!$AD$4*幕後結果_最佳化!$P1845)*12/3</f>
        <v>-1.301091975061978</v>
      </c>
      <c r="AC844" s="129">
        <f>(幕後結果!$AE$2+幕後結果!$AE$4*幕後結果_最佳化!$Q1845)*12/3</f>
        <v>0.95530024695973692</v>
      </c>
      <c r="AD844" s="129">
        <f>(幕後結果!$AF$2+幕後結果!$AF$4*幕後結果_最佳化!$R1845)*12/3</f>
        <v>-1.1519983994619061</v>
      </c>
      <c r="AE844" s="129">
        <f>(幕後結果!$AG$2+幕後結果!$AG$4*幕後結果_最佳化!$S1845)*12/3</f>
        <v>2.1215166728084127</v>
      </c>
      <c r="AF844" s="129">
        <f>(幕後結果!$AH$2+幕後結果!$AH$4*幕後結果_最佳化!$T1845)*12/3</f>
        <v>-1.0553184952378325</v>
      </c>
      <c r="AG844" s="129">
        <f>(幕後結果!$AI$2+幕後結果!$AI$4*幕後結果_最佳化!$U1845)*12/3</f>
        <v>-0.71969272946205776</v>
      </c>
      <c r="AH844" s="129">
        <f>(幕後結果!$AJ$2+幕後結果!$AJ$4*幕後結果_最佳化!$V1845)*12/3</f>
        <v>-0.12323249781330137</v>
      </c>
      <c r="AI844" s="100">
        <f>(幕後結果!$AK$2+幕後結果!$AK$4*幕後結果_最佳化!$W1845)*12/3</f>
        <v>-0.32039793121114579</v>
      </c>
      <c r="AJ844" s="60"/>
      <c r="AK844" s="60"/>
      <c r="AL844" s="60"/>
      <c r="AM844" s="108">
        <v>843</v>
      </c>
      <c r="AN844" s="129">
        <f t="shared" si="170"/>
        <v>0.19036234968384483</v>
      </c>
      <c r="AO844" s="129">
        <f t="shared" si="171"/>
        <v>0.20543546688408784</v>
      </c>
      <c r="AP844" s="129">
        <f t="shared" si="172"/>
        <v>7.6545354508370259E-2</v>
      </c>
      <c r="AQ844" s="129">
        <f t="shared" si="173"/>
        <v>0.16865329537159743</v>
      </c>
      <c r="AR844" s="129">
        <f t="shared" si="174"/>
        <v>4.4112672517515737E-2</v>
      </c>
      <c r="AS844" s="129">
        <f t="shared" si="175"/>
        <v>6.8976998543588894E-2</v>
      </c>
      <c r="AT844" s="129">
        <f t="shared" si="176"/>
        <v>0.10449862356432443</v>
      </c>
      <c r="AU844" s="129">
        <f t="shared" si="177"/>
        <v>5.3453742423933116E-2</v>
      </c>
      <c r="AV844" s="129">
        <f t="shared" si="178"/>
        <v>3.6924141778521997E-2</v>
      </c>
      <c r="AW844" s="129">
        <f t="shared" si="179"/>
        <v>5.1037354724215514E-2</v>
      </c>
      <c r="AX844" s="129">
        <f t="shared" si="180"/>
        <v>0.99999999999999989</v>
      </c>
      <c r="AY844" s="129">
        <f>SUMPRODUCT(AN844:AW844,幕後結果_最佳化!$Z$1005:$AI$1005)</f>
        <v>0.2156625165648822</v>
      </c>
      <c r="AZ844" s="129">
        <f>(SUMPRODUCT(AN844:AW844,MMULT(AN844:AW844,幕後結果!$AB$9:$AK$18)))*252</f>
        <v>5.2835516276089865E-2</v>
      </c>
      <c r="BA844" s="129">
        <f t="shared" si="181"/>
        <v>0.22985977524588738</v>
      </c>
      <c r="BB844" s="102">
        <f t="shared" si="182"/>
        <v>0.75159960623851363</v>
      </c>
      <c r="BC844" s="60"/>
      <c r="BD844" s="60"/>
    </row>
    <row r="845" spans="1:56" ht="16.5">
      <c r="A845" s="95">
        <v>844</v>
      </c>
      <c r="B845" s="129">
        <v>0.12584241033023424</v>
      </c>
      <c r="C845" s="129">
        <v>0.16359241351343634</v>
      </c>
      <c r="D845" s="129">
        <v>0.16627693177441105</v>
      </c>
      <c r="E845" s="129">
        <v>0.616062867083637</v>
      </c>
      <c r="F845" s="129">
        <v>0.13087567263238276</v>
      </c>
      <c r="G845" s="129">
        <v>5.0527352572914186E-2</v>
      </c>
      <c r="H845" s="129">
        <v>0.50490159051082006</v>
      </c>
      <c r="I845" s="129">
        <v>0.91853091809153264</v>
      </c>
      <c r="J845" s="129">
        <v>0.54996023373209391</v>
      </c>
      <c r="K845" s="104">
        <v>0.73988840065893546</v>
      </c>
      <c r="L845" s="105"/>
      <c r="M845" s="106">
        <v>844</v>
      </c>
      <c r="N845" s="140">
        <v>-1.1462666910125865</v>
      </c>
      <c r="O845" s="140">
        <v>-0.9798000508382535</v>
      </c>
      <c r="P845" s="140">
        <v>-0.96898261450501855</v>
      </c>
      <c r="Q845" s="140">
        <v>0.29515658449898041</v>
      </c>
      <c r="R845" s="140">
        <v>-1.1222613243610799</v>
      </c>
      <c r="S845" s="140">
        <v>-1.639761792994392</v>
      </c>
      <c r="T845" s="140">
        <v>1.2286774503216833E-2</v>
      </c>
      <c r="U845" s="129">
        <v>1.3952576305584139</v>
      </c>
      <c r="V845" s="129">
        <v>0.12556087811628494</v>
      </c>
      <c r="W845" s="98">
        <v>0.64300138886896152</v>
      </c>
      <c r="X845" s="60"/>
      <c r="Y845" s="99">
        <v>844</v>
      </c>
      <c r="Z845" s="129">
        <f>(幕後結果!$AB$2+幕後結果!$AB$4*幕後結果_最佳化!$N1846)*12/3</f>
        <v>0.12987859618909803</v>
      </c>
      <c r="AA845" s="129">
        <f>(幕後結果!$AC$2+幕後結果!$AC$4*幕後結果_最佳化!$O1846)*12/3</f>
        <v>-0.55214816042703052</v>
      </c>
      <c r="AB845" s="129">
        <f>(幕後結果!$AD$2+幕後結果!$AD$4*幕後結果_最佳化!$P1846)*12/3</f>
        <v>-2.8431201047818604</v>
      </c>
      <c r="AC845" s="129">
        <f>(幕後結果!$AE$2+幕後結果!$AE$4*幕後結果_最佳化!$Q1846)*12/3</f>
        <v>-0.20338156204513611</v>
      </c>
      <c r="AD845" s="129">
        <f>(幕後結果!$AF$2+幕後結果!$AF$4*幕後結果_最佳化!$R1846)*12/3</f>
        <v>-1.9443944876871138</v>
      </c>
      <c r="AE845" s="129">
        <f>(幕後結果!$AG$2+幕後結果!$AG$4*幕後結果_最佳化!$S1846)*12/3</f>
        <v>-0.22933834967638811</v>
      </c>
      <c r="AF845" s="129">
        <f>(幕後結果!$AH$2+幕後結果!$AH$4*幕後結果_最佳化!$T1846)*12/3</f>
        <v>-0.4198379305223921</v>
      </c>
      <c r="AG845" s="129">
        <f>(幕後結果!$AI$2+幕後結果!$AI$4*幕後結果_最佳化!$U1846)*12/3</f>
        <v>0.1181679377474249</v>
      </c>
      <c r="AH845" s="129">
        <f>(幕後結果!$AJ$2+幕後結果!$AJ$4*幕後結果_最佳化!$V1846)*12/3</f>
        <v>-0.62078829900522703</v>
      </c>
      <c r="AI845" s="100">
        <f>(幕後結果!$AK$2+幕後結果!$AK$4*幕後結果_最佳化!$W1846)*12/3</f>
        <v>-0.36516951757423682</v>
      </c>
      <c r="AJ845" s="60"/>
      <c r="AK845" s="60"/>
      <c r="AL845" s="60"/>
      <c r="AM845" s="108">
        <v>844</v>
      </c>
      <c r="AN845" s="129">
        <f t="shared" si="170"/>
        <v>8.6795316221990812E-2</v>
      </c>
      <c r="AO845" s="129">
        <f t="shared" si="171"/>
        <v>0.10581302099341895</v>
      </c>
      <c r="AP845" s="129">
        <f t="shared" si="172"/>
        <v>0.10669389382646785</v>
      </c>
      <c r="AQ845" s="129">
        <f t="shared" si="173"/>
        <v>2.3808635837730175E-2</v>
      </c>
      <c r="AR845" s="129">
        <f t="shared" si="174"/>
        <v>4.492386668370061E-2</v>
      </c>
      <c r="AS845" s="129">
        <f t="shared" si="175"/>
        <v>0.12723109207239733</v>
      </c>
      <c r="AT845" s="129">
        <f t="shared" si="176"/>
        <v>6.8271799989145274E-2</v>
      </c>
      <c r="AU845" s="129">
        <f t="shared" si="177"/>
        <v>0.22256489288588754</v>
      </c>
      <c r="AV845" s="129">
        <f t="shared" si="178"/>
        <v>3.5212232239306834E-2</v>
      </c>
      <c r="AW845" s="129">
        <f t="shared" si="179"/>
        <v>0.17868524924995455</v>
      </c>
      <c r="AX845" s="129">
        <f t="shared" si="180"/>
        <v>0.99999999999999989</v>
      </c>
      <c r="AY845" s="129">
        <f>SUMPRODUCT(AN845:AW845,幕後結果_最佳化!$Z$1005:$AI$1005)</f>
        <v>0.11415111586407681</v>
      </c>
      <c r="AZ845" s="129">
        <f>(SUMPRODUCT(AN845:AW845,MMULT(AN845:AW845,幕後結果!$AB$9:$AK$18)))*252</f>
        <v>4.1854163950278071E-2</v>
      </c>
      <c r="BA845" s="129">
        <f t="shared" si="181"/>
        <v>0.20458290238990665</v>
      </c>
      <c r="BB845" s="102">
        <f t="shared" si="182"/>
        <v>0.34827502705129321</v>
      </c>
      <c r="BC845" s="60"/>
      <c r="BD845" s="60"/>
    </row>
    <row r="846" spans="1:56" ht="16.5">
      <c r="A846" s="95">
        <v>845</v>
      </c>
      <c r="B846" s="129">
        <v>6.9974896053137225E-2</v>
      </c>
      <c r="C846" s="129">
        <v>0.70568693539273752</v>
      </c>
      <c r="D846" s="129">
        <v>0.76671608493095644</v>
      </c>
      <c r="E846" s="129">
        <v>8.3443476689855078E-2</v>
      </c>
      <c r="F846" s="129">
        <v>0.73645472842222848</v>
      </c>
      <c r="G846" s="129">
        <v>0.21015765216419924</v>
      </c>
      <c r="H846" s="129">
        <v>0.23886804892015023</v>
      </c>
      <c r="I846" s="129">
        <v>0.38860064035934028</v>
      </c>
      <c r="J846" s="129">
        <v>0.10717725427809466</v>
      </c>
      <c r="K846" s="104">
        <v>0.14976047651794522</v>
      </c>
      <c r="L846" s="105"/>
      <c r="M846" s="106">
        <v>845</v>
      </c>
      <c r="N846" s="140">
        <v>-1.4759780230480379</v>
      </c>
      <c r="O846" s="140">
        <v>0.54082801785741852</v>
      </c>
      <c r="P846" s="140">
        <v>0.72807474907728076</v>
      </c>
      <c r="Q846" s="140">
        <v>-1.3822760613253353</v>
      </c>
      <c r="R846" s="140">
        <v>0.6324535629804332</v>
      </c>
      <c r="S846" s="140">
        <v>-0.80587434657190193</v>
      </c>
      <c r="T846" s="140">
        <v>-0.70994845990100297</v>
      </c>
      <c r="U846" s="129">
        <v>-0.28296811280571377</v>
      </c>
      <c r="V846" s="129">
        <v>-1.2416803885369756</v>
      </c>
      <c r="W846" s="98">
        <v>-1.0374612346949244</v>
      </c>
      <c r="X846" s="60"/>
      <c r="Y846" s="99">
        <v>845</v>
      </c>
      <c r="Z846" s="129">
        <f>(幕後結果!$AB$2+幕後結果!$AB$4*幕後結果_最佳化!$N1847)*12/3</f>
        <v>-8.8146634166324955E-2</v>
      </c>
      <c r="AA846" s="129">
        <f>(幕後結果!$AC$2+幕後結果!$AC$4*幕後結果_最佳化!$O1847)*12/3</f>
        <v>0.47891974535023268</v>
      </c>
      <c r="AB846" s="129">
        <f>(幕後結果!$AD$2+幕後結果!$AD$4*幕後結果_最佳化!$P1847)*12/3</f>
        <v>-0.90278668572846199</v>
      </c>
      <c r="AC846" s="129">
        <f>(幕後結果!$AE$2+幕後結果!$AE$4*幕後結果_最佳化!$Q1847)*12/3</f>
        <v>-1.3301396101279672</v>
      </c>
      <c r="AD846" s="129">
        <f>(幕後結果!$AF$2+幕後結果!$AF$4*幕後結果_最佳化!$R1847)*12/3</f>
        <v>-0.74616681285368858</v>
      </c>
      <c r="AE846" s="129">
        <f>(幕後結果!$AG$2+幕後結果!$AG$4*幕後結果_最佳化!$S1847)*12/3</f>
        <v>0.48059242485313214</v>
      </c>
      <c r="AF846" s="129">
        <f>(幕後結果!$AH$2+幕後結果!$AH$4*幕後結果_最佳化!$T1847)*12/3</f>
        <v>-0.93831217586364291</v>
      </c>
      <c r="AG846" s="129">
        <f>(幕後結果!$AI$2+幕後結果!$AI$4*幕後結果_最佳化!$U1847)*12/3</f>
        <v>-0.34419461362592402</v>
      </c>
      <c r="AH846" s="129">
        <f>(幕後結果!$AJ$2+幕後結果!$AJ$4*幕後結果_最佳化!$V1847)*12/3</f>
        <v>-1.3000672751275724</v>
      </c>
      <c r="AI846" s="100">
        <f>(幕後結果!$AK$2+幕後結果!$AK$4*幕後結果_最佳化!$W1847)*12/3</f>
        <v>-0.69315561322809949</v>
      </c>
      <c r="AJ846" s="60"/>
      <c r="AK846" s="60"/>
      <c r="AL846" s="60"/>
      <c r="AM846" s="108">
        <v>845</v>
      </c>
      <c r="AN846" s="129">
        <f t="shared" si="170"/>
        <v>5.5625720856946705E-2</v>
      </c>
      <c r="AO846" s="129">
        <f t="shared" si="171"/>
        <v>0.18061740919757482</v>
      </c>
      <c r="AP846" s="129">
        <f t="shared" si="172"/>
        <v>1.6473025022416668E-2</v>
      </c>
      <c r="AQ846" s="129">
        <f t="shared" si="173"/>
        <v>0.20479804297922946</v>
      </c>
      <c r="AR846" s="129">
        <f t="shared" si="174"/>
        <v>2.0602071634000043E-2</v>
      </c>
      <c r="AS846" s="129">
        <f t="shared" si="175"/>
        <v>0.15778135922150296</v>
      </c>
      <c r="AT846" s="129">
        <f t="shared" si="176"/>
        <v>0.1293384129176656</v>
      </c>
      <c r="AU846" s="129">
        <f t="shared" si="177"/>
        <v>4.2447845884154838E-2</v>
      </c>
      <c r="AV846" s="129">
        <f t="shared" si="178"/>
        <v>9.330800407706448E-2</v>
      </c>
      <c r="AW846" s="129">
        <f t="shared" si="179"/>
        <v>9.9008108209444418E-2</v>
      </c>
      <c r="AX846" s="129">
        <f t="shared" si="180"/>
        <v>1</v>
      </c>
      <c r="AY846" s="129">
        <f>SUMPRODUCT(AN846:AW846,幕後結果_最佳化!$Z$1005:$AI$1005)</f>
        <v>0.28536601579414972</v>
      </c>
      <c r="AZ846" s="129">
        <f>(SUMPRODUCT(AN846:AW846,MMULT(AN846:AW846,幕後結果!$AB$9:$AK$18)))*252</f>
        <v>5.4665709254346918E-2</v>
      </c>
      <c r="BA846" s="129">
        <f t="shared" si="181"/>
        <v>0.23380699145737049</v>
      </c>
      <c r="BB846" s="102">
        <f t="shared" si="182"/>
        <v>1.0370349247591171</v>
      </c>
      <c r="BC846" s="60"/>
      <c r="BD846" s="60"/>
    </row>
    <row r="847" spans="1:56" ht="16.5">
      <c r="A847" s="95">
        <v>846</v>
      </c>
      <c r="B847" s="129">
        <v>0.6818472940594702</v>
      </c>
      <c r="C847" s="129">
        <v>0.8605584321557922</v>
      </c>
      <c r="D847" s="129">
        <v>0.42908474522811613</v>
      </c>
      <c r="E847" s="129">
        <v>0.59528784625890152</v>
      </c>
      <c r="F847" s="129">
        <v>1.2059567850558395E-2</v>
      </c>
      <c r="G847" s="129">
        <v>0.72911567439474712</v>
      </c>
      <c r="H847" s="129">
        <v>0.23374063408590051</v>
      </c>
      <c r="I847" s="129">
        <v>0.82985870648366511</v>
      </c>
      <c r="J847" s="129">
        <v>0.80759839883860574</v>
      </c>
      <c r="K847" s="104">
        <v>0.80525870939177357</v>
      </c>
      <c r="L847" s="105"/>
      <c r="M847" s="106">
        <v>846</v>
      </c>
      <c r="N847" s="140">
        <v>0.47287072524276713</v>
      </c>
      <c r="O847" s="140">
        <v>1.0828316922565848</v>
      </c>
      <c r="P847" s="140">
        <v>-0.1787048121600647</v>
      </c>
      <c r="Q847" s="140">
        <v>0.24116877909975948</v>
      </c>
      <c r="R847" s="140">
        <v>-2.2552261760014725</v>
      </c>
      <c r="S847" s="140">
        <v>0.61014063439400901</v>
      </c>
      <c r="T847" s="140">
        <v>-0.72658328922346049</v>
      </c>
      <c r="U847" s="129">
        <v>0.95360704755857728</v>
      </c>
      <c r="V847" s="129">
        <v>0.86908031599987134</v>
      </c>
      <c r="W847" s="98">
        <v>0.86055608544062434</v>
      </c>
      <c r="X847" s="60"/>
      <c r="Y847" s="99">
        <v>846</v>
      </c>
      <c r="Z847" s="129">
        <f>(幕後結果!$AB$2+幕後結果!$AB$4*幕後結果_最佳化!$N1848)*12/3</f>
        <v>1.2005509506297423</v>
      </c>
      <c r="AA847" s="129">
        <f>(幕後結果!$AC$2+幕後結果!$AC$4*幕後結果_最佳化!$O1848)*12/3</f>
        <v>1.3789618758082482</v>
      </c>
      <c r="AB847" s="129">
        <f>(幕後結果!$AD$2+幕後結果!$AD$4*幕後結果_最佳化!$P1848)*12/3</f>
        <v>-1.3817232275693359</v>
      </c>
      <c r="AC847" s="129">
        <f>(幕後結果!$AE$2+幕後結果!$AE$4*幕後結果_最佳化!$Q1848)*12/3</f>
        <v>0.58461320965130392</v>
      </c>
      <c r="AD847" s="129">
        <f>(幕後結果!$AF$2+幕後結果!$AF$4*幕後結果_最佳化!$R1848)*12/3</f>
        <v>-2.8099836178446012</v>
      </c>
      <c r="AE847" s="129">
        <f>(幕後結果!$AG$2+幕後結果!$AG$4*幕後結果_最佳化!$S1848)*12/3</f>
        <v>1.7675214774923678</v>
      </c>
      <c r="AF847" s="129">
        <f>(幕後結果!$AH$2+幕後結果!$AH$4*幕後結果_最佳化!$T1848)*12/3</f>
        <v>0.11670756607526993</v>
      </c>
      <c r="AG847" s="129">
        <f>(幕後結果!$AI$2+幕後結果!$AI$4*幕後結果_最佳化!$U1848)*12/3</f>
        <v>0.34933553999403461</v>
      </c>
      <c r="AH847" s="129">
        <f>(幕後結果!$AJ$2+幕後結果!$AJ$4*幕後結果_最佳化!$V1848)*12/3</f>
        <v>4.3735559650363576E-3</v>
      </c>
      <c r="AI847" s="100">
        <f>(幕後結果!$AK$2+幕後結果!$AK$4*幕後結果_最佳化!$W1848)*12/3</f>
        <v>0.73833747848171749</v>
      </c>
      <c r="AJ847" s="60"/>
      <c r="AK847" s="60"/>
      <c r="AL847" s="60"/>
      <c r="AM847" s="108">
        <v>846</v>
      </c>
      <c r="AN847" s="129">
        <f t="shared" si="170"/>
        <v>0.1592110128970505</v>
      </c>
      <c r="AO847" s="129">
        <f t="shared" si="171"/>
        <v>1.9726764108594228E-2</v>
      </c>
      <c r="AP847" s="129">
        <f t="shared" si="172"/>
        <v>0.23004599747454793</v>
      </c>
      <c r="AQ847" s="129">
        <f t="shared" si="173"/>
        <v>4.7944782582285635E-2</v>
      </c>
      <c r="AR847" s="129">
        <f t="shared" si="174"/>
        <v>0.19281239682136431</v>
      </c>
      <c r="AS847" s="129">
        <f t="shared" si="175"/>
        <v>8.4485262683611246E-3</v>
      </c>
      <c r="AT847" s="129">
        <f t="shared" si="176"/>
        <v>0.23185644048003895</v>
      </c>
      <c r="AU847" s="129">
        <f t="shared" si="177"/>
        <v>1.1209296508234745E-2</v>
      </c>
      <c r="AV847" s="129">
        <f t="shared" si="178"/>
        <v>3.6545817229224599E-2</v>
      </c>
      <c r="AW847" s="129">
        <f t="shared" si="179"/>
        <v>6.2198965630297941E-2</v>
      </c>
      <c r="AX847" s="129">
        <f t="shared" si="180"/>
        <v>0.99999999999999989</v>
      </c>
      <c r="AY847" s="129">
        <f>SUMPRODUCT(AN847:AW847,幕後結果_最佳化!$Z$1005:$AI$1005)</f>
        <v>-0.24882994692837948</v>
      </c>
      <c r="AZ847" s="129">
        <f>(SUMPRODUCT(AN847:AW847,MMULT(AN847:AW847,幕後結果!$AB$9:$AK$18)))*252</f>
        <v>7.1122456885134799E-2</v>
      </c>
      <c r="BA847" s="129">
        <f t="shared" si="181"/>
        <v>0.26668793914448924</v>
      </c>
      <c r="BB847" s="102">
        <f t="shared" si="182"/>
        <v>-1.0939000386152549</v>
      </c>
      <c r="BC847" s="60"/>
      <c r="BD847" s="60"/>
    </row>
    <row r="848" spans="1:56" ht="16.5">
      <c r="A848" s="95">
        <v>847</v>
      </c>
      <c r="B848" s="129">
        <v>0.14426884413521024</v>
      </c>
      <c r="C848" s="129">
        <v>0.49248527243020224</v>
      </c>
      <c r="D848" s="129">
        <v>0.41924532543028081</v>
      </c>
      <c r="E848" s="129">
        <v>2.9318022602324856E-3</v>
      </c>
      <c r="F848" s="129">
        <v>5.2858186859204626E-2</v>
      </c>
      <c r="G848" s="129">
        <v>0.39537866635722407</v>
      </c>
      <c r="H848" s="129">
        <v>0.19212262022723725</v>
      </c>
      <c r="I848" s="129">
        <v>0.15269140120837488</v>
      </c>
      <c r="J848" s="129">
        <v>0.56931089819052749</v>
      </c>
      <c r="K848" s="104">
        <v>0.26947432114929404</v>
      </c>
      <c r="L848" s="105"/>
      <c r="M848" s="106">
        <v>847</v>
      </c>
      <c r="N848" s="140">
        <v>-1.0613349930496998</v>
      </c>
      <c r="O848" s="140">
        <v>-1.8837742671920305E-2</v>
      </c>
      <c r="P848" s="140">
        <v>-0.20382449441004005</v>
      </c>
      <c r="Q848" s="140">
        <v>-2.7553128149837116</v>
      </c>
      <c r="R848" s="140">
        <v>-1.6177505197430198</v>
      </c>
      <c r="S848" s="140">
        <v>-0.26532730370377944</v>
      </c>
      <c r="T848" s="140">
        <v>-0.87010094656862347</v>
      </c>
      <c r="U848" s="129">
        <v>-1.0249584305962551</v>
      </c>
      <c r="V848" s="129">
        <v>0.17462003651508418</v>
      </c>
      <c r="W848" s="98">
        <v>-0.61440362294012107</v>
      </c>
      <c r="X848" s="60"/>
      <c r="Y848" s="99">
        <v>847</v>
      </c>
      <c r="Z848" s="129">
        <f>(幕後結果!$AB$2+幕後結果!$AB$4*幕後結果_最佳化!$N1849)*12/3</f>
        <v>0.18604061190909327</v>
      </c>
      <c r="AA848" s="129">
        <f>(幕後結果!$AC$2+幕後結果!$AC$4*幕後結果_最佳化!$O1849)*12/3</f>
        <v>0.1750221876191432</v>
      </c>
      <c r="AB848" s="129">
        <f>(幕後結果!$AD$2+幕後結果!$AD$4*幕後結果_最佳化!$P1849)*12/3</f>
        <v>-1.8880874414799793</v>
      </c>
      <c r="AC848" s="129">
        <f>(幕後結果!$AE$2+幕後結果!$AE$4*幕後結果_最佳化!$Q1849)*12/3</f>
        <v>-2.8685759970595037</v>
      </c>
      <c r="AD848" s="129">
        <f>(幕後結果!$AF$2+幕後結果!$AF$4*幕後結果_最佳化!$R1849)*12/3</f>
        <v>-3.5675426528791916</v>
      </c>
      <c r="AE848" s="129">
        <f>(幕後結果!$AG$2+幕後結果!$AG$4*幕後結果_最佳化!$S1849)*12/3</f>
        <v>0.51915993671058724</v>
      </c>
      <c r="AF848" s="129">
        <f>(幕後結果!$AH$2+幕後結果!$AH$4*幕後結果_最佳化!$T1849)*12/3</f>
        <v>-1.2036898873776516</v>
      </c>
      <c r="AG848" s="129">
        <f>(幕後結果!$AI$2+幕後結果!$AI$4*幕後結果_最佳化!$U1849)*12/3</f>
        <v>-0.82975914838101439</v>
      </c>
      <c r="AH848" s="129">
        <f>(幕後結果!$AJ$2+幕後結果!$AJ$4*幕後結果_最佳化!$V1849)*12/3</f>
        <v>-1.2736080902915246</v>
      </c>
      <c r="AI848" s="100">
        <f>(幕後結果!$AK$2+幕後結果!$AK$4*幕後結果_最佳化!$W1849)*12/3</f>
        <v>-0.94341878414988611</v>
      </c>
      <c r="AJ848" s="60"/>
      <c r="AK848" s="60"/>
      <c r="AL848" s="60"/>
      <c r="AM848" s="108">
        <v>847</v>
      </c>
      <c r="AN848" s="129">
        <f t="shared" si="170"/>
        <v>0.15383350268224885</v>
      </c>
      <c r="AO848" s="129">
        <f t="shared" si="171"/>
        <v>0.13345519810826953</v>
      </c>
      <c r="AP848" s="129">
        <f t="shared" si="172"/>
        <v>9.1372619388959173E-2</v>
      </c>
      <c r="AQ848" s="129">
        <f t="shared" si="173"/>
        <v>0.11249323880525161</v>
      </c>
      <c r="AR848" s="129">
        <f t="shared" si="174"/>
        <v>9.7833412721004209E-2</v>
      </c>
      <c r="AS848" s="129">
        <f t="shared" si="175"/>
        <v>0.12746223816177932</v>
      </c>
      <c r="AT848" s="129">
        <f t="shared" si="176"/>
        <v>0.15266419986966215</v>
      </c>
      <c r="AU848" s="129">
        <f t="shared" si="177"/>
        <v>7.7061935774655782E-2</v>
      </c>
      <c r="AV848" s="129">
        <f t="shared" si="178"/>
        <v>5.9295552364977827E-3</v>
      </c>
      <c r="AW848" s="129">
        <f t="shared" si="179"/>
        <v>4.7894099251671526E-2</v>
      </c>
      <c r="AX848" s="129">
        <f t="shared" si="180"/>
        <v>1</v>
      </c>
      <c r="AY848" s="129">
        <f>SUMPRODUCT(AN848:AW848,幕後結果_最佳化!$Z$1005:$AI$1005)</f>
        <v>0.18755058395364804</v>
      </c>
      <c r="AZ848" s="129">
        <f>(SUMPRODUCT(AN848:AW848,MMULT(AN848:AW848,幕後結果!$AB$9:$AK$18)))*252</f>
        <v>4.8971851972563013E-2</v>
      </c>
      <c r="BA848" s="129">
        <f t="shared" si="181"/>
        <v>0.22129584716519876</v>
      </c>
      <c r="BB848" s="102">
        <f t="shared" si="182"/>
        <v>0.65365250096928151</v>
      </c>
      <c r="BC848" s="60"/>
      <c r="BD848" s="60"/>
    </row>
    <row r="849" spans="1:56" ht="16.5">
      <c r="A849" s="95">
        <v>848</v>
      </c>
      <c r="B849" s="129">
        <v>0.38282677357446704</v>
      </c>
      <c r="C849" s="129">
        <v>0.45479776567240204</v>
      </c>
      <c r="D849" s="129">
        <v>0.40303081963251008</v>
      </c>
      <c r="E849" s="129">
        <v>0.8337017504060058</v>
      </c>
      <c r="F849" s="129">
        <v>0.63193968180589266</v>
      </c>
      <c r="G849" s="129">
        <v>0.33216639447945639</v>
      </c>
      <c r="H849" s="129">
        <v>0.61728844727927279</v>
      </c>
      <c r="I849" s="129">
        <v>0.67470844526657148</v>
      </c>
      <c r="J849" s="129">
        <v>0.8003370057550756</v>
      </c>
      <c r="K849" s="104">
        <v>0.55989166749733088</v>
      </c>
      <c r="L849" s="105"/>
      <c r="M849" s="106">
        <v>848</v>
      </c>
      <c r="N849" s="140">
        <v>-0.2980650090157525</v>
      </c>
      <c r="O849" s="140">
        <v>-0.11354873070843366</v>
      </c>
      <c r="P849" s="140">
        <v>-0.24550990561533459</v>
      </c>
      <c r="Q849" s="140">
        <v>0.96889716683754468</v>
      </c>
      <c r="R849" s="140">
        <v>0.33699504366352151</v>
      </c>
      <c r="S849" s="140">
        <v>-0.43393892994794531</v>
      </c>
      <c r="T849" s="140">
        <v>0.29836695727536</v>
      </c>
      <c r="U849" s="129">
        <v>0.45295227242139352</v>
      </c>
      <c r="V849" s="129">
        <v>0.84282559973399629</v>
      </c>
      <c r="W849" s="98">
        <v>0.15069455963798978</v>
      </c>
      <c r="X849" s="60"/>
      <c r="Y849" s="99">
        <v>848</v>
      </c>
      <c r="Z849" s="129">
        <f>(幕後結果!$AB$2+幕後結果!$AB$4*幕後結果_最佳化!$N1850)*12/3</f>
        <v>0.69076125061158189</v>
      </c>
      <c r="AA849" s="129">
        <f>(幕後結果!$AC$2+幕後結果!$AC$4*幕後結果_最佳化!$O1850)*12/3</f>
        <v>0.3022167961773195</v>
      </c>
      <c r="AB849" s="129">
        <f>(幕後結果!$AD$2+幕後結果!$AD$4*幕後結果_最佳化!$P1850)*12/3</f>
        <v>-1.7418647920638586</v>
      </c>
      <c r="AC849" s="129">
        <f>(幕後結果!$AE$2+幕後結果!$AE$4*幕後結果_最佳化!$Q1850)*12/3</f>
        <v>0.84069578819037682</v>
      </c>
      <c r="AD849" s="129">
        <f>(幕後結果!$AF$2+幕後結果!$AF$4*幕後結果_最佳化!$R1850)*12/3</f>
        <v>-0.12951937206854491</v>
      </c>
      <c r="AE849" s="129">
        <f>(幕後結果!$AG$2+幕後結果!$AG$4*幕後結果_最佳化!$S1850)*12/3</f>
        <v>0.98653725192373365</v>
      </c>
      <c r="AF849" s="129">
        <f>(幕後結果!$AH$2+幕後結果!$AH$4*幕後結果_最佳化!$T1850)*12/3</f>
        <v>0.46222859335619138</v>
      </c>
      <c r="AG849" s="129">
        <f>(幕後結果!$AI$2+幕後結果!$AI$4*幕後結果_最佳化!$U1850)*12/3</f>
        <v>4.6059823933458921E-2</v>
      </c>
      <c r="AH849" s="129">
        <f>(幕後結果!$AJ$2+幕後結果!$AJ$4*幕後結果_最佳化!$V1850)*12/3</f>
        <v>5.275584735171357E-2</v>
      </c>
      <c r="AI849" s="100">
        <f>(幕後結果!$AK$2+幕後結果!$AK$4*幕後結果_最佳化!$W1850)*12/3</f>
        <v>0.22165469390425976</v>
      </c>
      <c r="AJ849" s="60"/>
      <c r="AK849" s="60"/>
      <c r="AL849" s="60"/>
      <c r="AM849" s="108">
        <v>848</v>
      </c>
      <c r="AN849" s="129">
        <f t="shared" si="170"/>
        <v>0.10850875399165312</v>
      </c>
      <c r="AO849" s="129">
        <f t="shared" si="171"/>
        <v>7.3201535179157659E-2</v>
      </c>
      <c r="AP849" s="129">
        <f t="shared" si="172"/>
        <v>0.11814725478384096</v>
      </c>
      <c r="AQ849" s="129">
        <f t="shared" si="173"/>
        <v>2.2409272529424498E-2</v>
      </c>
      <c r="AR849" s="129">
        <f t="shared" si="174"/>
        <v>0.13557911728313002</v>
      </c>
      <c r="AS849" s="129">
        <f t="shared" si="175"/>
        <v>0.12693530042258525</v>
      </c>
      <c r="AT849" s="129">
        <f t="shared" si="176"/>
        <v>0.10703850052816168</v>
      </c>
      <c r="AU849" s="129">
        <f t="shared" si="177"/>
        <v>8.6813497256841204E-2</v>
      </c>
      <c r="AV849" s="129">
        <f t="shared" si="178"/>
        <v>9.2701306790021615E-2</v>
      </c>
      <c r="AW849" s="129">
        <f t="shared" si="179"/>
        <v>0.12866546123518385</v>
      </c>
      <c r="AX849" s="129">
        <f t="shared" si="180"/>
        <v>0.99999999999999989</v>
      </c>
      <c r="AY849" s="129">
        <f>SUMPRODUCT(AN849:AW849,幕後結果_最佳化!$Z$1005:$AI$1005)</f>
        <v>1.6542941734520547E-2</v>
      </c>
      <c r="AZ849" s="129">
        <f>(SUMPRODUCT(AN849:AW849,MMULT(AN849:AW849,幕後結果!$AB$9:$AK$18)))*252</f>
        <v>4.4483578079955927E-2</v>
      </c>
      <c r="BA849" s="129">
        <f t="shared" si="181"/>
        <v>0.2109113038221421</v>
      </c>
      <c r="BB849" s="102">
        <f t="shared" si="182"/>
        <v>-0.12496749954998103</v>
      </c>
      <c r="BC849" s="60"/>
      <c r="BD849" s="60"/>
    </row>
    <row r="850" spans="1:56" ht="16.5">
      <c r="A850" s="95">
        <v>849</v>
      </c>
      <c r="B850" s="129">
        <v>0.45495531670081069</v>
      </c>
      <c r="C850" s="129">
        <v>0.65884432309809537</v>
      </c>
      <c r="D850" s="129">
        <v>0.34041064429538936</v>
      </c>
      <c r="E850" s="129">
        <v>0.82341453571093659</v>
      </c>
      <c r="F850" s="129">
        <v>0.99070908043692629</v>
      </c>
      <c r="G850" s="129">
        <v>0.51590903114939035</v>
      </c>
      <c r="H850" s="129">
        <v>0.79334512072634888</v>
      </c>
      <c r="I850" s="129">
        <v>0.45801292440454433</v>
      </c>
      <c r="J850" s="129">
        <v>0.20837154675582803</v>
      </c>
      <c r="K850" s="104">
        <v>0.62933101108906708</v>
      </c>
      <c r="L850" s="105"/>
      <c r="M850" s="106">
        <v>849</v>
      </c>
      <c r="N850" s="140">
        <v>-0.11315126365495791</v>
      </c>
      <c r="O850" s="140">
        <v>0.40931112296376893</v>
      </c>
      <c r="P850" s="140">
        <v>-0.4113426656774124</v>
      </c>
      <c r="Q850" s="140">
        <v>0.92845629498566984</v>
      </c>
      <c r="R850" s="140">
        <v>2.3538153469327274</v>
      </c>
      <c r="S850" s="140">
        <v>3.9888602573657408E-2</v>
      </c>
      <c r="T850" s="140">
        <v>0.81808306433631128</v>
      </c>
      <c r="U850" s="129">
        <v>-0.10544104444344957</v>
      </c>
      <c r="V850" s="129">
        <v>-0.81208459239048025</v>
      </c>
      <c r="W850" s="98">
        <v>0.33008203417800452</v>
      </c>
      <c r="X850" s="60"/>
      <c r="Y850" s="99">
        <v>849</v>
      </c>
      <c r="Z850" s="129">
        <f>(幕後結果!$AB$2+幕後結果!$AB$4*幕後結果_最佳化!$N1851)*12/3</f>
        <v>0.8130374904947667</v>
      </c>
      <c r="AA850" s="129">
        <f>(幕後結果!$AC$2+幕後結果!$AC$4*幕後結果_最佳化!$O1851)*12/3</f>
        <v>0.73361607065446022</v>
      </c>
      <c r="AB850" s="129">
        <f>(幕後結果!$AD$2+幕後結果!$AD$4*幕後結果_最佳化!$P1851)*12/3</f>
        <v>-1.8451545775176275</v>
      </c>
      <c r="AC850" s="129">
        <f>(幕後結果!$AE$2+幕後結果!$AE$4*幕後結果_最佳化!$Q1851)*12/3</f>
        <v>0.98545318377530899</v>
      </c>
      <c r="AD850" s="129">
        <f>(幕後結果!$AF$2+幕後結果!$AF$4*幕後結果_最佳化!$R1851)*12/3</f>
        <v>1.9142053902936818</v>
      </c>
      <c r="AE850" s="129">
        <f>(幕後結果!$AG$2+幕後結果!$AG$4*幕後結果_最佳化!$S1851)*12/3</f>
        <v>1.4934329329444502</v>
      </c>
      <c r="AF850" s="129">
        <f>(幕後結果!$AH$2+幕後結果!$AH$4*幕後結果_最佳化!$T1851)*12/3</f>
        <v>0.95715636877393295</v>
      </c>
      <c r="AG850" s="129">
        <f>(幕後結果!$AI$2+幕後結果!$AI$4*幕後結果_最佳化!$U1851)*12/3</f>
        <v>4.5360666017490919E-2</v>
      </c>
      <c r="AH850" s="129">
        <f>(幕後結果!$AJ$2+幕後結果!$AJ$4*幕後結果_最佳化!$V1851)*12/3</f>
        <v>-0.42930914855291036</v>
      </c>
      <c r="AI850" s="100">
        <f>(幕後結果!$AK$2+幕後結果!$AK$4*幕後結果_最佳化!$W1851)*12/3</f>
        <v>0.57128054406370443</v>
      </c>
      <c r="AJ850" s="60"/>
      <c r="AK850" s="60"/>
      <c r="AL850" s="60"/>
      <c r="AM850" s="108">
        <v>849</v>
      </c>
      <c r="AN850" s="129">
        <f t="shared" si="170"/>
        <v>1.8024230021074002E-2</v>
      </c>
      <c r="AO850" s="129">
        <f t="shared" si="171"/>
        <v>0.16987758040950729</v>
      </c>
      <c r="AP850" s="129">
        <f t="shared" si="172"/>
        <v>0.12560559274401753</v>
      </c>
      <c r="AQ850" s="129">
        <f t="shared" si="173"/>
        <v>0.15911967550754466</v>
      </c>
      <c r="AR850" s="129">
        <f t="shared" si="174"/>
        <v>7.1481755545493547E-2</v>
      </c>
      <c r="AS850" s="129">
        <f t="shared" si="175"/>
        <v>4.7259069581355145E-2</v>
      </c>
      <c r="AT850" s="129">
        <f t="shared" si="176"/>
        <v>7.6693784499946391E-2</v>
      </c>
      <c r="AU850" s="129">
        <f t="shared" si="177"/>
        <v>3.8272808890944934E-2</v>
      </c>
      <c r="AV850" s="129">
        <f t="shared" si="178"/>
        <v>0.14900892148813547</v>
      </c>
      <c r="AW850" s="129">
        <f t="shared" si="179"/>
        <v>0.14465658131198103</v>
      </c>
      <c r="AX850" s="129">
        <f t="shared" si="180"/>
        <v>1</v>
      </c>
      <c r="AY850" s="129">
        <f>SUMPRODUCT(AN850:AW850,幕後結果_最佳化!$Z$1005:$AI$1005)</f>
        <v>-0.111228858918067</v>
      </c>
      <c r="AZ850" s="129">
        <f>(SUMPRODUCT(AN850:AW850,MMULT(AN850:AW850,幕後結果!$AB$9:$AK$18)))*252</f>
        <v>5.4012182422358453E-2</v>
      </c>
      <c r="BA850" s="129">
        <f t="shared" si="181"/>
        <v>0.23240521169362457</v>
      </c>
      <c r="BB850" s="102">
        <f t="shared" si="182"/>
        <v>-0.66319020040416377</v>
      </c>
      <c r="BC850" s="60"/>
      <c r="BD850" s="60"/>
    </row>
    <row r="851" spans="1:56" ht="16.5">
      <c r="A851" s="95">
        <v>850</v>
      </c>
      <c r="B851" s="129">
        <v>0.39003884996064486</v>
      </c>
      <c r="C851" s="129">
        <v>0.32747577383559112</v>
      </c>
      <c r="D851" s="129">
        <v>0.38794643996052103</v>
      </c>
      <c r="E851" s="129">
        <v>0.14993514141662079</v>
      </c>
      <c r="F851" s="129">
        <v>0.26499428865887875</v>
      </c>
      <c r="G851" s="129">
        <v>0.85942923776016822</v>
      </c>
      <c r="H851" s="129">
        <v>1.0138344284520429E-2</v>
      </c>
      <c r="I851" s="129">
        <v>0.95532985390786695</v>
      </c>
      <c r="J851" s="129">
        <v>3.4699914315783564E-2</v>
      </c>
      <c r="K851" s="104">
        <v>0.4219241796058284</v>
      </c>
      <c r="L851" s="105"/>
      <c r="M851" s="106">
        <v>850</v>
      </c>
      <c r="N851" s="140">
        <v>-0.27921777955564508</v>
      </c>
      <c r="O851" s="140">
        <v>-0.4468940673907319</v>
      </c>
      <c r="P851" s="140">
        <v>-0.2846753467386936</v>
      </c>
      <c r="Q851" s="140">
        <v>-1.0367116030655308</v>
      </c>
      <c r="R851" s="140">
        <v>-0.62802345142481841</v>
      </c>
      <c r="S851" s="140">
        <v>1.0777585440169117</v>
      </c>
      <c r="T851" s="140">
        <v>-2.3211882035642502</v>
      </c>
      <c r="U851" s="129">
        <v>1.6988879801822896</v>
      </c>
      <c r="V851" s="129">
        <v>-1.8158080068576572</v>
      </c>
      <c r="W851" s="98">
        <v>-0.19697339295728458</v>
      </c>
      <c r="X851" s="60"/>
      <c r="Y851" s="99">
        <v>850</v>
      </c>
      <c r="Z851" s="129">
        <f>(幕後結果!$AB$2+幕後結果!$AB$4*幕後結果_最佳化!$N1852)*12/3</f>
        <v>0.70322418756686866</v>
      </c>
      <c r="AA851" s="129">
        <f>(幕後結果!$AC$2+幕後結果!$AC$4*幕後結果_最佳化!$O1852)*12/3</f>
        <v>6.2420790264528236E-2</v>
      </c>
      <c r="AB851" s="129">
        <f>(幕後結果!$AD$2+幕後結果!$AD$4*幕後結果_最佳化!$P1852)*12/3</f>
        <v>-1.8042719246857155</v>
      </c>
      <c r="AC851" s="129">
        <f>(幕後結果!$AE$2+幕後結果!$AE$4*幕後結果_最佳化!$Q1852)*12/3</f>
        <v>-1.2529834915915632</v>
      </c>
      <c r="AD851" s="129">
        <f>(幕後結果!$AF$2+幕後結果!$AF$4*幕後結果_最佳化!$R1852)*12/3</f>
        <v>-1.9417794080127804</v>
      </c>
      <c r="AE851" s="129">
        <f>(幕後結果!$AG$2+幕後結果!$AG$4*幕後結果_最佳化!$S1852)*12/3</f>
        <v>1.8029916571885511</v>
      </c>
      <c r="AF851" s="129">
        <f>(幕後結果!$AH$2+幕後結果!$AH$4*幕後結果_最佳化!$T1852)*12/3</f>
        <v>-1.4755936145039186</v>
      </c>
      <c r="AG851" s="129">
        <f>(幕後結果!$AI$2+幕後結果!$AI$4*幕後結果_最佳化!$U1852)*12/3</f>
        <v>0.75421711710107286</v>
      </c>
      <c r="AH851" s="129">
        <f>(幕後結果!$AJ$2+幕後結果!$AJ$4*幕後結果_最佳化!$V1852)*12/3</f>
        <v>-1.3192866277633548</v>
      </c>
      <c r="AI851" s="100">
        <f>(幕後結果!$AK$2+幕後結果!$AK$4*幕後結果_最佳化!$W1852)*12/3</f>
        <v>-0.22746357321184973</v>
      </c>
      <c r="AJ851" s="60"/>
      <c r="AK851" s="60"/>
      <c r="AL851" s="60"/>
      <c r="AM851" s="108">
        <v>850</v>
      </c>
      <c r="AN851" s="129">
        <f t="shared" si="170"/>
        <v>0.13977676465457139</v>
      </c>
      <c r="AO851" s="129">
        <f t="shared" si="171"/>
        <v>0.10728263077114353</v>
      </c>
      <c r="AP851" s="129">
        <f t="shared" si="172"/>
        <v>9.3603702349530721E-2</v>
      </c>
      <c r="AQ851" s="129">
        <f t="shared" si="173"/>
        <v>6.1938789357118842E-2</v>
      </c>
      <c r="AR851" s="129">
        <f t="shared" si="174"/>
        <v>7.3820690438906836E-2</v>
      </c>
      <c r="AS851" s="129">
        <f t="shared" si="175"/>
        <v>8.2982380928642213E-2</v>
      </c>
      <c r="AT851" s="129">
        <f t="shared" si="176"/>
        <v>0.11844814665699238</v>
      </c>
      <c r="AU851" s="129">
        <f t="shared" si="177"/>
        <v>0.13467886197871071</v>
      </c>
      <c r="AV851" s="129">
        <f t="shared" si="178"/>
        <v>6.9423090909527391E-2</v>
      </c>
      <c r="AW851" s="129">
        <f t="shared" si="179"/>
        <v>0.11804494195485593</v>
      </c>
      <c r="AX851" s="129">
        <f t="shared" si="180"/>
        <v>0.99999999999999989</v>
      </c>
      <c r="AY851" s="129">
        <f>SUMPRODUCT(AN851:AW851,幕後結果_最佳化!$Z$1005:$AI$1005)</f>
        <v>0.10055068787208979</v>
      </c>
      <c r="AZ851" s="129">
        <f>(SUMPRODUCT(AN851:AW851,MMULT(AN851:AW851,幕後結果!$AB$9:$AK$18)))*252</f>
        <v>4.2518023798182945E-2</v>
      </c>
      <c r="BA851" s="129">
        <f t="shared" si="181"/>
        <v>0.20619899077876919</v>
      </c>
      <c r="BB851" s="102">
        <f t="shared" si="182"/>
        <v>0.27958763354929894</v>
      </c>
      <c r="BC851" s="60"/>
      <c r="BD851" s="60"/>
    </row>
    <row r="852" spans="1:56" ht="16.5">
      <c r="A852" s="95">
        <v>851</v>
      </c>
      <c r="B852" s="129">
        <v>0.34834063547881988</v>
      </c>
      <c r="C852" s="129">
        <v>0.57985222517148638</v>
      </c>
      <c r="D852" s="129">
        <v>0.31974654133542169</v>
      </c>
      <c r="E852" s="129">
        <v>0.38924226850175025</v>
      </c>
      <c r="F852" s="129">
        <v>0.65573172901221732</v>
      </c>
      <c r="G852" s="129">
        <v>0.66817397362600617</v>
      </c>
      <c r="H852" s="129">
        <v>0.46691272973464937</v>
      </c>
      <c r="I852" s="129">
        <v>0.69837315000880307</v>
      </c>
      <c r="J852" s="129">
        <v>0.41185718028184848</v>
      </c>
      <c r="K852" s="104">
        <v>0.2767870986958838</v>
      </c>
      <c r="L852" s="105"/>
      <c r="M852" s="106">
        <v>851</v>
      </c>
      <c r="N852" s="140">
        <v>-0.38980429040931885</v>
      </c>
      <c r="O852" s="140">
        <v>0.20151545027096349</v>
      </c>
      <c r="P852" s="140">
        <v>-0.46840767199479855</v>
      </c>
      <c r="Q852" s="140">
        <v>-0.28129448883849589</v>
      </c>
      <c r="R852" s="140">
        <v>0.40084188100531148</v>
      </c>
      <c r="S852" s="140">
        <v>0.4348765279571073</v>
      </c>
      <c r="T852" s="140">
        <v>-8.3032799443338856E-2</v>
      </c>
      <c r="U852" s="129">
        <v>0.51972723745726102</v>
      </c>
      <c r="V852" s="129">
        <v>-0.22277020205861844</v>
      </c>
      <c r="W852" s="98">
        <v>-0.59241279954244985</v>
      </c>
      <c r="X852" s="60"/>
      <c r="Y852" s="99">
        <v>851</v>
      </c>
      <c r="Z852" s="129">
        <f>(幕後結果!$AB$2+幕後結果!$AB$4*幕後結果_最佳化!$N1853)*12/3</f>
        <v>0.63009764576974814</v>
      </c>
      <c r="AA852" s="129">
        <f>(幕後結果!$AC$2+幕後結果!$AC$4*幕後結果_最佳化!$O1853)*12/3</f>
        <v>0.5098102767382916</v>
      </c>
      <c r="AB852" s="129">
        <f>(幕後結果!$AD$2+幕後結果!$AD$4*幕後結果_最佳化!$P1853)*12/3</f>
        <v>-1.9965877114403516</v>
      </c>
      <c r="AC852" s="129">
        <f>(幕後結果!$AE$2+幕後結果!$AE$4*幕後結果_最佳化!$Q1853)*12/3</f>
        <v>-0.30354428760399976</v>
      </c>
      <c r="AD852" s="129">
        <f>(幕後結果!$AF$2+幕後結果!$AF$4*幕後結果_最佳化!$R1853)*12/3</f>
        <v>-0.52946513067024403</v>
      </c>
      <c r="AE852" s="129">
        <f>(幕後結果!$AG$2+幕後結果!$AG$4*幕後結果_最佳化!$S1853)*12/3</f>
        <v>1.5378010393350197</v>
      </c>
      <c r="AF852" s="129">
        <f>(幕後結果!$AH$2+幕後結果!$AH$4*幕後結果_最佳化!$T1853)*12/3</f>
        <v>5.729200164987347E-3</v>
      </c>
      <c r="AG852" s="129">
        <f>(幕後結果!$AI$2+幕後結果!$AI$4*幕後結果_最佳化!$U1853)*12/3</f>
        <v>0.23855560137036805</v>
      </c>
      <c r="AH852" s="129">
        <f>(幕後結果!$AJ$2+幕後結果!$AJ$4*幕後結果_最佳化!$V1853)*12/3</f>
        <v>-0.53189256993548117</v>
      </c>
      <c r="AI852" s="100">
        <f>(幕後結果!$AK$2+幕後結果!$AK$4*幕後結果_最佳化!$W1853)*12/3</f>
        <v>-0.27111602993165718</v>
      </c>
      <c r="AJ852" s="60"/>
      <c r="AK852" s="60"/>
      <c r="AL852" s="60"/>
      <c r="AM852" s="108">
        <v>851</v>
      </c>
      <c r="AN852" s="129">
        <f t="shared" si="170"/>
        <v>4.8772058506979341E-2</v>
      </c>
      <c r="AO852" s="129">
        <f t="shared" si="171"/>
        <v>5.082098721965727E-2</v>
      </c>
      <c r="AP852" s="129">
        <f t="shared" si="172"/>
        <v>8.5627996704927836E-2</v>
      </c>
      <c r="AQ852" s="129">
        <f t="shared" si="173"/>
        <v>0.1527564110511837</v>
      </c>
      <c r="AR852" s="129">
        <f t="shared" si="174"/>
        <v>0.14245541906350304</v>
      </c>
      <c r="AS852" s="129">
        <f t="shared" si="175"/>
        <v>4.3902968584504258E-2</v>
      </c>
      <c r="AT852" s="129">
        <f t="shared" si="176"/>
        <v>9.9022018614617194E-2</v>
      </c>
      <c r="AU852" s="129">
        <f t="shared" si="177"/>
        <v>0.13223211833548246</v>
      </c>
      <c r="AV852" s="129">
        <f t="shared" si="178"/>
        <v>8.7042782558214071E-2</v>
      </c>
      <c r="AW852" s="129">
        <f t="shared" si="179"/>
        <v>0.15736723936093075</v>
      </c>
      <c r="AX852" s="129">
        <f t="shared" si="180"/>
        <v>1</v>
      </c>
      <c r="AY852" s="129">
        <f>SUMPRODUCT(AN852:AW852,幕後結果_最佳化!$Z$1005:$AI$1005)</f>
        <v>-0.10592881093658407</v>
      </c>
      <c r="AZ852" s="129">
        <f>(SUMPRODUCT(AN852:AW852,MMULT(AN852:AW852,幕後結果!$AB$9:$AK$18)))*252</f>
        <v>5.0555821174428979E-2</v>
      </c>
      <c r="BA852" s="129">
        <f t="shared" si="181"/>
        <v>0.22484621672251676</v>
      </c>
      <c r="BB852" s="102">
        <f t="shared" si="182"/>
        <v>-0.66191378759222819</v>
      </c>
      <c r="BC852" s="60"/>
      <c r="BD852" s="60"/>
    </row>
    <row r="853" spans="1:56" ht="16.5">
      <c r="A853" s="95">
        <v>852</v>
      </c>
      <c r="B853" s="129">
        <v>0.56466005006715525</v>
      </c>
      <c r="C853" s="129">
        <v>0.54497828747399613</v>
      </c>
      <c r="D853" s="129">
        <v>3.999463211638421E-2</v>
      </c>
      <c r="E853" s="129">
        <v>0.50002029926663183</v>
      </c>
      <c r="F853" s="129">
        <v>0.11030325353753856</v>
      </c>
      <c r="G853" s="129">
        <v>0.14653896479758832</v>
      </c>
      <c r="H853" s="129">
        <v>0.40149530787231646</v>
      </c>
      <c r="I853" s="129">
        <v>0.20843888073520023</v>
      </c>
      <c r="J853" s="129">
        <v>0.31973872103844747</v>
      </c>
      <c r="K853" s="104">
        <v>0.33611243521129253</v>
      </c>
      <c r="L853" s="105"/>
      <c r="M853" s="106">
        <v>852</v>
      </c>
      <c r="N853" s="140">
        <v>0.16279493053951957</v>
      </c>
      <c r="O853" s="140">
        <v>0.11298376675443295</v>
      </c>
      <c r="P853" s="140">
        <v>-1.7507483660325969</v>
      </c>
      <c r="Q853" s="140">
        <v>5.0882715715572811E-5</v>
      </c>
      <c r="R853" s="140">
        <v>-1.2249169666854445</v>
      </c>
      <c r="S853" s="140">
        <v>-1.0513934353587178</v>
      </c>
      <c r="T853" s="140">
        <v>-0.2494785698285597</v>
      </c>
      <c r="U853" s="129">
        <v>-0.81184990627458042</v>
      </c>
      <c r="V853" s="129">
        <v>-0.4684295475335436</v>
      </c>
      <c r="W853" s="98">
        <v>-0.42309648007374717</v>
      </c>
      <c r="X853" s="60"/>
      <c r="Y853" s="99">
        <v>852</v>
      </c>
      <c r="Z853" s="129">
        <f>(幕後結果!$AB$2+幕後結果!$AB$4*幕後結果_最佳化!$N1854)*12/3</f>
        <v>0.9955099344460846</v>
      </c>
      <c r="AA853" s="129">
        <f>(幕後結果!$AC$2+幕後結果!$AC$4*幕後結果_最佳化!$O1854)*12/3</f>
        <v>0.5872470593017638</v>
      </c>
      <c r="AB853" s="129">
        <f>(幕後結果!$AD$2+幕後結果!$AD$4*幕後結果_最佳化!$P1854)*12/3</f>
        <v>-3.3101075782688234</v>
      </c>
      <c r="AC853" s="129">
        <f>(幕後結果!$AE$2+幕後結果!$AE$4*幕後結果_最佳化!$Q1854)*12/3</f>
        <v>-4.8239801456935093E-2</v>
      </c>
      <c r="AD853" s="129">
        <f>(幕後結果!$AF$2+幕後結果!$AF$4*幕後結果_最佳化!$R1854)*12/3</f>
        <v>-1.9866364774530669</v>
      </c>
      <c r="AE853" s="129">
        <f>(幕後結果!$AG$2+幕後結果!$AG$4*幕後結果_最佳化!$S1854)*12/3</f>
        <v>0.29078161765280042</v>
      </c>
      <c r="AF853" s="129">
        <f>(幕後結果!$AH$2+幕後結果!$AH$4*幕後結果_最佳化!$T1854)*12/3</f>
        <v>5.0511036843346235E-2</v>
      </c>
      <c r="AG853" s="129">
        <f>(幕後結果!$AI$2+幕後結果!$AI$4*幕後結果_最佳化!$U1854)*12/3</f>
        <v>-0.86946060676217607</v>
      </c>
      <c r="AH853" s="129">
        <f>(幕後結果!$AJ$2+幕後結果!$AJ$4*幕後結果_最佳化!$V1854)*12/3</f>
        <v>-1.0410762681095986</v>
      </c>
      <c r="AI853" s="100">
        <f>(幕後結果!$AK$2+幕後結果!$AK$4*幕後結果_最佳化!$W1854)*12/3</f>
        <v>-0.87627878204676923</v>
      </c>
      <c r="AJ853" s="60"/>
      <c r="AK853" s="60"/>
      <c r="AL853" s="60"/>
      <c r="AM853" s="108">
        <v>852</v>
      </c>
      <c r="AN853" s="129">
        <f t="shared" si="170"/>
        <v>0.18020210739374121</v>
      </c>
      <c r="AO853" s="129">
        <f t="shared" si="171"/>
        <v>0.10480186783131794</v>
      </c>
      <c r="AP853" s="129">
        <f t="shared" si="172"/>
        <v>1.9366101228264338E-2</v>
      </c>
      <c r="AQ853" s="129">
        <f t="shared" si="173"/>
        <v>0.11413282153200578</v>
      </c>
      <c r="AR853" s="129">
        <f t="shared" si="174"/>
        <v>8.2958968491370536E-2</v>
      </c>
      <c r="AS853" s="129">
        <f t="shared" si="175"/>
        <v>0.12611003075192545</v>
      </c>
      <c r="AT853" s="129">
        <f t="shared" si="176"/>
        <v>0.11389203590122286</v>
      </c>
      <c r="AU853" s="129">
        <f t="shared" si="177"/>
        <v>2.5099602926821049E-2</v>
      </c>
      <c r="AV853" s="129">
        <f t="shared" si="178"/>
        <v>0.10288807194358389</v>
      </c>
      <c r="AW853" s="129">
        <f t="shared" si="179"/>
        <v>0.1305483919997471</v>
      </c>
      <c r="AX853" s="129">
        <f t="shared" si="180"/>
        <v>1</v>
      </c>
      <c r="AY853" s="129">
        <f>SUMPRODUCT(AN853:AW853,幕後結果_最佳化!$Z$1005:$AI$1005)</f>
        <v>0.27274709240939332</v>
      </c>
      <c r="AZ853" s="129">
        <f>(SUMPRODUCT(AN853:AW853,MMULT(AN853:AW853,幕後結果!$AB$9:$AK$18)))*252</f>
        <v>4.5585214312983104E-2</v>
      </c>
      <c r="BA853" s="129">
        <f t="shared" si="181"/>
        <v>0.21350694207210946</v>
      </c>
      <c r="BB853" s="102">
        <f t="shared" si="182"/>
        <v>1.0765321735148321</v>
      </c>
      <c r="BC853" s="60"/>
      <c r="BD853" s="60"/>
    </row>
    <row r="854" spans="1:56" ht="16.5">
      <c r="A854" s="95">
        <v>853</v>
      </c>
      <c r="B854" s="129">
        <v>0.79286593030714947</v>
      </c>
      <c r="C854" s="129">
        <v>0.43861441512134425</v>
      </c>
      <c r="D854" s="129">
        <v>0.65601861747344459</v>
      </c>
      <c r="E854" s="129">
        <v>0.29093374056293908</v>
      </c>
      <c r="F854" s="129">
        <v>0.99718372195833971</v>
      </c>
      <c r="G854" s="129">
        <v>5.6958802028373334E-2</v>
      </c>
      <c r="H854" s="129">
        <v>0.53757401092296409</v>
      </c>
      <c r="I854" s="129">
        <v>0.68954749542847549</v>
      </c>
      <c r="J854" s="129">
        <v>0.56890536360856014</v>
      </c>
      <c r="K854" s="104">
        <v>0.73314916044612866</v>
      </c>
      <c r="L854" s="105"/>
      <c r="M854" s="106">
        <v>853</v>
      </c>
      <c r="N854" s="140">
        <v>0.81640569694513487</v>
      </c>
      <c r="O854" s="140">
        <v>-0.15448310667554638</v>
      </c>
      <c r="P854" s="140">
        <v>0.40162128182826584</v>
      </c>
      <c r="Q854" s="140">
        <v>-0.55065896264274805</v>
      </c>
      <c r="R854" s="140">
        <v>2.76843881337135</v>
      </c>
      <c r="S854" s="140">
        <v>-1.5808269789323481</v>
      </c>
      <c r="T854" s="140">
        <v>9.4323757671019082E-2</v>
      </c>
      <c r="U854" s="129">
        <v>0.49456812181568743</v>
      </c>
      <c r="V854" s="129">
        <v>0.17358798812764187</v>
      </c>
      <c r="W854" s="98">
        <v>0.62236531964018282</v>
      </c>
      <c r="X854" s="60"/>
      <c r="Y854" s="99">
        <v>853</v>
      </c>
      <c r="Z854" s="129">
        <f>(幕後結果!$AB$2+幕後結果!$AB$4*幕後結果_最佳化!$N1855)*12/3</f>
        <v>1.4277172141553744</v>
      </c>
      <c r="AA854" s="129">
        <f>(幕後結果!$AC$2+幕後結果!$AC$4*幕後結果_最佳化!$O1855)*12/3</f>
        <v>0.55938955352737207</v>
      </c>
      <c r="AB854" s="129">
        <f>(幕後結果!$AD$2+幕後結果!$AD$4*幕後結果_最佳化!$P1855)*12/3</f>
        <v>-0.71987659097278256</v>
      </c>
      <c r="AC854" s="129">
        <f>(幕後結果!$AE$2+幕後結果!$AE$4*幕後結果_最佳化!$Q1855)*12/3</f>
        <v>-0.56771901874429509</v>
      </c>
      <c r="AD854" s="129">
        <f>(幕後結果!$AF$2+幕後結果!$AF$4*幕後結果_最佳化!$R1855)*12/3</f>
        <v>1.6269235192935234</v>
      </c>
      <c r="AE854" s="129">
        <f>(幕後結果!$AG$2+幕後結果!$AG$4*幕後結果_最佳化!$S1855)*12/3</f>
        <v>-0.14497173593544854</v>
      </c>
      <c r="AF854" s="129">
        <f>(幕後結果!$AH$2+幕後結果!$AH$4*幕後結果_最佳化!$T1855)*12/3</f>
        <v>0.91145095863504866</v>
      </c>
      <c r="AG854" s="129">
        <f>(幕後結果!$AI$2+幕後結果!$AI$4*幕後結果_最佳化!$U1855)*12/3</f>
        <v>0.35293838416489914</v>
      </c>
      <c r="AH854" s="129">
        <f>(幕後結果!$AJ$2+幕後結果!$AJ$4*幕後結果_最佳化!$V1855)*12/3</f>
        <v>-0.27836411998031485</v>
      </c>
      <c r="AI854" s="100">
        <f>(幕後結果!$AK$2+幕後結果!$AK$4*幕後結果_最佳化!$W1855)*12/3</f>
        <v>0.64296314743980654</v>
      </c>
      <c r="AJ854" s="60"/>
      <c r="AK854" s="60"/>
      <c r="AL854" s="60"/>
      <c r="AM854" s="108">
        <v>853</v>
      </c>
      <c r="AN854" s="129">
        <f t="shared" si="170"/>
        <v>0.17416201032914697</v>
      </c>
      <c r="AO854" s="129">
        <f t="shared" si="171"/>
        <v>0.18138703758607277</v>
      </c>
      <c r="AP854" s="129">
        <f t="shared" si="172"/>
        <v>1.7344127045265102E-2</v>
      </c>
      <c r="AQ854" s="129">
        <f t="shared" si="173"/>
        <v>0.18934396927941502</v>
      </c>
      <c r="AR854" s="129">
        <f t="shared" si="174"/>
        <v>4.1649603554045005E-2</v>
      </c>
      <c r="AS854" s="129">
        <f t="shared" si="175"/>
        <v>2.3587178786328218E-2</v>
      </c>
      <c r="AT854" s="129">
        <f t="shared" si="176"/>
        <v>0.18975309007521604</v>
      </c>
      <c r="AU854" s="129">
        <f t="shared" si="177"/>
        <v>0.1201036905057611</v>
      </c>
      <c r="AV854" s="129">
        <f t="shared" si="178"/>
        <v>4.0219348103159032E-2</v>
      </c>
      <c r="AW854" s="129">
        <f t="shared" si="179"/>
        <v>2.2449944735590515E-2</v>
      </c>
      <c r="AX854" s="129">
        <f t="shared" si="180"/>
        <v>0.99999999999999978</v>
      </c>
      <c r="AY854" s="129">
        <f>SUMPRODUCT(AN854:AW854,幕後結果_最佳化!$Z$1005:$AI$1005)</f>
        <v>0.24549821378295039</v>
      </c>
      <c r="AZ854" s="129">
        <f>(SUMPRODUCT(AN854:AW854,MMULT(AN854:AW854,幕後結果!$AB$9:$AK$18)))*252</f>
        <v>5.5560542932018321E-2</v>
      </c>
      <c r="BA854" s="129">
        <f t="shared" si="181"/>
        <v>0.23571283998123294</v>
      </c>
      <c r="BB854" s="102">
        <f t="shared" si="182"/>
        <v>0.85951284537185557</v>
      </c>
      <c r="BC854" s="60"/>
      <c r="BD854" s="60"/>
    </row>
    <row r="855" spans="1:56" ht="16.5">
      <c r="A855" s="95">
        <v>854</v>
      </c>
      <c r="B855" s="129">
        <v>0.75107678234640951</v>
      </c>
      <c r="C855" s="129">
        <v>0.36029842725351169</v>
      </c>
      <c r="D855" s="129">
        <v>0.7546264657774211</v>
      </c>
      <c r="E855" s="129">
        <v>0.53655487971810434</v>
      </c>
      <c r="F855" s="129">
        <v>0.1869570668719196</v>
      </c>
      <c r="G855" s="129">
        <v>0.66683163930742184</v>
      </c>
      <c r="H855" s="129">
        <v>0.81910447681167176</v>
      </c>
      <c r="I855" s="129">
        <v>0.49774547186872553</v>
      </c>
      <c r="J855" s="129">
        <v>0.73555283744236655</v>
      </c>
      <c r="K855" s="104">
        <v>0.78166186109134284</v>
      </c>
      <c r="L855" s="105"/>
      <c r="M855" s="106">
        <v>854</v>
      </c>
      <c r="N855" s="140">
        <v>0.67788212357896116</v>
      </c>
      <c r="O855" s="140">
        <v>-0.35766122434190012</v>
      </c>
      <c r="P855" s="140">
        <v>0.6891210911405885</v>
      </c>
      <c r="Q855" s="140">
        <v>9.1758092896498236E-2</v>
      </c>
      <c r="R855" s="140">
        <v>-0.88916551396131371</v>
      </c>
      <c r="S855" s="140">
        <v>0.43118106406730822</v>
      </c>
      <c r="T855" s="140">
        <v>0.91195758415091555</v>
      </c>
      <c r="U855" s="129">
        <v>-5.6512940406728768E-3</v>
      </c>
      <c r="V855" s="129">
        <v>0.62969473930304609</v>
      </c>
      <c r="W855" s="98">
        <v>0.77781806285115018</v>
      </c>
      <c r="X855" s="60"/>
      <c r="Y855" s="99">
        <v>854</v>
      </c>
      <c r="Z855" s="129">
        <f>(幕後結果!$AB$2+幕後結果!$AB$4*幕後結果_最佳化!$N1856)*12/3</f>
        <v>1.3361169837163154</v>
      </c>
      <c r="AA855" s="129">
        <f>(幕後結果!$AC$2+幕後結果!$AC$4*幕後結果_最佳化!$O1856)*12/3</f>
        <v>0.37457077351159923</v>
      </c>
      <c r="AB855" s="129">
        <f>(幕後結果!$AD$2+幕後結果!$AD$4*幕後結果_最佳化!$P1856)*12/3</f>
        <v>-0.44460243031899105</v>
      </c>
      <c r="AC855" s="129">
        <f>(幕後結果!$AE$2+幕後結果!$AE$4*幕後結果_最佳化!$Q1856)*12/3</f>
        <v>-3.3031712912572342E-3</v>
      </c>
      <c r="AD855" s="129">
        <f>(幕後結果!$AF$2+幕後結果!$AF$4*幕後結果_最佳化!$R1856)*12/3</f>
        <v>-1.7442463485545892</v>
      </c>
      <c r="AE855" s="129">
        <f>(幕後結果!$AG$2+幕後結果!$AG$4*幕後結果_最佳化!$S1856)*12/3</f>
        <v>1.4307144881125859</v>
      </c>
      <c r="AF855" s="129">
        <f>(幕後結果!$AH$2+幕後結果!$AH$4*幕後結果_最佳化!$T1856)*12/3</f>
        <v>1.2901076552477562</v>
      </c>
      <c r="AG855" s="129">
        <f>(幕後結果!$AI$2+幕後結果!$AI$4*幕後結果_最佳化!$U1856)*12/3</f>
        <v>6.4111430138792974E-2</v>
      </c>
      <c r="AH855" s="129">
        <f>(幕後結果!$AJ$2+幕後結果!$AJ$4*幕後結果_最佳化!$V1856)*12/3</f>
        <v>-6.1401725484109826E-3</v>
      </c>
      <c r="AI855" s="100">
        <f>(幕後結果!$AK$2+幕後結果!$AK$4*幕後結果_最佳化!$W1856)*12/3</f>
        <v>0.80345209727502109</v>
      </c>
      <c r="AJ855" s="60"/>
      <c r="AK855" s="60"/>
      <c r="AL855" s="60"/>
      <c r="AM855" s="108">
        <v>854</v>
      </c>
      <c r="AN855" s="129">
        <f t="shared" si="170"/>
        <v>0.24217120244955501</v>
      </c>
      <c r="AO855" s="129">
        <f t="shared" si="171"/>
        <v>8.0890216851545113E-2</v>
      </c>
      <c r="AP855" s="129">
        <f t="shared" si="172"/>
        <v>0.13905092175271444</v>
      </c>
      <c r="AQ855" s="129">
        <f t="shared" si="173"/>
        <v>9.8751096690857104E-2</v>
      </c>
      <c r="AR855" s="129">
        <f t="shared" si="174"/>
        <v>5.6304054773977361E-2</v>
      </c>
      <c r="AS855" s="129">
        <f t="shared" si="175"/>
        <v>1.0146787158895406E-2</v>
      </c>
      <c r="AT855" s="129">
        <f t="shared" si="176"/>
        <v>8.0268890778024085E-2</v>
      </c>
      <c r="AU855" s="129">
        <f t="shared" si="177"/>
        <v>1.7067459605207037E-2</v>
      </c>
      <c r="AV855" s="129">
        <f t="shared" si="178"/>
        <v>4.5134282001964961E-2</v>
      </c>
      <c r="AW855" s="129">
        <f t="shared" si="179"/>
        <v>0.23021508793725931</v>
      </c>
      <c r="AX855" s="129">
        <f t="shared" si="180"/>
        <v>0.99999999999999989</v>
      </c>
      <c r="AY855" s="129">
        <f>SUMPRODUCT(AN855:AW855,幕後結果_最佳化!$Z$1005:$AI$1005)</f>
        <v>6.0129444800087514E-2</v>
      </c>
      <c r="AZ855" s="129">
        <f>(SUMPRODUCT(AN855:AW855,MMULT(AN855:AW855,幕後結果!$AB$9:$AK$18)))*252</f>
        <v>5.4931864442928101E-2</v>
      </c>
      <c r="BA855" s="129">
        <f t="shared" si="181"/>
        <v>0.23437547747776025</v>
      </c>
      <c r="BB855" s="102">
        <f t="shared" si="182"/>
        <v>7.3512148051932638E-2</v>
      </c>
      <c r="BC855" s="60"/>
      <c r="BD855" s="60"/>
    </row>
    <row r="856" spans="1:56" ht="16.5">
      <c r="A856" s="95">
        <v>855</v>
      </c>
      <c r="B856" s="129">
        <v>0.95591990122155046</v>
      </c>
      <c r="C856" s="129">
        <v>0.53897830099219179</v>
      </c>
      <c r="D856" s="129">
        <v>0.82856949272075986</v>
      </c>
      <c r="E856" s="129">
        <v>0.20327812250050448</v>
      </c>
      <c r="F856" s="129">
        <v>0.28071250382286395</v>
      </c>
      <c r="G856" s="129">
        <v>6.0338559310739059E-2</v>
      </c>
      <c r="H856" s="129">
        <v>0.74607143027745915</v>
      </c>
      <c r="I856" s="129">
        <v>0.22105975520354626</v>
      </c>
      <c r="J856" s="129">
        <v>0.61341322371183349</v>
      </c>
      <c r="K856" s="104">
        <v>0.93621714105556397</v>
      </c>
      <c r="L856" s="105"/>
      <c r="M856" s="106">
        <v>855</v>
      </c>
      <c r="N856" s="140">
        <v>1.7051835470776919</v>
      </c>
      <c r="O856" s="140">
        <v>9.786008165232217E-2</v>
      </c>
      <c r="P856" s="140">
        <v>0.94852743175525622</v>
      </c>
      <c r="Q856" s="140">
        <v>-0.82996911662202566</v>
      </c>
      <c r="R856" s="140">
        <v>-0.58072618985815594</v>
      </c>
      <c r="S856" s="140">
        <v>-1.5519377523035733</v>
      </c>
      <c r="T856" s="140">
        <v>0.66217801929061337</v>
      </c>
      <c r="U856" s="129">
        <v>-0.76861902094720413</v>
      </c>
      <c r="V856" s="129">
        <v>0.28822625498768556</v>
      </c>
      <c r="W856" s="98">
        <v>1.5237718338143225</v>
      </c>
      <c r="X856" s="60"/>
      <c r="Y856" s="99">
        <v>855</v>
      </c>
      <c r="Z856" s="129">
        <f>(幕後結果!$AB$2+幕後結果!$AB$4*幕後結果_最佳化!$N1857)*12/3</f>
        <v>2.015431304276829</v>
      </c>
      <c r="AA856" s="129">
        <f>(幕後結果!$AC$2+幕後結果!$AC$4*幕後結果_最佳化!$O1857)*12/3</f>
        <v>0.97364401941386836</v>
      </c>
      <c r="AB856" s="129">
        <f>(幕後結果!$AD$2+幕後結果!$AD$4*幕後結果_最佳化!$P1857)*12/3</f>
        <v>0.1497132346246548</v>
      </c>
      <c r="AC856" s="129">
        <f>(幕後結果!$AE$2+幕後結果!$AE$4*幕後結果_最佳化!$Q1857)*12/3</f>
        <v>-0.6729156835583604</v>
      </c>
      <c r="AD856" s="129">
        <f>(幕後結果!$AF$2+幕後結果!$AF$4*幕後結果_最佳化!$R1857)*12/3</f>
        <v>-1.7546247090357909</v>
      </c>
      <c r="AE856" s="129">
        <f>(幕後結果!$AG$2+幕後結果!$AG$4*幕後結果_最佳化!$S1857)*12/3</f>
        <v>-0.27304773079874178</v>
      </c>
      <c r="AF856" s="129">
        <f>(幕後結果!$AH$2+幕後結果!$AH$4*幕後結果_最佳化!$T1857)*12/3</f>
        <v>1.656279933871635</v>
      </c>
      <c r="AG856" s="129">
        <f>(幕後結果!$AI$2+幕後結果!$AI$4*幕後結果_最佳化!$U1857)*12/3</f>
        <v>-0.40182633977453053</v>
      </c>
      <c r="AH856" s="129">
        <f>(幕後結果!$AJ$2+幕後結果!$AJ$4*幕後結果_最佳化!$V1857)*12/3</f>
        <v>-0.40661614708976601</v>
      </c>
      <c r="AI856" s="100">
        <f>(幕後結果!$AK$2+幕後結果!$AK$4*幕後結果_最佳化!$W1857)*12/3</f>
        <v>1.0435017180845987</v>
      </c>
      <c r="AJ856" s="60"/>
      <c r="AK856" s="60"/>
      <c r="AL856" s="60"/>
      <c r="AM856" s="108">
        <v>855</v>
      </c>
      <c r="AN856" s="129">
        <f t="shared" si="170"/>
        <v>4.8277099586669175E-2</v>
      </c>
      <c r="AO856" s="129">
        <f t="shared" si="171"/>
        <v>9.2668937163007517E-2</v>
      </c>
      <c r="AP856" s="129">
        <f t="shared" si="172"/>
        <v>9.2140426935659575E-2</v>
      </c>
      <c r="AQ856" s="129">
        <f t="shared" si="173"/>
        <v>0.12635454614658545</v>
      </c>
      <c r="AR856" s="129">
        <f t="shared" si="174"/>
        <v>0.14216811113129432</v>
      </c>
      <c r="AS856" s="129">
        <f t="shared" si="175"/>
        <v>0.11724188236560097</v>
      </c>
      <c r="AT856" s="129">
        <f t="shared" si="176"/>
        <v>3.2162447130802199E-2</v>
      </c>
      <c r="AU856" s="129">
        <f t="shared" si="177"/>
        <v>4.6306052641771692E-2</v>
      </c>
      <c r="AV856" s="129">
        <f t="shared" si="178"/>
        <v>0.14866701590590858</v>
      </c>
      <c r="AW856" s="129">
        <f t="shared" si="179"/>
        <v>0.15401348099270049</v>
      </c>
      <c r="AX856" s="129">
        <f t="shared" si="180"/>
        <v>1</v>
      </c>
      <c r="AY856" s="129">
        <f>SUMPRODUCT(AN856:AW856,幕後結果_最佳化!$Z$1005:$AI$1005)</f>
        <v>-5.7108005714041912E-2</v>
      </c>
      <c r="AZ856" s="129">
        <f>(SUMPRODUCT(AN856:AW856,MMULT(AN856:AW856,幕後結果!$AB$9:$AK$18)))*252</f>
        <v>5.0096703917095677E-2</v>
      </c>
      <c r="BA856" s="129">
        <f t="shared" si="181"/>
        <v>0.22382292982868326</v>
      </c>
      <c r="BB856" s="102">
        <f t="shared" si="182"/>
        <v>-0.44681751682273679</v>
      </c>
      <c r="BC856" s="60"/>
      <c r="BD856" s="60"/>
    </row>
    <row r="857" spans="1:56" ht="16.5">
      <c r="A857" s="95">
        <v>856</v>
      </c>
      <c r="B857" s="129">
        <v>0.2007889764873918</v>
      </c>
      <c r="C857" s="129">
        <v>0.1929186035985635</v>
      </c>
      <c r="D857" s="129">
        <v>0.30327858157054544</v>
      </c>
      <c r="E857" s="129">
        <v>0.36094095078383082</v>
      </c>
      <c r="F857" s="129">
        <v>0.67953679435196301</v>
      </c>
      <c r="G857" s="129">
        <v>0.5370329430264138</v>
      </c>
      <c r="H857" s="129">
        <v>7.0894033681199176E-3</v>
      </c>
      <c r="I857" s="129">
        <v>0.86571124612539863</v>
      </c>
      <c r="J857" s="129">
        <v>0.69826016424404869</v>
      </c>
      <c r="K857" s="104">
        <v>0.59897456768104984</v>
      </c>
      <c r="L857" s="105"/>
      <c r="M857" s="106">
        <v>856</v>
      </c>
      <c r="N857" s="140">
        <v>-0.83880641022876301</v>
      </c>
      <c r="O857" s="140">
        <v>-0.86719129110723348</v>
      </c>
      <c r="P857" s="140">
        <v>-0.51499407100031946</v>
      </c>
      <c r="Q857" s="140">
        <v>-0.35594480387917227</v>
      </c>
      <c r="R857" s="140">
        <v>0.46640391278728155</v>
      </c>
      <c r="S857" s="140">
        <v>9.2961541955386945E-2</v>
      </c>
      <c r="T857" s="140">
        <v>-2.4527011842615272</v>
      </c>
      <c r="U857" s="129">
        <v>1.1063443381297031</v>
      </c>
      <c r="V857" s="129">
        <v>0.51940309783584415</v>
      </c>
      <c r="W857" s="98">
        <v>0.2506937869234882</v>
      </c>
      <c r="X857" s="60"/>
      <c r="Y857" s="99">
        <v>856</v>
      </c>
      <c r="Z857" s="129">
        <f>(幕後結果!$AB$2+幕後結果!$AB$4*幕後結果_最佳化!$N1858)*12/3</f>
        <v>0.33319007514011101</v>
      </c>
      <c r="AA857" s="129">
        <f>(幕後結果!$AC$2+幕後結果!$AC$4*幕後結果_最佳化!$O1858)*12/3</f>
        <v>-0.39026371264960358</v>
      </c>
      <c r="AB857" s="129">
        <f>(幕後結果!$AD$2+幕後結果!$AD$4*幕後結果_最佳化!$P1858)*12/3</f>
        <v>-2.2406863144915006</v>
      </c>
      <c r="AC857" s="129">
        <f>(幕後結果!$AE$2+幕後結果!$AE$4*幕後結果_最佳化!$Q1858)*12/3</f>
        <v>-0.77174760425299505</v>
      </c>
      <c r="AD857" s="129">
        <f>(幕後結果!$AF$2+幕後結果!$AF$4*幕後結果_最佳化!$R1858)*12/3</f>
        <v>-0.64244534420613264</v>
      </c>
      <c r="AE857" s="129">
        <f>(幕後結果!$AG$2+幕後結果!$AG$4*幕後結果_最佳化!$S1858)*12/3</f>
        <v>1.1167161822098692</v>
      </c>
      <c r="AF857" s="129">
        <f>(幕後結果!$AH$2+幕後結果!$AH$4*幕後結果_最佳化!$T1858)*12/3</f>
        <v>-1.7695521584507687</v>
      </c>
      <c r="AG857" s="129">
        <f>(幕後結果!$AI$2+幕後結果!$AI$4*幕後結果_最佳化!$U1858)*12/3</f>
        <v>0.25013430849959295</v>
      </c>
      <c r="AH857" s="129">
        <f>(幕後結果!$AJ$2+幕後結果!$AJ$4*幕後結果_最佳化!$V1858)*12/3</f>
        <v>-0.52417661639066471</v>
      </c>
      <c r="AI857" s="100">
        <f>(幕後結果!$AK$2+幕後結果!$AK$4*幕後結果_最佳化!$W1858)*12/3</f>
        <v>-7.3806541203134957E-3</v>
      </c>
      <c r="AJ857" s="60"/>
      <c r="AK857" s="60"/>
      <c r="AL857" s="60"/>
      <c r="AM857" s="108">
        <v>856</v>
      </c>
      <c r="AN857" s="129">
        <f t="shared" si="170"/>
        <v>0.18736518275292635</v>
      </c>
      <c r="AO857" s="129">
        <f t="shared" si="171"/>
        <v>7.1623027539698528E-2</v>
      </c>
      <c r="AP857" s="129">
        <f t="shared" si="172"/>
        <v>7.1742956501672256E-2</v>
      </c>
      <c r="AQ857" s="129">
        <f t="shared" si="173"/>
        <v>8.6354497405271305E-2</v>
      </c>
      <c r="AR857" s="129">
        <f t="shared" si="174"/>
        <v>9.9797423777731667E-2</v>
      </c>
      <c r="AS857" s="129">
        <f t="shared" si="175"/>
        <v>6.2844286379491132E-2</v>
      </c>
      <c r="AT857" s="129">
        <f t="shared" si="176"/>
        <v>0.15686380325564683</v>
      </c>
      <c r="AU857" s="129">
        <f t="shared" si="177"/>
        <v>2.9961089997598514E-2</v>
      </c>
      <c r="AV857" s="129">
        <f t="shared" si="178"/>
        <v>0.14202519792981935</v>
      </c>
      <c r="AW857" s="129">
        <f t="shared" si="179"/>
        <v>9.1422534460144186E-2</v>
      </c>
      <c r="AX857" s="129">
        <f t="shared" si="180"/>
        <v>1.0000000000000002</v>
      </c>
      <c r="AY857" s="129">
        <f>SUMPRODUCT(AN857:AW857,幕後結果_最佳化!$Z$1005:$AI$1005)</f>
        <v>9.5325732010005021E-2</v>
      </c>
      <c r="AZ857" s="129">
        <f>(SUMPRODUCT(AN857:AW857,MMULT(AN857:AW857,幕後結果!$AB$9:$AK$18)))*252</f>
        <v>4.6791527221606954E-2</v>
      </c>
      <c r="BA857" s="129">
        <f t="shared" si="181"/>
        <v>0.21631349292544594</v>
      </c>
      <c r="BB857" s="102">
        <f t="shared" si="182"/>
        <v>0.24235997163650785</v>
      </c>
      <c r="BC857" s="60"/>
      <c r="BD857" s="60"/>
    </row>
    <row r="858" spans="1:56" ht="16.5">
      <c r="A858" s="95">
        <v>857</v>
      </c>
      <c r="B858" s="129">
        <v>0.71495263178754453</v>
      </c>
      <c r="C858" s="129">
        <v>0.73657442239628979</v>
      </c>
      <c r="D858" s="129">
        <v>0.40286852561593567</v>
      </c>
      <c r="E858" s="129">
        <v>0.44416963395796039</v>
      </c>
      <c r="F858" s="129">
        <v>0.68336485794290525</v>
      </c>
      <c r="G858" s="129">
        <v>0.15808368107255988</v>
      </c>
      <c r="H858" s="129">
        <v>0.2457866150246848</v>
      </c>
      <c r="I858" s="129">
        <v>0.52374634796260899</v>
      </c>
      <c r="J858" s="129">
        <v>0.83983346968004779</v>
      </c>
      <c r="K858" s="104">
        <v>0.76348830827017045</v>
      </c>
      <c r="L858" s="105"/>
      <c r="M858" s="106">
        <v>857</v>
      </c>
      <c r="N858" s="140">
        <v>0.56791198062957315</v>
      </c>
      <c r="O858" s="140">
        <v>0.6328200603974502</v>
      </c>
      <c r="P858" s="140">
        <v>-0.24592918487758597</v>
      </c>
      <c r="Q858" s="140">
        <v>-0.14040593618697084</v>
      </c>
      <c r="R858" s="140">
        <v>0.47712897358145406</v>
      </c>
      <c r="S858" s="140">
        <v>-1.0023649535752301</v>
      </c>
      <c r="T858" s="140">
        <v>-0.68780874237405931</v>
      </c>
      <c r="U858" s="129">
        <v>5.955845955664972E-2</v>
      </c>
      <c r="V858" s="129">
        <v>0.99377368406418909</v>
      </c>
      <c r="W858" s="98">
        <v>0.7175685040874662</v>
      </c>
      <c r="X858" s="60"/>
      <c r="Y858" s="99">
        <v>857</v>
      </c>
      <c r="Z858" s="129">
        <f>(幕後結果!$AB$2+幕後結果!$AB$4*幕後結果_最佳化!$N1859)*12/3</f>
        <v>1.2633980219483252</v>
      </c>
      <c r="AA858" s="129">
        <f>(幕後結果!$AC$2+幕後結果!$AC$4*幕後結果_最佳化!$O1859)*12/3</f>
        <v>1.07317694482356</v>
      </c>
      <c r="AB858" s="129">
        <f>(幕後結果!$AD$2+幕後結果!$AD$4*幕後結果_最佳化!$P1859)*12/3</f>
        <v>-1.4639911529438245</v>
      </c>
      <c r="AC858" s="129">
        <f>(幕後結果!$AE$2+幕後結果!$AE$4*幕後結果_最佳化!$Q1859)*12/3</f>
        <v>6.2556368931807174E-2</v>
      </c>
      <c r="AD858" s="129">
        <f>(幕後結果!$AF$2+幕後結果!$AF$4*幕後結果_最佳化!$R1859)*12/3</f>
        <v>-0.33694892777419772</v>
      </c>
      <c r="AE858" s="129">
        <f>(幕後結果!$AG$2+幕後結果!$AG$4*幕後結果_最佳化!$S1859)*12/3</f>
        <v>0.43135715780743561</v>
      </c>
      <c r="AF858" s="129">
        <f>(幕後結果!$AH$2+幕後結果!$AH$4*幕後結果_最佳化!$T1859)*12/3</f>
        <v>0.22872192944449088</v>
      </c>
      <c r="AG858" s="129">
        <f>(幕後結果!$AI$2+幕後結果!$AI$4*幕後結果_最佳化!$U1859)*12/3</f>
        <v>-0.11051124200469796</v>
      </c>
      <c r="AH858" s="129">
        <f>(幕後結果!$AJ$2+幕後結果!$AJ$4*幕後結果_最佳化!$V1859)*12/3</f>
        <v>-0.13232496755530826</v>
      </c>
      <c r="AI858" s="100">
        <f>(幕後結果!$AK$2+幕後結果!$AK$4*幕後結果_最佳化!$W1859)*12/3</f>
        <v>0.5536887009985767</v>
      </c>
      <c r="AJ858" s="60"/>
      <c r="AK858" s="60"/>
      <c r="AL858" s="60"/>
      <c r="AM858" s="108">
        <v>857</v>
      </c>
      <c r="AN858" s="129">
        <f t="shared" si="170"/>
        <v>5.9844934555737569E-2</v>
      </c>
      <c r="AO858" s="129">
        <f t="shared" si="171"/>
        <v>0.1696530561749231</v>
      </c>
      <c r="AP858" s="129">
        <f t="shared" si="172"/>
        <v>0.1243064491290673</v>
      </c>
      <c r="AQ858" s="129">
        <f t="shared" si="173"/>
        <v>0.13145932340492611</v>
      </c>
      <c r="AR858" s="129">
        <f t="shared" si="174"/>
        <v>0.14157333194318436</v>
      </c>
      <c r="AS858" s="129">
        <f t="shared" si="175"/>
        <v>6.4670654037729147E-2</v>
      </c>
      <c r="AT858" s="129">
        <f t="shared" si="176"/>
        <v>0.17146116235221726</v>
      </c>
      <c r="AU858" s="129">
        <f t="shared" si="177"/>
        <v>6.1367717618998292E-2</v>
      </c>
      <c r="AV858" s="129">
        <f t="shared" si="178"/>
        <v>3.3134745620925443E-2</v>
      </c>
      <c r="AW858" s="129">
        <f t="shared" si="179"/>
        <v>4.2528625162291479E-2</v>
      </c>
      <c r="AX858" s="129">
        <f t="shared" si="180"/>
        <v>1.0000000000000002</v>
      </c>
      <c r="AY858" s="129">
        <f>SUMPRODUCT(AN858:AW858,幕後結果_最佳化!$Z$1005:$AI$1005)</f>
        <v>-4.1175497805412277E-2</v>
      </c>
      <c r="AZ858" s="129">
        <f>(SUMPRODUCT(AN858:AW858,MMULT(AN858:AW858,幕後結果!$AB$9:$AK$18)))*252</f>
        <v>5.6232076134016144E-2</v>
      </c>
      <c r="BA858" s="129">
        <f t="shared" si="181"/>
        <v>0.23713303467466557</v>
      </c>
      <c r="BB858" s="102">
        <f t="shared" si="182"/>
        <v>-0.35454991718365841</v>
      </c>
      <c r="BC858" s="60"/>
      <c r="BD858" s="60"/>
    </row>
    <row r="859" spans="1:56" ht="16.5">
      <c r="A859" s="95">
        <v>858</v>
      </c>
      <c r="B859" s="129">
        <v>0.1495394441617155</v>
      </c>
      <c r="C859" s="129">
        <v>0.22092242701408527</v>
      </c>
      <c r="D859" s="129">
        <v>0.71947977455088985</v>
      </c>
      <c r="E859" s="129">
        <v>0.62885777787930874</v>
      </c>
      <c r="F859" s="129">
        <v>2.0432183181682273E-2</v>
      </c>
      <c r="G859" s="129">
        <v>0.21821929753402869</v>
      </c>
      <c r="H859" s="129">
        <v>0.57061608308430212</v>
      </c>
      <c r="I859" s="129">
        <v>0.83434976174941822</v>
      </c>
      <c r="J859" s="129">
        <v>9.3109670180951509E-2</v>
      </c>
      <c r="K859" s="104">
        <v>0.13846184235421699</v>
      </c>
      <c r="L859" s="105"/>
      <c r="M859" s="106">
        <v>858</v>
      </c>
      <c r="N859" s="140">
        <v>-1.0384107039670762</v>
      </c>
      <c r="O859" s="140">
        <v>-0.7690816277947965</v>
      </c>
      <c r="P859" s="140">
        <v>0.58129677928007417</v>
      </c>
      <c r="Q859" s="140">
        <v>0.32882965861178326</v>
      </c>
      <c r="R859" s="140">
        <v>-2.0449035653129481</v>
      </c>
      <c r="S859" s="140">
        <v>-0.77822124379119839</v>
      </c>
      <c r="T859" s="140">
        <v>0.17794288126069416</v>
      </c>
      <c r="U859" s="129">
        <v>0.97149774300410829</v>
      </c>
      <c r="V859" s="129">
        <v>-1.3218462903988699</v>
      </c>
      <c r="W859" s="98">
        <v>-1.087256007893008</v>
      </c>
      <c r="X859" s="60"/>
      <c r="Y859" s="99">
        <v>858</v>
      </c>
      <c r="Z859" s="129">
        <f>(幕後結果!$AB$2+幕後結果!$AB$4*幕後結果_最佳化!$N1860)*12/3</f>
        <v>0.20119954920469063</v>
      </c>
      <c r="AA859" s="129">
        <f>(幕後結果!$AC$2+幕後結果!$AC$4*幕後結果_最佳化!$O1860)*12/3</f>
        <v>-0.36969879777630005</v>
      </c>
      <c r="AB859" s="129">
        <f>(幕後結果!$AD$2+幕後結果!$AD$4*幕後結果_最佳化!$P1860)*12/3</f>
        <v>-1.0447197985250269</v>
      </c>
      <c r="AC859" s="129">
        <f>(幕後結果!$AE$2+幕後結果!$AE$4*幕後結果_最佳化!$Q1860)*12/3</f>
        <v>-4.6140499570591305E-2</v>
      </c>
      <c r="AD859" s="129">
        <f>(幕後結果!$AF$2+幕後結果!$AF$4*幕後結果_最佳化!$R1860)*12/3</f>
        <v>-2.8503688645506471</v>
      </c>
      <c r="AE859" s="129">
        <f>(幕後結果!$AG$2+幕後結果!$AG$4*幕後結果_最佳化!$S1860)*12/3</f>
        <v>0.47368211595016368</v>
      </c>
      <c r="AF859" s="129">
        <f>(幕後結果!$AH$2+幕後結果!$AH$4*幕後結果_最佳化!$T1860)*12/3</f>
        <v>-0.12098268025250303</v>
      </c>
      <c r="AG859" s="129">
        <f>(幕後結果!$AI$2+幕後結果!$AI$4*幕後結果_最佳化!$U1860)*12/3</f>
        <v>5.9682025494073754E-2</v>
      </c>
      <c r="AH859" s="129">
        <f>(幕後結果!$AJ$2+幕後結果!$AJ$4*幕後結果_最佳化!$V1860)*12/3</f>
        <v>-0.99160879034237814</v>
      </c>
      <c r="AI859" s="100">
        <f>(幕後結果!$AK$2+幕後結果!$AK$4*幕後結果_最佳化!$W1860)*12/3</f>
        <v>-0.96719079089428595</v>
      </c>
      <c r="AJ859" s="60"/>
      <c r="AK859" s="60"/>
      <c r="AL859" s="60"/>
      <c r="AM859" s="108">
        <v>858</v>
      </c>
      <c r="AN859" s="129">
        <f t="shared" si="170"/>
        <v>6.673420537339754E-2</v>
      </c>
      <c r="AO859" s="129">
        <f t="shared" si="171"/>
        <v>0.15045829653305326</v>
      </c>
      <c r="AP859" s="129">
        <f t="shared" si="172"/>
        <v>2.5280503863278819E-2</v>
      </c>
      <c r="AQ859" s="129">
        <f t="shared" si="173"/>
        <v>7.9252600798256148E-2</v>
      </c>
      <c r="AR859" s="129">
        <f t="shared" si="174"/>
        <v>0.10968661367414216</v>
      </c>
      <c r="AS859" s="129">
        <f t="shared" si="175"/>
        <v>0.12951837211277237</v>
      </c>
      <c r="AT859" s="129">
        <f t="shared" si="176"/>
        <v>0.10703144523870428</v>
      </c>
      <c r="AU859" s="129">
        <f t="shared" si="177"/>
        <v>7.7863823454101699E-2</v>
      </c>
      <c r="AV859" s="129">
        <f t="shared" si="178"/>
        <v>0.15162930873292624</v>
      </c>
      <c r="AW859" s="129">
        <f t="shared" si="179"/>
        <v>0.10254483021936749</v>
      </c>
      <c r="AX859" s="129">
        <f t="shared" si="180"/>
        <v>1</v>
      </c>
      <c r="AY859" s="129">
        <f>SUMPRODUCT(AN859:AW859,幕後結果_最佳化!$Z$1005:$AI$1005)</f>
        <v>0.13922541022426879</v>
      </c>
      <c r="AZ859" s="129">
        <f>(SUMPRODUCT(AN859:AW859,MMULT(AN859:AW859,幕後結果!$AB$9:$AK$18)))*252</f>
        <v>4.3099986540589295E-2</v>
      </c>
      <c r="BA859" s="129">
        <f t="shared" si="181"/>
        <v>0.20760536250441436</v>
      </c>
      <c r="BB859" s="102">
        <f t="shared" si="182"/>
        <v>0.46398324716790784</v>
      </c>
      <c r="BC859" s="60"/>
      <c r="BD859" s="60"/>
    </row>
    <row r="860" spans="1:56" ht="16.5">
      <c r="A860" s="95">
        <v>859</v>
      </c>
      <c r="B860" s="129">
        <v>0.1626076095058977</v>
      </c>
      <c r="C860" s="129">
        <v>0.29203301564558193</v>
      </c>
      <c r="D860" s="129">
        <v>0.85207712737047836</v>
      </c>
      <c r="E860" s="129">
        <v>0.6563514965974282</v>
      </c>
      <c r="F860" s="129">
        <v>4.9264092358873635E-2</v>
      </c>
      <c r="G860" s="129">
        <v>0.92272109352777409</v>
      </c>
      <c r="H860" s="129">
        <v>0.67321556437984342</v>
      </c>
      <c r="I860" s="129">
        <v>0.9537684956276582</v>
      </c>
      <c r="J860" s="129">
        <v>0.12209794142525365</v>
      </c>
      <c r="K860" s="104">
        <v>0.24135086130424788</v>
      </c>
      <c r="L860" s="105"/>
      <c r="M860" s="106">
        <v>859</v>
      </c>
      <c r="N860" s="140">
        <v>-0.98379723522608298</v>
      </c>
      <c r="O860" s="140">
        <v>-0.54745521385022511</v>
      </c>
      <c r="P860" s="140">
        <v>1.0453835309119652</v>
      </c>
      <c r="Q860" s="140">
        <v>0.40252593314832219</v>
      </c>
      <c r="R860" s="140">
        <v>-1.652031229429306</v>
      </c>
      <c r="S860" s="140">
        <v>1.4236154776062067</v>
      </c>
      <c r="T860" s="140">
        <v>0.44880979636358126</v>
      </c>
      <c r="U860" s="129">
        <v>1.6825460211190091</v>
      </c>
      <c r="V860" s="129">
        <v>-1.1645631117132387</v>
      </c>
      <c r="W860" s="98">
        <v>-0.70196382667797719</v>
      </c>
      <c r="X860" s="60"/>
      <c r="Y860" s="99">
        <v>859</v>
      </c>
      <c r="Z860" s="129">
        <f>(幕後結果!$AB$2+幕後結果!$AB$4*幕後結果_最佳化!$N1861)*12/3</f>
        <v>0.23731330371005133</v>
      </c>
      <c r="AA860" s="129">
        <f>(幕後結果!$AC$2+幕後結果!$AC$4*幕後結果_最佳化!$O1861)*12/3</f>
        <v>-0.19296509554014396</v>
      </c>
      <c r="AB860" s="129">
        <f>(幕後結果!$AD$2+幕後結果!$AD$4*幕後結果_最佳化!$P1861)*12/3</f>
        <v>-0.48957190139093076</v>
      </c>
      <c r="AC860" s="129">
        <f>(幕後結果!$AE$2+幕後結果!$AE$4*幕後結果_最佳化!$Q1861)*12/3</f>
        <v>0.11860625598563901</v>
      </c>
      <c r="AD860" s="129">
        <f>(幕後結果!$AF$2+幕後結果!$AF$4*幕後結果_最佳化!$R1861)*12/3</f>
        <v>-2.4159207018169377</v>
      </c>
      <c r="AE860" s="129">
        <f>(幕後結果!$AG$2+幕後結果!$AG$4*幕後結果_最佳化!$S1861)*12/3</f>
        <v>2.2986775527685874</v>
      </c>
      <c r="AF860" s="129">
        <f>(幕後結果!$AH$2+幕後結果!$AH$4*幕後結果_最佳化!$T1861)*12/3</f>
        <v>0.13791840035171074</v>
      </c>
      <c r="AG860" s="129">
        <f>(幕後結果!$AI$2+幕後結果!$AI$4*幕後結果_最佳化!$U1861)*12/3</f>
        <v>0.82947211027860013</v>
      </c>
      <c r="AH860" s="129">
        <f>(幕後結果!$AJ$2+幕後結果!$AJ$4*幕後結果_最佳化!$V1861)*12/3</f>
        <v>-0.54765212236872118</v>
      </c>
      <c r="AI860" s="100">
        <f>(幕後結果!$AK$2+幕後結果!$AK$4*幕後結果_最佳化!$W1861)*12/3</f>
        <v>-0.13942131757609216</v>
      </c>
      <c r="AJ860" s="60"/>
      <c r="AK860" s="60"/>
      <c r="AL860" s="60"/>
      <c r="AM860" s="108">
        <v>859</v>
      </c>
      <c r="AN860" s="129">
        <f t="shared" si="170"/>
        <v>3.5782653478426414E-2</v>
      </c>
      <c r="AO860" s="129">
        <f t="shared" si="171"/>
        <v>0.13211968723285875</v>
      </c>
      <c r="AP860" s="129">
        <f t="shared" si="172"/>
        <v>0.1412317643870151</v>
      </c>
      <c r="AQ860" s="129">
        <f t="shared" si="173"/>
        <v>0.19780771544951845</v>
      </c>
      <c r="AR860" s="129">
        <f t="shared" si="174"/>
        <v>5.931293429388234E-2</v>
      </c>
      <c r="AS860" s="129">
        <f t="shared" si="175"/>
        <v>5.7618634390881107E-2</v>
      </c>
      <c r="AT860" s="129">
        <f t="shared" si="176"/>
        <v>0.1600333902885554</v>
      </c>
      <c r="AU860" s="129">
        <f t="shared" si="177"/>
        <v>8.972402637108777E-2</v>
      </c>
      <c r="AV860" s="129">
        <f t="shared" si="178"/>
        <v>0.10813293401057078</v>
      </c>
      <c r="AW860" s="129">
        <f t="shared" si="179"/>
        <v>1.8236260097203777E-2</v>
      </c>
      <c r="AX860" s="129">
        <f t="shared" si="180"/>
        <v>0.99999999999999978</v>
      </c>
      <c r="AY860" s="129">
        <f>SUMPRODUCT(AN860:AW860,幕後結果_最佳化!$Z$1005:$AI$1005)</f>
        <v>-9.0783135358131956E-2</v>
      </c>
      <c r="AZ860" s="129">
        <f>(SUMPRODUCT(AN860:AW860,MMULT(AN860:AW860,幕後結果!$AB$9:$AK$18)))*252</f>
        <v>5.6263945549825459E-2</v>
      </c>
      <c r="BA860" s="129">
        <f t="shared" si="181"/>
        <v>0.23720022249109604</v>
      </c>
      <c r="BB860" s="102">
        <f t="shared" si="182"/>
        <v>-0.56358773172377652</v>
      </c>
      <c r="BC860" s="60"/>
      <c r="BD860" s="60"/>
    </row>
    <row r="861" spans="1:56" ht="16.5">
      <c r="A861" s="95">
        <v>860</v>
      </c>
      <c r="B861" s="129">
        <v>0.30448919905272764</v>
      </c>
      <c r="C861" s="129">
        <v>0.24410589688904949</v>
      </c>
      <c r="D861" s="129">
        <v>0.68199923940399798</v>
      </c>
      <c r="E861" s="129">
        <v>0.41293609101809103</v>
      </c>
      <c r="F861" s="129">
        <v>0.853107644638472</v>
      </c>
      <c r="G861" s="129">
        <v>0.51942553497373001</v>
      </c>
      <c r="H861" s="129">
        <v>0.39761900115677928</v>
      </c>
      <c r="I861" s="129">
        <v>0.27579942611489638</v>
      </c>
      <c r="J861" s="129">
        <v>0.22279117665036363</v>
      </c>
      <c r="K861" s="104">
        <v>0.63779746164881623</v>
      </c>
      <c r="L861" s="105"/>
      <c r="M861" s="106">
        <v>860</v>
      </c>
      <c r="N861" s="140">
        <v>-0.5115322699535928</v>
      </c>
      <c r="O861" s="140">
        <v>-0.6931557827000312</v>
      </c>
      <c r="P861" s="140">
        <v>0.47329669294101517</v>
      </c>
      <c r="Q861" s="140">
        <v>-0.21999868089041402</v>
      </c>
      <c r="R861" s="140">
        <v>1.0498551585886533</v>
      </c>
      <c r="S861" s="140">
        <v>4.8711852636228667E-2</v>
      </c>
      <c r="T861" s="140">
        <v>-0.25951488038997078</v>
      </c>
      <c r="U861" s="129">
        <v>-0.59536599279659219</v>
      </c>
      <c r="V861" s="129">
        <v>-0.76280054960598798</v>
      </c>
      <c r="W861" s="98">
        <v>0.35257767518658284</v>
      </c>
      <c r="X861" s="60"/>
      <c r="Y861" s="99">
        <v>860</v>
      </c>
      <c r="Z861" s="129">
        <f>(幕後結果!$AB$2+幕後結果!$AB$4*幕後結果_最佳化!$N1862)*12/3</f>
        <v>0.54960368574417373</v>
      </c>
      <c r="AA861" s="129">
        <f>(幕後結果!$AC$2+幕後結果!$AC$4*幕後結果_最佳化!$O1862)*12/3</f>
        <v>-0.17818980321123501</v>
      </c>
      <c r="AB861" s="129">
        <f>(幕後結果!$AD$2+幕後結果!$AD$4*幕後結果_最佳化!$P1862)*12/3</f>
        <v>-1.0237555977241257</v>
      </c>
      <c r="AC861" s="129">
        <f>(幕後結果!$AE$2+幕後結果!$AE$4*幕後結果_最佳化!$Q1862)*12/3</f>
        <v>-0.52450691055154253</v>
      </c>
      <c r="AD861" s="129">
        <f>(幕後結果!$AF$2+幕後結果!$AF$4*幕後結果_最佳化!$R1862)*12/3</f>
        <v>-1.3531979883496748E-2</v>
      </c>
      <c r="AE861" s="129">
        <f>(幕後結果!$AG$2+幕後結果!$AG$4*幕後結果_最佳化!$S1862)*12/3</f>
        <v>1.1390918549544413</v>
      </c>
      <c r="AF861" s="129">
        <f>(幕後結果!$AH$2+幕後結果!$AH$4*幕後結果_最佳化!$T1862)*12/3</f>
        <v>-8.1357945763497919E-2</v>
      </c>
      <c r="AG861" s="129">
        <f>(幕後結果!$AI$2+幕後結果!$AI$4*幕後結果_最佳化!$U1862)*12/3</f>
        <v>-0.36843781591635505</v>
      </c>
      <c r="AH861" s="129">
        <f>(幕後結果!$AJ$2+幕後結果!$AJ$4*幕後結果_最佳化!$V1862)*12/3</f>
        <v>-0.83417543944037931</v>
      </c>
      <c r="AI861" s="100">
        <f>(幕後結果!$AK$2+幕後結果!$AK$4*幕後結果_最佳化!$W1862)*12/3</f>
        <v>0.33431147181321302</v>
      </c>
      <c r="AJ861" s="60"/>
      <c r="AK861" s="60"/>
      <c r="AL861" s="60"/>
      <c r="AM861" s="108">
        <v>860</v>
      </c>
      <c r="AN861" s="129">
        <f t="shared" si="170"/>
        <v>0.18279223683870477</v>
      </c>
      <c r="AO861" s="129">
        <f t="shared" si="171"/>
        <v>8.4574089039514105E-2</v>
      </c>
      <c r="AP861" s="129">
        <f t="shared" si="172"/>
        <v>1.0277828724496259E-2</v>
      </c>
      <c r="AQ861" s="129">
        <f t="shared" si="173"/>
        <v>0.15538074402488966</v>
      </c>
      <c r="AR861" s="129">
        <f t="shared" si="174"/>
        <v>7.032081820642834E-2</v>
      </c>
      <c r="AS861" s="129">
        <f t="shared" si="175"/>
        <v>0.14917550544738895</v>
      </c>
      <c r="AT861" s="129">
        <f t="shared" si="176"/>
        <v>0.10655014026992884</v>
      </c>
      <c r="AU861" s="129">
        <f t="shared" si="177"/>
        <v>0.14969023246216595</v>
      </c>
      <c r="AV861" s="129">
        <f t="shared" si="178"/>
        <v>7.6725725075383777E-2</v>
      </c>
      <c r="AW861" s="129">
        <f t="shared" si="179"/>
        <v>1.4512679911099212E-2</v>
      </c>
      <c r="AX861" s="129">
        <f t="shared" si="180"/>
        <v>0.99999999999999978</v>
      </c>
      <c r="AY861" s="129">
        <f>SUMPRODUCT(AN861:AW861,幕後結果_最佳化!$Z$1005:$AI$1005)</f>
        <v>0.29920593119142624</v>
      </c>
      <c r="AZ861" s="129">
        <f>(SUMPRODUCT(AN861:AW861,MMULT(AN861:AW861,幕後結果!$AB$9:$AK$18)))*252</f>
        <v>4.4015410157679867E-2</v>
      </c>
      <c r="BA861" s="129">
        <f t="shared" si="181"/>
        <v>0.20979849894048305</v>
      </c>
      <c r="BB861" s="102">
        <f t="shared" si="182"/>
        <v>1.2216766682593698</v>
      </c>
      <c r="BC861" s="60"/>
      <c r="BD861" s="60"/>
    </row>
    <row r="862" spans="1:56" ht="16.5">
      <c r="A862" s="95">
        <v>861</v>
      </c>
      <c r="B862" s="129">
        <v>0.52381193527077086</v>
      </c>
      <c r="C862" s="129">
        <v>0.96042839270843317</v>
      </c>
      <c r="D862" s="129">
        <v>0.36668909497386015</v>
      </c>
      <c r="E862" s="129">
        <v>0.59800188265409693</v>
      </c>
      <c r="F862" s="129">
        <v>0.50155900979087731</v>
      </c>
      <c r="G862" s="129">
        <v>0.29323824836991652</v>
      </c>
      <c r="H862" s="129">
        <v>0.60530761733807759</v>
      </c>
      <c r="I862" s="129">
        <v>0.23536746520920637</v>
      </c>
      <c r="J862" s="129">
        <v>0.64324550385557488</v>
      </c>
      <c r="K862" s="104">
        <v>0.77726097736783295</v>
      </c>
      <c r="L862" s="105"/>
      <c r="M862" s="106">
        <v>861</v>
      </c>
      <c r="N862" s="140">
        <v>5.9723155210964031E-2</v>
      </c>
      <c r="O862" s="140">
        <v>1.7556791166411689</v>
      </c>
      <c r="P862" s="140">
        <v>-0.34063524894695113</v>
      </c>
      <c r="Q862" s="140">
        <v>0.24817858516262187</v>
      </c>
      <c r="R862" s="140">
        <v>3.9078679686735378E-3</v>
      </c>
      <c r="S862" s="140">
        <v>-0.54394910442575273</v>
      </c>
      <c r="T862" s="140">
        <v>0.26710961428773028</v>
      </c>
      <c r="U862" s="129">
        <v>-0.72128378644799873</v>
      </c>
      <c r="V862" s="129">
        <v>0.36714750720752765</v>
      </c>
      <c r="W862" s="98">
        <v>0.76297543638857213</v>
      </c>
      <c r="X862" s="60"/>
      <c r="Y862" s="99">
        <v>861</v>
      </c>
      <c r="Z862" s="129">
        <f>(幕後結果!$AB$2+幕後結果!$AB$4*幕後結果_最佳化!$N1863)*12/3</f>
        <v>0.92735259384022861</v>
      </c>
      <c r="AA862" s="129">
        <f>(幕後結果!$AC$2+幕後結果!$AC$4*幕後結果_最佳化!$O1863)*12/3</f>
        <v>1.7663126204041546</v>
      </c>
      <c r="AB862" s="129">
        <f>(幕後結果!$AD$2+幕後結果!$AD$4*幕後結果_最佳化!$P1863)*12/3</f>
        <v>-1.6269290010326989</v>
      </c>
      <c r="AC862" s="129">
        <f>(幕後結果!$AE$2+幕後結果!$AE$4*幕後結果_最佳化!$Q1863)*12/3</f>
        <v>0.77897970338323719</v>
      </c>
      <c r="AD862" s="129">
        <f>(幕後結果!$AF$2+幕後結果!$AF$4*幕後結果_最佳化!$R1863)*12/3</f>
        <v>-0.4930599619587534</v>
      </c>
      <c r="AE862" s="129">
        <f>(幕後結果!$AG$2+幕後結果!$AG$4*幕後結果_最佳化!$S1863)*12/3</f>
        <v>1.0309727390527954</v>
      </c>
      <c r="AF862" s="129">
        <f>(幕後結果!$AH$2+幕後結果!$AH$4*幕後結果_最佳化!$T1863)*12/3</f>
        <v>0.62383398350900876</v>
      </c>
      <c r="AG862" s="129">
        <f>(幕後結果!$AI$2+幕後結果!$AI$4*幕後結果_最佳化!$U1863)*12/3</f>
        <v>-0.47642737935990659</v>
      </c>
      <c r="AH862" s="129">
        <f>(幕後結果!$AJ$2+幕後結果!$AJ$4*幕後結果_最佳化!$V1863)*12/3</f>
        <v>-0.29350250847166048</v>
      </c>
      <c r="AI862" s="100">
        <f>(幕後結果!$AK$2+幕後結果!$AK$4*幕後結果_最佳化!$W1863)*12/3</f>
        <v>0.67478299341393855</v>
      </c>
      <c r="AJ862" s="60"/>
      <c r="AK862" s="60"/>
      <c r="AL862" s="60"/>
      <c r="AM862" s="108">
        <v>861</v>
      </c>
      <c r="AN862" s="129">
        <f t="shared" si="170"/>
        <v>0.14216252512194974</v>
      </c>
      <c r="AO862" s="129">
        <f t="shared" si="171"/>
        <v>0.15892435595260687</v>
      </c>
      <c r="AP862" s="129">
        <f t="shared" si="172"/>
        <v>4.7834894876142642E-3</v>
      </c>
      <c r="AQ862" s="129">
        <f t="shared" si="173"/>
        <v>6.5845731412485134E-2</v>
      </c>
      <c r="AR862" s="129">
        <f t="shared" si="174"/>
        <v>0.13080329403089286</v>
      </c>
      <c r="AS862" s="129">
        <f t="shared" si="175"/>
        <v>0.13274364591516594</v>
      </c>
      <c r="AT862" s="129">
        <f t="shared" si="176"/>
        <v>2.8624553402038833E-2</v>
      </c>
      <c r="AU862" s="129">
        <f t="shared" si="177"/>
        <v>0.11718760014652123</v>
      </c>
      <c r="AV862" s="129">
        <f t="shared" si="178"/>
        <v>0.1318900944021614</v>
      </c>
      <c r="AW862" s="129">
        <f t="shared" si="179"/>
        <v>8.7034710128563827E-2</v>
      </c>
      <c r="AX862" s="129">
        <f t="shared" si="180"/>
        <v>1</v>
      </c>
      <c r="AY862" s="129">
        <f>SUMPRODUCT(AN862:AW862,幕後結果_最佳化!$Z$1005:$AI$1005)</f>
        <v>0.20394130776156114</v>
      </c>
      <c r="AZ862" s="129">
        <f>(SUMPRODUCT(AN862:AW862,MMULT(AN862:AW862,幕後結果!$AB$9:$AK$18)))*252</f>
        <v>4.0616096613358091E-2</v>
      </c>
      <c r="BA862" s="129">
        <f t="shared" si="181"/>
        <v>0.20153435591322411</v>
      </c>
      <c r="BB862" s="102">
        <f t="shared" si="182"/>
        <v>0.79907620232702004</v>
      </c>
      <c r="BC862" s="60"/>
      <c r="BD862" s="60"/>
    </row>
    <row r="863" spans="1:56" ht="16.5">
      <c r="A863" s="95">
        <v>862</v>
      </c>
      <c r="B863" s="129">
        <v>0.13707184199949829</v>
      </c>
      <c r="C863" s="129">
        <v>1.841662358661833E-2</v>
      </c>
      <c r="D863" s="129">
        <v>0.76944045661190907</v>
      </c>
      <c r="E863" s="129">
        <v>0.16663380583397913</v>
      </c>
      <c r="F863" s="129">
        <v>0.13996794333911144</v>
      </c>
      <c r="G863" s="129">
        <v>0.9848923685248081</v>
      </c>
      <c r="H863" s="129">
        <v>0.35517847014432591</v>
      </c>
      <c r="I863" s="129">
        <v>0.71402151928037294</v>
      </c>
      <c r="J863" s="129">
        <v>0.78715610964984672</v>
      </c>
      <c r="K863" s="104">
        <v>0.15255927712216066</v>
      </c>
      <c r="L863" s="105"/>
      <c r="M863" s="106">
        <v>862</v>
      </c>
      <c r="N863" s="140">
        <v>-1.0935698374326457</v>
      </c>
      <c r="O863" s="140">
        <v>-2.0876075856726857</v>
      </c>
      <c r="P863" s="140">
        <v>0.73700536501438074</v>
      </c>
      <c r="Q863" s="140">
        <v>-0.96755309621895635</v>
      </c>
      <c r="R863" s="140">
        <v>-1.0804633772469026</v>
      </c>
      <c r="S863" s="140">
        <v>2.1672570044283139</v>
      </c>
      <c r="T863" s="140">
        <v>-0.37137674981938273</v>
      </c>
      <c r="U863" s="129">
        <v>0.56517173264993292</v>
      </c>
      <c r="V863" s="129">
        <v>0.79659242067794611</v>
      </c>
      <c r="W863" s="98">
        <v>-1.0255185987799307</v>
      </c>
      <c r="X863" s="60"/>
      <c r="Y863" s="99">
        <v>862</v>
      </c>
      <c r="Z863" s="129">
        <f>(幕後結果!$AB$2+幕後結果!$AB$4*幕後結果_最佳化!$N1864)*12/3</f>
        <v>0.16472496792234881</v>
      </c>
      <c r="AA863" s="129">
        <f>(幕後結果!$AC$2+幕後結果!$AC$4*幕後結果_最佳化!$O1864)*12/3</f>
        <v>-1.3516241533949398</v>
      </c>
      <c r="AB863" s="129">
        <f>(幕後結果!$AD$2+幕後結果!$AD$4*幕後結果_最佳化!$P1864)*12/3</f>
        <v>-0.97378166474364625</v>
      </c>
      <c r="AC863" s="129">
        <f>(幕後結果!$AE$2+幕後結果!$AE$4*幕後結果_最佳化!$Q1864)*12/3</f>
        <v>-1.7683995422557641</v>
      </c>
      <c r="AD863" s="129">
        <f>(幕後結果!$AF$2+幕後結果!$AF$4*幕後結果_最佳化!$R1864)*12/3</f>
        <v>-2.6145136485935905</v>
      </c>
      <c r="AE863" s="129">
        <f>(幕後結果!$AG$2+幕後結果!$AG$4*幕後結果_最佳化!$S1864)*12/3</f>
        <v>2.4760194775091788</v>
      </c>
      <c r="AF863" s="129">
        <f>(幕後結果!$AH$2+幕後結果!$AH$4*幕後結果_最佳化!$T1864)*12/3</f>
        <v>-0.7039612615326124</v>
      </c>
      <c r="AG863" s="129">
        <f>(幕後結果!$AI$2+幕後結果!$AI$4*幕後結果_最佳化!$U1864)*12/3</f>
        <v>0.29443589554750405</v>
      </c>
      <c r="AH863" s="129">
        <f>(幕後結果!$AJ$2+幕後結果!$AJ$4*幕後結果_最佳化!$V1864)*12/3</f>
        <v>-0.29182074589129631</v>
      </c>
      <c r="AI863" s="100">
        <f>(幕後結果!$AK$2+幕後結果!$AK$4*幕後結果_最佳化!$W1864)*12/3</f>
        <v>-0.49944455435030233</v>
      </c>
      <c r="AJ863" s="60"/>
      <c r="AK863" s="60"/>
      <c r="AL863" s="60"/>
      <c r="AM863" s="108">
        <v>862</v>
      </c>
      <c r="AN863" s="129">
        <f t="shared" si="170"/>
        <v>4.9580111155864318E-2</v>
      </c>
      <c r="AO863" s="129">
        <f t="shared" si="171"/>
        <v>0.16521966196654755</v>
      </c>
      <c r="AP863" s="129">
        <f t="shared" si="172"/>
        <v>0.19924715421144173</v>
      </c>
      <c r="AQ863" s="129">
        <f t="shared" si="173"/>
        <v>0.18454176657546612</v>
      </c>
      <c r="AR863" s="129">
        <f t="shared" si="174"/>
        <v>6.8353521420869571E-3</v>
      </c>
      <c r="AS863" s="129">
        <f t="shared" si="175"/>
        <v>0.17549198261872223</v>
      </c>
      <c r="AT863" s="129">
        <f t="shared" si="176"/>
        <v>8.2781463602028676E-2</v>
      </c>
      <c r="AU863" s="129">
        <f t="shared" si="177"/>
        <v>8.8919464591448893E-2</v>
      </c>
      <c r="AV863" s="129">
        <f t="shared" si="178"/>
        <v>2.4005777132247948E-2</v>
      </c>
      <c r="AW863" s="129">
        <f t="shared" si="179"/>
        <v>2.3377266004145358E-2</v>
      </c>
      <c r="AX863" s="129">
        <f t="shared" si="180"/>
        <v>0.99999999999999978</v>
      </c>
      <c r="AY863" s="129">
        <f>SUMPRODUCT(AN863:AW863,幕後結果_最佳化!$Z$1005:$AI$1005)</f>
        <v>4.1419381616412676E-2</v>
      </c>
      <c r="AZ863" s="129">
        <f>(SUMPRODUCT(AN863:AW863,MMULT(AN863:AW863,幕後結果!$AB$9:$AK$18)))*252</f>
        <v>5.833714408282574E-2</v>
      </c>
      <c r="BA863" s="129">
        <f t="shared" si="181"/>
        <v>0.24153083464192671</v>
      </c>
      <c r="BB863" s="102">
        <f t="shared" si="182"/>
        <v>-6.1301422892127413E-3</v>
      </c>
      <c r="BC863" s="60"/>
      <c r="BD863" s="60"/>
    </row>
    <row r="864" spans="1:56" ht="16.5">
      <c r="A864" s="95">
        <v>863</v>
      </c>
      <c r="B864" s="129">
        <v>0.12099100466761503</v>
      </c>
      <c r="C864" s="129">
        <v>0.35462728699894841</v>
      </c>
      <c r="D864" s="129">
        <v>0.57011206735883402</v>
      </c>
      <c r="E864" s="129">
        <v>0.28245519657762497</v>
      </c>
      <c r="F864" s="129">
        <v>6.8247271566843848E-2</v>
      </c>
      <c r="G864" s="129">
        <v>0.69809856008823101</v>
      </c>
      <c r="H864" s="129">
        <v>0.32924346004930527</v>
      </c>
      <c r="I864" s="129">
        <v>0.5774323652048885</v>
      </c>
      <c r="J864" s="129">
        <v>0.31200469622643268</v>
      </c>
      <c r="K864" s="104">
        <v>0.94880683608749483</v>
      </c>
      <c r="L864" s="105"/>
      <c r="M864" s="106">
        <v>863</v>
      </c>
      <c r="N864" s="140">
        <v>-1.1700471141979774</v>
      </c>
      <c r="O864" s="140">
        <v>-0.37285740700584469</v>
      </c>
      <c r="P864" s="140">
        <v>0.17665948660196024</v>
      </c>
      <c r="Q864" s="140">
        <v>-0.57556330025724167</v>
      </c>
      <c r="R864" s="140">
        <v>-1.4889727555297225</v>
      </c>
      <c r="S864" s="140">
        <v>0.51893957398574364</v>
      </c>
      <c r="T864" s="140">
        <v>-0.44200315883273622</v>
      </c>
      <c r="U864" s="129">
        <v>0.1953291609456963</v>
      </c>
      <c r="V864" s="129">
        <v>-0.49017595731584129</v>
      </c>
      <c r="W864" s="98">
        <v>1.6333931926495675</v>
      </c>
      <c r="X864" s="60"/>
      <c r="Y864" s="99">
        <v>863</v>
      </c>
      <c r="Z864" s="129">
        <f>(幕後結果!$AB$2+幕後結果!$AB$4*幕後結果_最佳化!$N1865)*12/3</f>
        <v>0.11415353083894264</v>
      </c>
      <c r="AA864" s="129">
        <f>(幕後結果!$AC$2+幕後結果!$AC$4*幕後結果_最佳化!$O1865)*12/3</f>
        <v>-0.11282135682083783</v>
      </c>
      <c r="AB864" s="129">
        <f>(幕後結果!$AD$2+幕後結果!$AD$4*幕後結果_最佳化!$P1865)*12/3</f>
        <v>-1.5101076004857292</v>
      </c>
      <c r="AC864" s="129">
        <f>(幕後結果!$AE$2+幕後結果!$AE$4*幕後結果_最佳化!$Q1865)*12/3</f>
        <v>-0.82985286148269244</v>
      </c>
      <c r="AD864" s="129">
        <f>(幕後結果!$AF$2+幕後結果!$AF$4*幕後結果_最佳化!$R1865)*12/3</f>
        <v>-2.6095396351952704</v>
      </c>
      <c r="AE864" s="129">
        <f>(幕後結果!$AG$2+幕後結果!$AG$4*幕後結果_最佳化!$S1865)*12/3</f>
        <v>1.4517244994852405</v>
      </c>
      <c r="AF864" s="129">
        <f>(幕後結果!$AH$2+幕後結果!$AH$4*幕後結果_最佳化!$T1865)*12/3</f>
        <v>-0.70492780432836388</v>
      </c>
      <c r="AG864" s="129">
        <f>(幕後結果!$AI$2+幕後結果!$AI$4*幕後結果_最佳化!$U1865)*12/3</f>
        <v>-0.15652476913619112</v>
      </c>
      <c r="AH864" s="129">
        <f>(幕後結果!$AJ$2+幕後結果!$AJ$4*幕後結果_最佳化!$V1865)*12/3</f>
        <v>-0.88012908226388786</v>
      </c>
      <c r="AI864" s="100">
        <f>(幕後結果!$AK$2+幕後結果!$AK$4*幕後結果_最佳化!$W1865)*12/3</f>
        <v>0.76061789664416757</v>
      </c>
      <c r="AJ864" s="60"/>
      <c r="AK864" s="60"/>
      <c r="AL864" s="60"/>
      <c r="AM864" s="108">
        <v>863</v>
      </c>
      <c r="AN864" s="129">
        <f t="shared" si="170"/>
        <v>0.1987281617380578</v>
      </c>
      <c r="AO864" s="129">
        <f t="shared" si="171"/>
        <v>2.1069258251434249E-2</v>
      </c>
      <c r="AP864" s="129">
        <f t="shared" si="172"/>
        <v>0.11666166897281122</v>
      </c>
      <c r="AQ864" s="129">
        <f t="shared" si="173"/>
        <v>0.18237926651526482</v>
      </c>
      <c r="AR864" s="129">
        <f t="shared" si="174"/>
        <v>0.11944302152518479</v>
      </c>
      <c r="AS864" s="129">
        <f t="shared" si="175"/>
        <v>5.0919276739200055E-2</v>
      </c>
      <c r="AT864" s="129">
        <f t="shared" si="176"/>
        <v>0.17255023819946988</v>
      </c>
      <c r="AU864" s="129">
        <f t="shared" si="177"/>
        <v>2.870275035042869E-4</v>
      </c>
      <c r="AV864" s="129">
        <f t="shared" si="178"/>
        <v>3.3653051548397553E-2</v>
      </c>
      <c r="AW864" s="129">
        <f t="shared" si="179"/>
        <v>0.10430902900667539</v>
      </c>
      <c r="AX864" s="129">
        <f t="shared" si="180"/>
        <v>1.0000000000000002</v>
      </c>
      <c r="AY864" s="129">
        <f>SUMPRODUCT(AN864:AW864,幕後結果_最佳化!$Z$1005:$AI$1005)</f>
        <v>3.8234870170183254E-2</v>
      </c>
      <c r="AZ864" s="129">
        <f>(SUMPRODUCT(AN864:AW864,MMULT(AN864:AW864,幕後結果!$AB$9:$AK$18)))*252</f>
        <v>6.0517459665238325E-2</v>
      </c>
      <c r="BA864" s="129">
        <f t="shared" si="181"/>
        <v>0.24600296678137507</v>
      </c>
      <c r="BB864" s="102">
        <f t="shared" si="182"/>
        <v>-1.8963713693594141E-2</v>
      </c>
      <c r="BC864" s="60"/>
      <c r="BD864" s="60"/>
    </row>
    <row r="865" spans="1:56" ht="16.5">
      <c r="A865" s="95">
        <v>864</v>
      </c>
      <c r="B865" s="129">
        <v>0.90563348812325817</v>
      </c>
      <c r="C865" s="129">
        <v>0.3356560477587025</v>
      </c>
      <c r="D865" s="129">
        <v>0.34807614744955062</v>
      </c>
      <c r="E865" s="129">
        <v>0.84052673412646373</v>
      </c>
      <c r="F865" s="129">
        <v>0.10843969121809538</v>
      </c>
      <c r="G865" s="129">
        <v>0.36905255131971582</v>
      </c>
      <c r="H865" s="129">
        <v>0.43094487626541111</v>
      </c>
      <c r="I865" s="129">
        <v>0.39054433713245107</v>
      </c>
      <c r="J865" s="129">
        <v>0.61274398160541477</v>
      </c>
      <c r="K865" s="104">
        <v>0.31163116823027348</v>
      </c>
      <c r="L865" s="105"/>
      <c r="M865" s="106">
        <v>864</v>
      </c>
      <c r="N865" s="140">
        <v>1.3143363976870153</v>
      </c>
      <c r="O865" s="140">
        <v>-0.4243479210706379</v>
      </c>
      <c r="P865" s="140">
        <v>-0.39051969463518199</v>
      </c>
      <c r="Q865" s="140">
        <v>0.99662507145943013</v>
      </c>
      <c r="R865" s="140">
        <v>-1.2348686774871105</v>
      </c>
      <c r="S865" s="140">
        <v>-0.3343637333992352</v>
      </c>
      <c r="T865" s="140">
        <v>-0.17396909234872293</v>
      </c>
      <c r="U865" s="129">
        <v>-0.27790058572091531</v>
      </c>
      <c r="V865" s="129">
        <v>0.28647800569655929</v>
      </c>
      <c r="W865" s="98">
        <v>-0.49123204525333225</v>
      </c>
      <c r="X865" s="60"/>
      <c r="Y865" s="99">
        <v>864</v>
      </c>
      <c r="Z865" s="129">
        <f>(幕後結果!$AB$2+幕後結果!$AB$4*幕後結果_最佳化!$N1866)*12/3</f>
        <v>1.7569793449413822</v>
      </c>
      <c r="AA865" s="129">
        <f>(幕後結果!$AC$2+幕後結果!$AC$4*幕後結果_最佳化!$O1866)*12/3</f>
        <v>0.48965102572987429</v>
      </c>
      <c r="AB865" s="129">
        <f>(幕後結果!$AD$2+幕後結果!$AD$4*幕後結果_最佳化!$P1866)*12/3</f>
        <v>-1.5051001724652275</v>
      </c>
      <c r="AC865" s="129">
        <f>(幕後結果!$AE$2+幕後結果!$AE$4*幕後結果_最佳化!$Q1866)*12/3</f>
        <v>0.88820977810022794</v>
      </c>
      <c r="AD865" s="129">
        <f>(幕後結果!$AF$2+幕後結果!$AF$4*幕後結果_最佳化!$R1866)*12/3</f>
        <v>-1.6896267752257927</v>
      </c>
      <c r="AE865" s="129">
        <f>(幕後結果!$AG$2+幕後結果!$AG$4*幕後結果_最佳化!$S1866)*12/3</f>
        <v>0.90295134409811906</v>
      </c>
      <c r="AF865" s="129">
        <f>(幕後結果!$AH$2+幕後結果!$AH$4*幕後結果_最佳化!$T1866)*12/3</f>
        <v>0.95039095514049421</v>
      </c>
      <c r="AG865" s="129">
        <f>(幕後結果!$AI$2+幕後結果!$AI$4*幕後結果_最佳化!$U1866)*12/3</f>
        <v>-0.35103950495111391</v>
      </c>
      <c r="AH865" s="129">
        <f>(幕後結果!$AJ$2+幕後結果!$AJ$4*幕後結果_最佳化!$V1866)*12/3</f>
        <v>-0.23858179691993839</v>
      </c>
      <c r="AI865" s="100">
        <f>(幕後結果!$AK$2+幕後結果!$AK$4*幕後結果_最佳化!$W1866)*12/3</f>
        <v>-0.22522281416255219</v>
      </c>
      <c r="AJ865" s="60"/>
      <c r="AK865" s="60"/>
      <c r="AL865" s="60"/>
      <c r="AM865" s="108">
        <v>864</v>
      </c>
      <c r="AN865" s="129">
        <f t="shared" si="170"/>
        <v>0.12573883292124632</v>
      </c>
      <c r="AO865" s="129">
        <f t="shared" si="171"/>
        <v>5.0467068853563765E-2</v>
      </c>
      <c r="AP865" s="129">
        <f t="shared" si="172"/>
        <v>0.24076375467224426</v>
      </c>
      <c r="AQ865" s="129">
        <f t="shared" si="173"/>
        <v>0.1043375421842762</v>
      </c>
      <c r="AR865" s="129">
        <f t="shared" si="174"/>
        <v>0.15742409968220455</v>
      </c>
      <c r="AS865" s="129">
        <f t="shared" si="175"/>
        <v>4.1785485944651493E-2</v>
      </c>
      <c r="AT865" s="129">
        <f t="shared" si="176"/>
        <v>4.0052381718479177E-2</v>
      </c>
      <c r="AU865" s="129">
        <f t="shared" si="177"/>
        <v>4.9693091571361869E-2</v>
      </c>
      <c r="AV865" s="129">
        <f t="shared" si="178"/>
        <v>0.10761116790621017</v>
      </c>
      <c r="AW865" s="129">
        <f t="shared" si="179"/>
        <v>8.2126574545762304E-2</v>
      </c>
      <c r="AX865" s="129">
        <f t="shared" si="180"/>
        <v>1</v>
      </c>
      <c r="AY865" s="129">
        <f>SUMPRODUCT(AN865:AW865,幕後結果_最佳化!$Z$1005:$AI$1005)</f>
        <v>-0.31198109877615526</v>
      </c>
      <c r="AZ865" s="129">
        <f>(SUMPRODUCT(AN865:AW865,MMULT(AN865:AW865,幕後結果!$AB$9:$AK$18)))*252</f>
        <v>5.9395754523223668E-2</v>
      </c>
      <c r="BA865" s="129">
        <f t="shared" si="181"/>
        <v>0.24371244228234157</v>
      </c>
      <c r="BB865" s="102">
        <f t="shared" si="182"/>
        <v>-1.4561468239074331</v>
      </c>
      <c r="BC865" s="60"/>
      <c r="BD865" s="60"/>
    </row>
    <row r="866" spans="1:56" ht="16.5">
      <c r="A866" s="95">
        <v>865</v>
      </c>
      <c r="B866" s="129">
        <v>0.73473199031381342</v>
      </c>
      <c r="C866" s="129">
        <v>4.6740882666472805E-2</v>
      </c>
      <c r="D866" s="129">
        <v>0.82045387746094867</v>
      </c>
      <c r="E866" s="129">
        <v>7.7615981892669161E-3</v>
      </c>
      <c r="F866" s="129">
        <v>7.3282465051947909E-2</v>
      </c>
      <c r="G866" s="129">
        <v>5.8872472928521713E-2</v>
      </c>
      <c r="H866" s="129">
        <v>0.46066836256159371</v>
      </c>
      <c r="I866" s="129">
        <v>0.78570342071758814</v>
      </c>
      <c r="J866" s="129">
        <v>0.97532810616084276</v>
      </c>
      <c r="K866" s="104">
        <v>0.87091521738663169</v>
      </c>
      <c r="L866" s="105"/>
      <c r="M866" s="106">
        <v>865</v>
      </c>
      <c r="N866" s="140">
        <v>0.62718798308116952</v>
      </c>
      <c r="O866" s="140">
        <v>-1.677310577042022</v>
      </c>
      <c r="P866" s="140">
        <v>0.91709617532110899</v>
      </c>
      <c r="Q866" s="140">
        <v>-2.4199369966650202</v>
      </c>
      <c r="R866" s="140">
        <v>-1.4517722938279773</v>
      </c>
      <c r="S866" s="140">
        <v>-1.5643093139841933</v>
      </c>
      <c r="T866" s="140">
        <v>-9.8750054734517423E-2</v>
      </c>
      <c r="U866" s="129">
        <v>0.79160135163408751</v>
      </c>
      <c r="V866" s="129">
        <v>1.9656090519662039</v>
      </c>
      <c r="W866" s="98">
        <v>1.1307280647426166</v>
      </c>
      <c r="X866" s="60"/>
      <c r="Y866" s="99">
        <v>865</v>
      </c>
      <c r="Z866" s="129">
        <f>(幕後結果!$AB$2+幕後結果!$AB$4*幕後結果_最佳化!$N1867)*12/3</f>
        <v>1.3025949279487181</v>
      </c>
      <c r="AA866" s="129">
        <f>(幕後結果!$AC$2+幕後結果!$AC$4*幕後結果_最佳化!$O1867)*12/3</f>
        <v>-0.60702838308386331</v>
      </c>
      <c r="AB866" s="129">
        <f>(幕後結果!$AD$2+幕後結果!$AD$4*幕後結果_最佳化!$P1867)*12/3</f>
        <v>-0.29073401599554893</v>
      </c>
      <c r="AC866" s="129">
        <f>(幕後結果!$AE$2+幕後結果!$AE$4*幕後結果_最佳化!$Q1867)*12/3</f>
        <v>-2.9248467938743352</v>
      </c>
      <c r="AD866" s="129">
        <f>(幕後結果!$AF$2+幕後結果!$AF$4*幕後結果_最佳化!$R1867)*12/3</f>
        <v>-3.5087220187765786</v>
      </c>
      <c r="AE866" s="129">
        <f>(幕後結果!$AG$2+幕後結果!$AG$4*幕後結果_最佳化!$S1867)*12/3</f>
        <v>-0.7744646974708832</v>
      </c>
      <c r="AF866" s="129">
        <f>(幕後結果!$AH$2+幕後結果!$AH$4*幕後結果_最佳化!$T1867)*12/3</f>
        <v>0.27507212883879029</v>
      </c>
      <c r="AG866" s="129">
        <f>(幕後結果!$AI$2+幕後結果!$AI$4*幕後結果_最佳化!$U1867)*12/3</f>
        <v>0.21211815447643115</v>
      </c>
      <c r="AH866" s="129">
        <f>(幕後結果!$AJ$2+幕後結果!$AJ$4*幕後結果_最佳化!$V1867)*12/3</f>
        <v>-0.17829632965659348</v>
      </c>
      <c r="AI866" s="100">
        <f>(幕後結果!$AK$2+幕後結果!$AK$4*幕後結果_最佳化!$W1867)*12/3</f>
        <v>0.27780778096079167</v>
      </c>
      <c r="AJ866" s="60"/>
      <c r="AK866" s="60"/>
      <c r="AL866" s="60"/>
      <c r="AM866" s="108">
        <v>865</v>
      </c>
      <c r="AN866" s="129">
        <f t="shared" si="170"/>
        <v>0.18995728661962547</v>
      </c>
      <c r="AO866" s="129">
        <f t="shared" si="171"/>
        <v>6.8087766000634681E-2</v>
      </c>
      <c r="AP866" s="129">
        <f t="shared" si="172"/>
        <v>0.14517520324602612</v>
      </c>
      <c r="AQ866" s="129">
        <f t="shared" si="173"/>
        <v>0.15026115979472532</v>
      </c>
      <c r="AR866" s="129">
        <f t="shared" si="174"/>
        <v>0.16253278861287529</v>
      </c>
      <c r="AS866" s="129">
        <f t="shared" si="175"/>
        <v>7.1211442818331611E-2</v>
      </c>
      <c r="AT866" s="129">
        <f t="shared" si="176"/>
        <v>8.1552703439446997E-2</v>
      </c>
      <c r="AU866" s="129">
        <f t="shared" si="177"/>
        <v>2.1492752850837984E-2</v>
      </c>
      <c r="AV866" s="129">
        <f t="shared" si="178"/>
        <v>8.3616535793136201E-2</v>
      </c>
      <c r="AW866" s="129">
        <f t="shared" si="179"/>
        <v>2.6112360824360154E-2</v>
      </c>
      <c r="AX866" s="129">
        <f t="shared" si="180"/>
        <v>0.99999999999999978</v>
      </c>
      <c r="AY866" s="129">
        <f>SUMPRODUCT(AN866:AW866,幕後結果_最佳化!$Z$1005:$AI$1005)</f>
        <v>-6.5050695863240693E-2</v>
      </c>
      <c r="AZ866" s="129">
        <f>(SUMPRODUCT(AN866:AW866,MMULT(AN866:AW866,幕後結果!$AB$9:$AK$18)))*252</f>
        <v>5.4871220621907087E-2</v>
      </c>
      <c r="BA866" s="129">
        <f t="shared" si="181"/>
        <v>0.23424606853031085</v>
      </c>
      <c r="BB866" s="102">
        <f t="shared" si="182"/>
        <v>-0.46084314900368173</v>
      </c>
      <c r="BC866" s="60"/>
      <c r="BD866" s="60"/>
    </row>
    <row r="867" spans="1:56" ht="16.5">
      <c r="A867" s="95">
        <v>866</v>
      </c>
      <c r="B867" s="129">
        <v>0.4387171994615906</v>
      </c>
      <c r="C867" s="129">
        <v>0.93437881968640779</v>
      </c>
      <c r="D867" s="129">
        <v>0.97139840506630715</v>
      </c>
      <c r="E867" s="129">
        <v>0.37180541781975562</v>
      </c>
      <c r="F867" s="129">
        <v>0.73319281099167832</v>
      </c>
      <c r="G867" s="129">
        <v>0.31394329610804084</v>
      </c>
      <c r="H867" s="129">
        <v>0.21462560155273369</v>
      </c>
      <c r="I867" s="129">
        <v>0.38714190631828571</v>
      </c>
      <c r="J867" s="129">
        <v>0.51998275623395451</v>
      </c>
      <c r="K867" s="104">
        <v>0.66329889507966411</v>
      </c>
      <c r="L867" s="105"/>
      <c r="M867" s="106">
        <v>866</v>
      </c>
      <c r="N867" s="140">
        <v>-0.15422237705608249</v>
      </c>
      <c r="O867" s="140">
        <v>1.5092208227610611</v>
      </c>
      <c r="P867" s="140">
        <v>1.9017550147797422</v>
      </c>
      <c r="Q867" s="140">
        <v>-0.32707542877214979</v>
      </c>
      <c r="R867" s="140">
        <v>0.62249812238927182</v>
      </c>
      <c r="S867" s="140">
        <v>-0.48470362853696769</v>
      </c>
      <c r="T867" s="140">
        <v>-0.79047365307947337</v>
      </c>
      <c r="U867" s="129">
        <v>-0.28677603659050904</v>
      </c>
      <c r="V867" s="129">
        <v>5.0110305403886765E-2</v>
      </c>
      <c r="W867" s="98">
        <v>0.42148329105353821</v>
      </c>
      <c r="X867" s="60"/>
      <c r="Y867" s="99">
        <v>866</v>
      </c>
      <c r="Z867" s="129">
        <f>(幕後結果!$AB$2+幕後結果!$AB$4*幕後結果_最佳化!$N1868)*12/3</f>
        <v>0.78587876681683422</v>
      </c>
      <c r="AA867" s="129">
        <f>(幕後結果!$AC$2+幕後結果!$AC$4*幕後結果_最佳化!$O1868)*12/3</f>
        <v>1.5302917080571443</v>
      </c>
      <c r="AB867" s="129">
        <f>(幕後結果!$AD$2+幕後結果!$AD$4*幕後結果_最佳化!$P1868)*12/3</f>
        <v>0.83941196354806047</v>
      </c>
      <c r="AC867" s="129">
        <f>(幕後結果!$AE$2+幕後結果!$AE$4*幕後結果_最佳化!$Q1868)*12/3</f>
        <v>0.17587650571983385</v>
      </c>
      <c r="AD867" s="129">
        <f>(幕後結果!$AF$2+幕後結果!$AF$4*幕後結果_最佳化!$R1868)*12/3</f>
        <v>-0.2150001680442224</v>
      </c>
      <c r="AE867" s="129">
        <f>(幕後結果!$AG$2+幕後結果!$AG$4*幕後結果_最佳化!$S1868)*12/3</f>
        <v>0.99575928370064448</v>
      </c>
      <c r="AF867" s="129">
        <f>(幕後結果!$AH$2+幕後結果!$AH$4*幕後結果_最佳化!$T1868)*12/3</f>
        <v>2.8799305098022754E-2</v>
      </c>
      <c r="AG867" s="129">
        <f>(幕後結果!$AI$2+幕後結果!$AI$4*幕後結果_最佳化!$U1868)*12/3</f>
        <v>-0.11216326823633915</v>
      </c>
      <c r="AH867" s="129">
        <f>(幕後結果!$AJ$2+幕後結果!$AJ$4*幕後結果_最佳化!$V1868)*12/3</f>
        <v>-0.31314552800867784</v>
      </c>
      <c r="AI867" s="100">
        <f>(幕後結果!$AK$2+幕後結果!$AK$4*幕後結果_最佳化!$W1868)*12/3</f>
        <v>0.9829222687812661</v>
      </c>
      <c r="AJ867" s="60"/>
      <c r="AK867" s="60"/>
      <c r="AL867" s="60"/>
      <c r="AM867" s="108">
        <v>866</v>
      </c>
      <c r="AN867" s="129">
        <f t="shared" si="170"/>
        <v>2.0433002386130838E-2</v>
      </c>
      <c r="AO867" s="129">
        <f t="shared" si="171"/>
        <v>0.16038242008472062</v>
      </c>
      <c r="AP867" s="129">
        <f t="shared" si="172"/>
        <v>0.18243408233172861</v>
      </c>
      <c r="AQ867" s="129">
        <f t="shared" si="173"/>
        <v>0.13436217240157211</v>
      </c>
      <c r="AR867" s="129">
        <f t="shared" si="174"/>
        <v>6.5128599683510507E-2</v>
      </c>
      <c r="AS867" s="129">
        <f t="shared" si="175"/>
        <v>3.7230855842423492E-2</v>
      </c>
      <c r="AT867" s="129">
        <f t="shared" si="176"/>
        <v>1.485887273976916E-2</v>
      </c>
      <c r="AU867" s="129">
        <f t="shared" si="177"/>
        <v>4.2963635391843426E-2</v>
      </c>
      <c r="AV867" s="129">
        <f t="shared" si="178"/>
        <v>0.17477632439039525</v>
      </c>
      <c r="AW867" s="129">
        <f t="shared" si="179"/>
        <v>0.16743003474790596</v>
      </c>
      <c r="AX867" s="129">
        <f t="shared" si="180"/>
        <v>1</v>
      </c>
      <c r="AY867" s="129">
        <f>SUMPRODUCT(AN867:AW867,幕後結果_最佳化!$Z$1005:$AI$1005)</f>
        <v>-0.22966618615004739</v>
      </c>
      <c r="AZ867" s="129">
        <f>(SUMPRODUCT(AN867:AW867,MMULT(AN867:AW867,幕後結果!$AB$9:$AK$18)))*252</f>
        <v>5.5847940890901247E-2</v>
      </c>
      <c r="BA867" s="129">
        <f t="shared" si="181"/>
        <v>0.23632168942122356</v>
      </c>
      <c r="BB867" s="102">
        <f t="shared" si="182"/>
        <v>-1.1533693196658774</v>
      </c>
      <c r="BC867" s="60"/>
      <c r="BD867" s="60"/>
    </row>
    <row r="868" spans="1:56" ht="16.5">
      <c r="A868" s="95">
        <v>867</v>
      </c>
      <c r="B868" s="129">
        <v>0.97093083526777924</v>
      </c>
      <c r="C868" s="129">
        <v>5.4208490682766008E-2</v>
      </c>
      <c r="D868" s="129">
        <v>6.0413798714316069E-2</v>
      </c>
      <c r="E868" s="129">
        <v>0.23927473923721077</v>
      </c>
      <c r="F868" s="129">
        <v>0.48750578533803002</v>
      </c>
      <c r="G868" s="129">
        <v>0.18565362328862345</v>
      </c>
      <c r="H868" s="129">
        <v>0.79052165690335818</v>
      </c>
      <c r="I868" s="129">
        <v>0.83991178387283161</v>
      </c>
      <c r="J868" s="129">
        <v>0.76316214915028557</v>
      </c>
      <c r="K868" s="104">
        <v>0.47212182353038523</v>
      </c>
      <c r="L868" s="105"/>
      <c r="M868" s="106">
        <v>867</v>
      </c>
      <c r="N868" s="140">
        <v>1.8946534434682178</v>
      </c>
      <c r="O868" s="140">
        <v>-1.60534918160308</v>
      </c>
      <c r="P868" s="140">
        <v>-1.5513092238420374</v>
      </c>
      <c r="Q868" s="140">
        <v>-0.70863746862741295</v>
      </c>
      <c r="R868" s="140">
        <v>-3.1323473210259703E-2</v>
      </c>
      <c r="S868" s="140">
        <v>-0.89402737121511355</v>
      </c>
      <c r="T868" s="140">
        <v>0.80823261397814794</v>
      </c>
      <c r="U868" s="129">
        <v>0.99409538434610889</v>
      </c>
      <c r="V868" s="129">
        <v>0.71651128522847918</v>
      </c>
      <c r="W868" s="98">
        <v>-6.9937196515022074E-2</v>
      </c>
      <c r="X868" s="60"/>
      <c r="Y868" s="99">
        <v>867</v>
      </c>
      <c r="Z868" s="129">
        <f>(幕後結果!$AB$2+幕後結果!$AB$4*幕後結果_最佳化!$N1869)*12/3</f>
        <v>2.1407203489418785</v>
      </c>
      <c r="AA868" s="129">
        <f>(幕後結果!$AC$2+幕後結果!$AC$4*幕後結果_最佳化!$O1869)*12/3</f>
        <v>-0.2275686189718239</v>
      </c>
      <c r="AB868" s="129">
        <f>(幕後結果!$AD$2+幕後結果!$AD$4*幕後結果_最佳化!$P1869)*12/3</f>
        <v>-2.7490594098959078</v>
      </c>
      <c r="AC868" s="129">
        <f>(幕後結果!$AE$2+幕後結果!$AE$4*幕後結果_最佳化!$Q1869)*12/3</f>
        <v>-1.1798549487719556</v>
      </c>
      <c r="AD868" s="129">
        <f>(幕後結果!$AF$2+幕後結果!$AF$4*幕後結果_最佳化!$R1869)*12/3</f>
        <v>-1.3266126688649682</v>
      </c>
      <c r="AE868" s="129">
        <f>(幕後結果!$AG$2+幕後結果!$AG$4*幕後結果_最佳化!$S1869)*12/3</f>
        <v>1.8666158135558719E-2</v>
      </c>
      <c r="AF868" s="129">
        <f>(幕後結果!$AH$2+幕後結果!$AH$4*幕後結果_最佳化!$T1869)*12/3</f>
        <v>1.519317938054473</v>
      </c>
      <c r="AG868" s="129">
        <f>(幕後結果!$AI$2+幕後結果!$AI$4*幕後結果_最佳化!$U1869)*12/3</f>
        <v>0.46917308372775879</v>
      </c>
      <c r="AH868" s="129">
        <f>(幕後結果!$AJ$2+幕後結果!$AJ$4*幕後結果_最佳化!$V1869)*12/3</f>
        <v>-0.25918634742171298</v>
      </c>
      <c r="AI868" s="100">
        <f>(幕後結果!$AK$2+幕後結果!$AK$4*幕後結果_最佳化!$W1869)*12/3</f>
        <v>-0.48106059068264995</v>
      </c>
      <c r="AJ868" s="60"/>
      <c r="AK868" s="60"/>
      <c r="AL868" s="60"/>
      <c r="AM868" s="108">
        <v>867</v>
      </c>
      <c r="AN868" s="129">
        <f t="shared" si="170"/>
        <v>0.16519008482505837</v>
      </c>
      <c r="AO868" s="129">
        <f t="shared" si="171"/>
        <v>0.14184099358700367</v>
      </c>
      <c r="AP868" s="129">
        <f t="shared" si="172"/>
        <v>0.10168621001151806</v>
      </c>
      <c r="AQ868" s="129">
        <f t="shared" si="173"/>
        <v>0.16407165618804734</v>
      </c>
      <c r="AR868" s="129">
        <f t="shared" si="174"/>
        <v>0.11965770944827613</v>
      </c>
      <c r="AS868" s="129">
        <f t="shared" si="175"/>
        <v>9.3017411175517553E-2</v>
      </c>
      <c r="AT868" s="129">
        <f t="shared" si="176"/>
        <v>1.2783829265165834E-2</v>
      </c>
      <c r="AU868" s="129">
        <f t="shared" si="177"/>
        <v>0.15653504385262404</v>
      </c>
      <c r="AV868" s="129">
        <f t="shared" si="178"/>
        <v>5.0719336315162003E-3</v>
      </c>
      <c r="AW868" s="129">
        <f t="shared" si="179"/>
        <v>4.014512801527291E-2</v>
      </c>
      <c r="AX868" s="129">
        <f t="shared" si="180"/>
        <v>1</v>
      </c>
      <c r="AY868" s="129">
        <f>SUMPRODUCT(AN868:AW868,幕後結果_最佳化!$Z$1005:$AI$1005)</f>
        <v>7.3423791587484327E-2</v>
      </c>
      <c r="AZ868" s="129">
        <f>(SUMPRODUCT(AN868:AW868,MMULT(AN868:AW868,幕後結果!$AB$9:$AK$18)))*252</f>
        <v>4.7416830019888931E-2</v>
      </c>
      <c r="BA868" s="129">
        <f t="shared" si="181"/>
        <v>0.21775405856123309</v>
      </c>
      <c r="BB868" s="102">
        <f t="shared" si="182"/>
        <v>0.14017553467964844</v>
      </c>
      <c r="BC868" s="60"/>
      <c r="BD868" s="60"/>
    </row>
    <row r="869" spans="1:56" ht="16.5">
      <c r="A869" s="95">
        <v>868</v>
      </c>
      <c r="B869" s="129">
        <v>0.28771687359217935</v>
      </c>
      <c r="C869" s="129">
        <v>6.3698908617336958E-2</v>
      </c>
      <c r="D869" s="129">
        <v>0.40234820991087705</v>
      </c>
      <c r="E869" s="129">
        <v>0.88687709049647867</v>
      </c>
      <c r="F869" s="129">
        <v>0.85171156962056593</v>
      </c>
      <c r="G869" s="129">
        <v>0.1778334525254075</v>
      </c>
      <c r="H869" s="129">
        <v>0.46994555132469018</v>
      </c>
      <c r="I869" s="129">
        <v>0.21898497752041801</v>
      </c>
      <c r="J869" s="129">
        <v>0.75591226554766178</v>
      </c>
      <c r="K869" s="104">
        <v>0.151170679741923</v>
      </c>
      <c r="L869" s="105"/>
      <c r="M869" s="106">
        <v>868</v>
      </c>
      <c r="N869" s="140">
        <v>-0.56006698714989001</v>
      </c>
      <c r="O869" s="140">
        <v>-1.5244440744169494</v>
      </c>
      <c r="P869" s="140">
        <v>-0.24727368893131302</v>
      </c>
      <c r="Q869" s="140">
        <v>1.2100861971726535</v>
      </c>
      <c r="R869" s="140">
        <v>1.0438023140747035</v>
      </c>
      <c r="S869" s="140">
        <v>-0.92365320137604179</v>
      </c>
      <c r="T869" s="140">
        <v>-7.5406732567077667E-2</v>
      </c>
      <c r="U869" s="129">
        <v>-0.77562581235420669</v>
      </c>
      <c r="V869" s="129">
        <v>0.69321367281308444</v>
      </c>
      <c r="W869" s="98">
        <v>-1.0314254325778958</v>
      </c>
      <c r="X869" s="60"/>
      <c r="Y869" s="99">
        <v>868</v>
      </c>
      <c r="Z869" s="129">
        <f>(幕後結果!$AB$2+幕後結果!$AB$4*幕後結果_最佳化!$N1870)*12/3</f>
        <v>0.51750957229156047</v>
      </c>
      <c r="AA869" s="129">
        <f>(幕後結果!$AC$2+幕後結果!$AC$4*幕後結果_最佳化!$O1870)*12/3</f>
        <v>-0.800808032121341</v>
      </c>
      <c r="AB869" s="129">
        <f>(幕後結果!$AD$2+幕後結果!$AD$4*幕後結果_最佳化!$P1870)*12/3</f>
        <v>-1.9098156459407303</v>
      </c>
      <c r="AC869" s="129">
        <f>(幕後結果!$AE$2+幕後結果!$AE$4*幕後結果_最佳化!$Q1870)*12/3</f>
        <v>0.58645520904696524</v>
      </c>
      <c r="AD869" s="129">
        <f>(幕後結果!$AF$2+幕後結果!$AF$4*幕後結果_最佳化!$R1870)*12/3</f>
        <v>0.47111191334503877</v>
      </c>
      <c r="AE869" s="129">
        <f>(幕後結果!$AG$2+幕後結果!$AG$4*幕後結果_最佳化!$S1870)*12/3</f>
        <v>0.45948225144174099</v>
      </c>
      <c r="AF869" s="129">
        <f>(幕後結果!$AH$2+幕後結果!$AH$4*幕後結果_最佳化!$T1870)*12/3</f>
        <v>7.5042159304492817E-2</v>
      </c>
      <c r="AG869" s="129">
        <f>(幕後結果!$AI$2+幕後結果!$AI$4*幕後結果_最佳化!$U1870)*12/3</f>
        <v>-0.75558279216736179</v>
      </c>
      <c r="AH869" s="129">
        <f>(幕後結果!$AJ$2+幕後結果!$AJ$4*幕後結果_最佳化!$V1870)*12/3</f>
        <v>-0.24685068559112167</v>
      </c>
      <c r="AI869" s="100">
        <f>(幕後結果!$AK$2+幕後結果!$AK$4*幕後結果_最佳化!$W1870)*12/3</f>
        <v>-0.69834429377723561</v>
      </c>
      <c r="AJ869" s="60"/>
      <c r="AK869" s="60"/>
      <c r="AL869" s="60"/>
      <c r="AM869" s="108">
        <v>868</v>
      </c>
      <c r="AN869" s="129">
        <f t="shared" si="170"/>
        <v>0.1382349947311482</v>
      </c>
      <c r="AO869" s="129">
        <f t="shared" si="171"/>
        <v>0.12525462363742884</v>
      </c>
      <c r="AP869" s="129">
        <f t="shared" si="172"/>
        <v>0.12374441891928718</v>
      </c>
      <c r="AQ869" s="129">
        <f t="shared" si="173"/>
        <v>7.1731078288674602E-2</v>
      </c>
      <c r="AR869" s="129">
        <f t="shared" si="174"/>
        <v>4.3277432950604988E-2</v>
      </c>
      <c r="AS869" s="129">
        <f t="shared" si="175"/>
        <v>0.11627322490784189</v>
      </c>
      <c r="AT869" s="129">
        <f t="shared" si="176"/>
        <v>0.15251320875363644</v>
      </c>
      <c r="AU869" s="129">
        <f t="shared" si="177"/>
        <v>4.9914260690689709E-2</v>
      </c>
      <c r="AV869" s="129">
        <f t="shared" si="178"/>
        <v>9.5018683530547016E-2</v>
      </c>
      <c r="AW869" s="129">
        <f t="shared" si="179"/>
        <v>8.4038073590141066E-2</v>
      </c>
      <c r="AX869" s="129">
        <f t="shared" si="180"/>
        <v>0.99999999999999978</v>
      </c>
      <c r="AY869" s="129">
        <f>SUMPRODUCT(AN869:AW869,幕後結果_最佳化!$Z$1005:$AI$1005)</f>
        <v>0.12480750528219095</v>
      </c>
      <c r="AZ869" s="129">
        <f>(SUMPRODUCT(AN869:AW869,MMULT(AN869:AW869,幕後結果!$AB$9:$AK$18)))*252</f>
        <v>4.7288113709936998E-2</v>
      </c>
      <c r="BA869" s="129">
        <f t="shared" si="181"/>
        <v>0.21745830338236569</v>
      </c>
      <c r="BB869" s="102">
        <f t="shared" si="182"/>
        <v>0.37665843983970432</v>
      </c>
      <c r="BC869" s="60"/>
      <c r="BD869" s="60"/>
    </row>
    <row r="870" spans="1:56" ht="16.5">
      <c r="A870" s="95">
        <v>869</v>
      </c>
      <c r="B870" s="129">
        <v>0.75172545684958703</v>
      </c>
      <c r="C870" s="129">
        <v>0.90230517522211517</v>
      </c>
      <c r="D870" s="129">
        <v>9.3138468443694444E-2</v>
      </c>
      <c r="E870" s="129">
        <v>8.0910061620153684E-2</v>
      </c>
      <c r="F870" s="129">
        <v>0.92718589657661221</v>
      </c>
      <c r="G870" s="129">
        <v>0.68726141750612535</v>
      </c>
      <c r="H870" s="129">
        <v>0.80550794273007242</v>
      </c>
      <c r="I870" s="129">
        <v>0.64586480195822671</v>
      </c>
      <c r="J870" s="129">
        <v>0.69543570178450742</v>
      </c>
      <c r="K870" s="104">
        <v>0.22271877633770165</v>
      </c>
      <c r="L870" s="105"/>
      <c r="M870" s="106">
        <v>869</v>
      </c>
      <c r="N870" s="140">
        <v>0.67992952412492724</v>
      </c>
      <c r="O870" s="140">
        <v>1.294798789899511</v>
      </c>
      <c r="P870" s="140">
        <v>-1.3216733792060114</v>
      </c>
      <c r="Q870" s="140">
        <v>-1.3989761898370567</v>
      </c>
      <c r="R870" s="140">
        <v>1.4551483116637836</v>
      </c>
      <c r="S870" s="140">
        <v>0.48810260644502057</v>
      </c>
      <c r="T870" s="140">
        <v>0.86146114071382174</v>
      </c>
      <c r="U870" s="129">
        <v>0.37418000891130848</v>
      </c>
      <c r="V870" s="129">
        <v>0.51131772362294758</v>
      </c>
      <c r="W870" s="98">
        <v>-0.76304333407642277</v>
      </c>
      <c r="X870" s="60"/>
      <c r="Y870" s="99">
        <v>869</v>
      </c>
      <c r="Z870" s="129">
        <f>(幕後結果!$AB$2+幕後結果!$AB$4*幕後結果_最佳化!$N1871)*12/3</f>
        <v>1.3374708497569767</v>
      </c>
      <c r="AA870" s="129">
        <f>(幕後結果!$AC$2+幕後結果!$AC$4*幕後結果_最佳化!$O1871)*12/3</f>
        <v>1.5878937382974183</v>
      </c>
      <c r="AB870" s="129">
        <f>(幕後結果!$AD$2+幕後結果!$AD$4*幕後結果_最佳化!$P1871)*12/3</f>
        <v>-2.6072098642242412</v>
      </c>
      <c r="AC870" s="129">
        <f>(幕後結果!$AE$2+幕後結果!$AE$4*幕後結果_最佳化!$Q1871)*12/3</f>
        <v>-0.98247129998349969</v>
      </c>
      <c r="AD870" s="129">
        <f>(幕後結果!$AF$2+幕後結果!$AF$4*幕後結果_最佳化!$R1871)*12/3</f>
        <v>0.23027431454655956</v>
      </c>
      <c r="AE870" s="129">
        <f>(幕後結果!$AG$2+幕後結果!$AG$4*幕後結果_最佳化!$S1871)*12/3</f>
        <v>1.546420318497099</v>
      </c>
      <c r="AF870" s="129">
        <f>(幕後結果!$AH$2+幕後結果!$AH$4*幕後結果_最佳化!$T1871)*12/3</f>
        <v>1.0312372848738574</v>
      </c>
      <c r="AG870" s="129">
        <f>(幕後結果!$AI$2+幕後結果!$AI$4*幕後結果_最佳化!$U1871)*12/3</f>
        <v>0.49560620708269632</v>
      </c>
      <c r="AH870" s="129">
        <f>(幕後結果!$AJ$2+幕後結果!$AJ$4*幕後結果_最佳化!$V1871)*12/3</f>
        <v>-0.26073889577946952</v>
      </c>
      <c r="AI870" s="100">
        <f>(幕後結果!$AK$2+幕後結果!$AK$4*幕後結果_最佳化!$W1871)*12/3</f>
        <v>-0.26540987713546854</v>
      </c>
      <c r="AJ870" s="60"/>
      <c r="AK870" s="60"/>
      <c r="AL870" s="60"/>
      <c r="AM870" s="108">
        <v>869</v>
      </c>
      <c r="AN870" s="129">
        <f t="shared" si="170"/>
        <v>0.16825793217599821</v>
      </c>
      <c r="AO870" s="129">
        <f t="shared" si="171"/>
        <v>0.14845465383224421</v>
      </c>
      <c r="AP870" s="129">
        <f t="shared" si="172"/>
        <v>0.2148689070372268</v>
      </c>
      <c r="AQ870" s="129">
        <f t="shared" si="173"/>
        <v>7.0357998098711863E-2</v>
      </c>
      <c r="AR870" s="129">
        <f t="shared" si="174"/>
        <v>4.3280310205300231E-2</v>
      </c>
      <c r="AS870" s="129">
        <f t="shared" si="175"/>
        <v>4.8415245745330383E-2</v>
      </c>
      <c r="AT870" s="129">
        <f t="shared" si="176"/>
        <v>4.4459590068420318E-2</v>
      </c>
      <c r="AU870" s="129">
        <f t="shared" si="177"/>
        <v>3.1542336383787797E-2</v>
      </c>
      <c r="AV870" s="129">
        <f t="shared" si="178"/>
        <v>0.11842617260378373</v>
      </c>
      <c r="AW870" s="129">
        <f t="shared" si="179"/>
        <v>0.11193685384919629</v>
      </c>
      <c r="AX870" s="129">
        <f t="shared" si="180"/>
        <v>0.99999999999999978</v>
      </c>
      <c r="AY870" s="129">
        <f>SUMPRODUCT(AN870:AW870,幕後結果_最佳化!$Z$1005:$AI$1005)</f>
        <v>-9.1499076525459022E-2</v>
      </c>
      <c r="AZ870" s="129">
        <f>(SUMPRODUCT(AN870:AW870,MMULT(AN870:AW870,幕後結果!$AB$9:$AK$18)))*252</f>
        <v>5.4333030517326381E-2</v>
      </c>
      <c r="BA870" s="129">
        <f t="shared" si="181"/>
        <v>0.23309446693846333</v>
      </c>
      <c r="BB870" s="102">
        <f t="shared" si="182"/>
        <v>-0.57658630121383458</v>
      </c>
      <c r="BC870" s="60"/>
      <c r="BD870" s="60"/>
    </row>
    <row r="871" spans="1:56" ht="16.5">
      <c r="A871" s="95">
        <v>870</v>
      </c>
      <c r="B871" s="129">
        <v>0.51341063775715301</v>
      </c>
      <c r="C871" s="129">
        <v>0.810473381443642</v>
      </c>
      <c r="D871" s="129">
        <v>0.69239797432913819</v>
      </c>
      <c r="E871" s="129">
        <v>0.37600252599516248</v>
      </c>
      <c r="F871" s="129">
        <v>0.13156374177318853</v>
      </c>
      <c r="G871" s="129">
        <v>0.95814655234569823</v>
      </c>
      <c r="H871" s="129">
        <v>0.33572584025742147</v>
      </c>
      <c r="I871" s="129">
        <v>4.4704603972159696E-2</v>
      </c>
      <c r="J871" s="129">
        <v>9.9541316003873614E-2</v>
      </c>
      <c r="K871" s="104">
        <v>0.46251879517686034</v>
      </c>
      <c r="L871" s="105"/>
      <c r="M871" s="106">
        <v>870</v>
      </c>
      <c r="N871" s="140">
        <v>3.3621817208331489E-2</v>
      </c>
      <c r="O871" s="140">
        <v>0.87964207675382422</v>
      </c>
      <c r="P871" s="140">
        <v>0.50265898429390787</v>
      </c>
      <c r="Q871" s="140">
        <v>-0.31599664852609261</v>
      </c>
      <c r="R871" s="140">
        <v>-1.1190296653415908</v>
      </c>
      <c r="S871" s="140">
        <v>1.729571311843386</v>
      </c>
      <c r="T871" s="140">
        <v>-0.42415650297082136</v>
      </c>
      <c r="U871" s="129">
        <v>-1.6985224035591227</v>
      </c>
      <c r="V871" s="129">
        <v>-1.2841695643094628</v>
      </c>
      <c r="W871" s="98">
        <v>-9.4090092691894542E-2</v>
      </c>
      <c r="X871" s="60"/>
      <c r="Y871" s="99">
        <v>870</v>
      </c>
      <c r="Z871" s="129">
        <f>(幕後結果!$AB$2+幕後結果!$AB$4*幕後結果_最佳化!$N1872)*12/3</f>
        <v>0.91009279814113253</v>
      </c>
      <c r="AA871" s="129">
        <f>(幕後結果!$AC$2+幕後結果!$AC$4*幕後結果_最佳化!$O1872)*12/3</f>
        <v>1.1166332172127054</v>
      </c>
      <c r="AB871" s="129">
        <f>(幕後結果!$AD$2+幕後結果!$AD$4*幕後結果_最佳化!$P1872)*12/3</f>
        <v>-0.73920364628220325</v>
      </c>
      <c r="AC871" s="129">
        <f>(幕後結果!$AE$2+幕後結果!$AE$4*幕後結果_最佳化!$Q1872)*12/3</f>
        <v>-4.9287656861839634E-2</v>
      </c>
      <c r="AD871" s="129">
        <f>(幕後結果!$AF$2+幕後結果!$AF$4*幕後結果_最佳化!$R1872)*12/3</f>
        <v>-1.9694058085429482</v>
      </c>
      <c r="AE871" s="129">
        <f>(幕後結果!$AG$2+幕後結果!$AG$4*幕後結果_最佳化!$S1872)*12/3</f>
        <v>2.609209542270976</v>
      </c>
      <c r="AF871" s="129">
        <f>(幕後結果!$AH$2+幕後結果!$AH$4*幕後結果_最佳化!$T1872)*12/3</f>
        <v>8.8895369336535746E-2</v>
      </c>
      <c r="AG871" s="129">
        <f>(幕後結果!$AI$2+幕後結果!$AI$4*幕後結果_最佳化!$U1872)*12/3</f>
        <v>-0.79790375478378917</v>
      </c>
      <c r="AH871" s="129">
        <f>(幕後結果!$AJ$2+幕後結果!$AJ$4*幕後結果_最佳化!$V1872)*12/3</f>
        <v>-1.0279256270713719</v>
      </c>
      <c r="AI871" s="100">
        <f>(幕後結果!$AK$2+幕後結果!$AK$4*幕後結果_最佳化!$W1872)*12/3</f>
        <v>0.36892603564256482</v>
      </c>
      <c r="AJ871" s="60"/>
      <c r="AK871" s="60"/>
      <c r="AL871" s="60"/>
      <c r="AM871" s="108">
        <v>870</v>
      </c>
      <c r="AN871" s="129">
        <f t="shared" si="170"/>
        <v>0.16921199606244663</v>
      </c>
      <c r="AO871" s="129">
        <f t="shared" si="171"/>
        <v>0.16302401246310869</v>
      </c>
      <c r="AP871" s="129">
        <f t="shared" si="172"/>
        <v>0.1003316859383705</v>
      </c>
      <c r="AQ871" s="129">
        <f t="shared" si="173"/>
        <v>0.1575092150313549</v>
      </c>
      <c r="AR871" s="129">
        <f t="shared" si="174"/>
        <v>8.5134189980109062E-2</v>
      </c>
      <c r="AS871" s="129">
        <f t="shared" si="175"/>
        <v>5.0130146129542655E-2</v>
      </c>
      <c r="AT871" s="129">
        <f t="shared" si="176"/>
        <v>3.6137754917764824E-2</v>
      </c>
      <c r="AU871" s="129">
        <f t="shared" si="177"/>
        <v>4.212542452287945E-2</v>
      </c>
      <c r="AV871" s="129">
        <f t="shared" si="178"/>
        <v>8.9354095677640355E-2</v>
      </c>
      <c r="AW871" s="129">
        <f t="shared" si="179"/>
        <v>0.10704147927678286</v>
      </c>
      <c r="AX871" s="129">
        <f t="shared" si="180"/>
        <v>1</v>
      </c>
      <c r="AY871" s="129">
        <f>SUMPRODUCT(AN871:AW871,幕後結果_最佳化!$Z$1005:$AI$1005)</f>
        <v>5.3376123734384912E-2</v>
      </c>
      <c r="AZ871" s="129">
        <f>(SUMPRODUCT(AN871:AW871,MMULT(AN871:AW871,幕後結果!$AB$9:$AK$18)))*252</f>
        <v>4.9956805593126763E-2</v>
      </c>
      <c r="BA871" s="129">
        <f t="shared" si="181"/>
        <v>0.22351019125115248</v>
      </c>
      <c r="BB871" s="102">
        <f t="shared" si="182"/>
        <v>4.6870899603021536E-2</v>
      </c>
      <c r="BC871" s="60"/>
      <c r="BD871" s="60"/>
    </row>
    <row r="872" spans="1:56" ht="16.5">
      <c r="A872" s="95">
        <v>871</v>
      </c>
      <c r="B872" s="129">
        <v>0.26825560917607794</v>
      </c>
      <c r="C872" s="129">
        <v>0.67588109136065611</v>
      </c>
      <c r="D872" s="129">
        <v>0.59253438980323292</v>
      </c>
      <c r="E872" s="129">
        <v>0.69130376931274995</v>
      </c>
      <c r="F872" s="129">
        <v>0.56778701619571481</v>
      </c>
      <c r="G872" s="129">
        <v>0.98110962260470558</v>
      </c>
      <c r="H872" s="129">
        <v>0.51139578022948018</v>
      </c>
      <c r="I872" s="129">
        <v>0.97928931371425842</v>
      </c>
      <c r="J872" s="129">
        <v>0.32991519271487135</v>
      </c>
      <c r="K872" s="104">
        <v>0.20118917035933381</v>
      </c>
      <c r="L872" s="105"/>
      <c r="M872" s="106">
        <v>871</v>
      </c>
      <c r="N872" s="140">
        <v>-0.61809727517883961</v>
      </c>
      <c r="O872" s="140">
        <v>0.45621161029714696</v>
      </c>
      <c r="P872" s="140">
        <v>0.23406924666354173</v>
      </c>
      <c r="Q872" s="140">
        <v>0.49954930498738342</v>
      </c>
      <c r="R872" s="140">
        <v>0.17074285062509661</v>
      </c>
      <c r="S872" s="140">
        <v>2.0772254629726028</v>
      </c>
      <c r="T872" s="140">
        <v>2.8568870684214341E-2</v>
      </c>
      <c r="U872" s="129">
        <v>2.0392871980158036</v>
      </c>
      <c r="V872" s="129">
        <v>-0.44014735580137548</v>
      </c>
      <c r="W872" s="98">
        <v>-0.83738118052852439</v>
      </c>
      <c r="X872" s="60"/>
      <c r="Y872" s="99">
        <v>871</v>
      </c>
      <c r="Z872" s="129">
        <f>(幕後結果!$AB$2+幕後結果!$AB$4*幕後結果_最佳化!$N1873)*12/3</f>
        <v>0.47913640860016843</v>
      </c>
      <c r="AA872" s="129">
        <f>(幕後結果!$AC$2+幕後結果!$AC$4*幕後結果_最佳化!$O1873)*12/3</f>
        <v>0.63790571822818321</v>
      </c>
      <c r="AB872" s="129">
        <f>(幕後結果!$AD$2+幕後結果!$AD$4*幕後結果_最佳化!$P1873)*12/3</f>
        <v>-1.2433104331446645</v>
      </c>
      <c r="AC872" s="129">
        <f>(幕後結果!$AE$2+幕後結果!$AE$4*幕後結果_最佳化!$Q1873)*12/3</f>
        <v>0.55569636275872281</v>
      </c>
      <c r="AD872" s="129">
        <f>(幕後結果!$AF$2+幕後結果!$AF$4*幕後結果_最佳化!$R1873)*12/3</f>
        <v>-0.42301562253415698</v>
      </c>
      <c r="AE872" s="129">
        <f>(幕後結果!$AG$2+幕後結果!$AG$4*幕後結果_最佳化!$S1873)*12/3</f>
        <v>3.0235075010050299</v>
      </c>
      <c r="AF872" s="129">
        <f>(幕後結果!$AH$2+幕後結果!$AH$4*幕後結果_最佳化!$T1873)*12/3</f>
        <v>0.11310183032049603</v>
      </c>
      <c r="AG872" s="129">
        <f>(幕後結果!$AI$2+幕後結果!$AI$4*幕後結果_最佳化!$U1873)*12/3</f>
        <v>1.2526763304426134</v>
      </c>
      <c r="AH872" s="129">
        <f>(幕後結果!$AJ$2+幕後結果!$AJ$4*幕後結果_最佳化!$V1873)*12/3</f>
        <v>-9.7829101054369816E-2</v>
      </c>
      <c r="AI872" s="100">
        <f>(幕後結果!$AK$2+幕後結果!$AK$4*幕後結果_最佳化!$W1873)*12/3</f>
        <v>0.12901938260240803</v>
      </c>
      <c r="AJ872" s="60"/>
      <c r="AK872" s="60"/>
      <c r="AL872" s="60"/>
      <c r="AM872" s="108">
        <v>871</v>
      </c>
      <c r="AN872" s="129">
        <f t="shared" si="170"/>
        <v>0.1214701795266378</v>
      </c>
      <c r="AO872" s="129">
        <f t="shared" si="171"/>
        <v>5.0869928674034497E-2</v>
      </c>
      <c r="AP872" s="129">
        <f t="shared" si="172"/>
        <v>0.12710678449677104</v>
      </c>
      <c r="AQ872" s="129">
        <f t="shared" si="173"/>
        <v>0.14935939755038802</v>
      </c>
      <c r="AR872" s="129">
        <f t="shared" si="174"/>
        <v>7.8542681208753226E-2</v>
      </c>
      <c r="AS872" s="129">
        <f t="shared" si="175"/>
        <v>7.223618552544378E-2</v>
      </c>
      <c r="AT872" s="129">
        <f t="shared" si="176"/>
        <v>0.14555518733005218</v>
      </c>
      <c r="AU872" s="129">
        <f t="shared" si="177"/>
        <v>0.13949297738404831</v>
      </c>
      <c r="AV872" s="129">
        <f t="shared" si="178"/>
        <v>8.853883823121475E-2</v>
      </c>
      <c r="AW872" s="129">
        <f t="shared" si="179"/>
        <v>2.6827840072656345E-2</v>
      </c>
      <c r="AX872" s="129">
        <f t="shared" si="180"/>
        <v>1</v>
      </c>
      <c r="AY872" s="129">
        <f>SUMPRODUCT(AN872:AW872,幕後結果_最佳化!$Z$1005:$AI$1005)</f>
        <v>-2.3243913832828207E-2</v>
      </c>
      <c r="AZ872" s="129">
        <f>(SUMPRODUCT(AN872:AW872,MMULT(AN872:AW872,幕後結果!$AB$9:$AK$18)))*252</f>
        <v>4.8324633536956783E-2</v>
      </c>
      <c r="BA872" s="129">
        <f t="shared" si="181"/>
        <v>0.21982864585161957</v>
      </c>
      <c r="BB872" s="102">
        <f t="shared" si="182"/>
        <v>-0.30088851057870852</v>
      </c>
      <c r="BC872" s="60"/>
      <c r="BD872" s="60"/>
    </row>
    <row r="873" spans="1:56" ht="16.5">
      <c r="A873" s="95">
        <v>872</v>
      </c>
      <c r="B873" s="129">
        <v>0.18055361802429748</v>
      </c>
      <c r="C873" s="129">
        <v>0.77900825983576416</v>
      </c>
      <c r="D873" s="129">
        <v>0.19238990857091331</v>
      </c>
      <c r="E873" s="129">
        <v>0.19115538434894974</v>
      </c>
      <c r="F873" s="129">
        <v>5.9308042879646861E-2</v>
      </c>
      <c r="G873" s="129">
        <v>0.10255645942052349</v>
      </c>
      <c r="H873" s="129">
        <v>0.63634157246472878</v>
      </c>
      <c r="I873" s="129">
        <v>0.81271051850806053</v>
      </c>
      <c r="J873" s="129">
        <v>0.60296394692413302</v>
      </c>
      <c r="K873" s="104">
        <v>0.76937884755833008</v>
      </c>
      <c r="L873" s="105"/>
      <c r="M873" s="106">
        <v>872</v>
      </c>
      <c r="N873" s="140">
        <v>-0.91325729632633301</v>
      </c>
      <c r="O873" s="140">
        <v>0.76884811738286463</v>
      </c>
      <c r="P873" s="140">
        <v>-0.86912307427557833</v>
      </c>
      <c r="Q873" s="140">
        <v>-0.87364654759955196</v>
      </c>
      <c r="R873" s="140">
        <v>-1.5606087805708724</v>
      </c>
      <c r="S873" s="140">
        <v>-1.2671185075035774</v>
      </c>
      <c r="T873" s="140">
        <v>0.3486969222980516</v>
      </c>
      <c r="U873" s="129">
        <v>0.88792896499090124</v>
      </c>
      <c r="V873" s="129">
        <v>0.26102645497725108</v>
      </c>
      <c r="W873" s="98">
        <v>0.73680275942780016</v>
      </c>
      <c r="X873" s="60"/>
      <c r="Y873" s="99">
        <v>872</v>
      </c>
      <c r="Z873" s="129">
        <f>(幕後結果!$AB$2+幕後結果!$AB$4*幕後結果_最佳化!$N1874)*12/3</f>
        <v>0.28395861108523668</v>
      </c>
      <c r="AA873" s="129">
        <f>(幕後結果!$AC$2+幕後結果!$AC$4*幕後結果_最佳化!$O1874)*12/3</f>
        <v>0.79129286532156795</v>
      </c>
      <c r="AB873" s="129">
        <f>(幕後結果!$AD$2+幕後結果!$AD$4*幕後結果_最佳化!$P1874)*12/3</f>
        <v>-2.548380506444595</v>
      </c>
      <c r="AC873" s="129">
        <f>(幕後結果!$AE$2+幕後結果!$AE$4*幕後結果_最佳化!$Q1874)*12/3</f>
        <v>-0.75263033048415551</v>
      </c>
      <c r="AD873" s="129">
        <f>(幕後結果!$AF$2+幕後結果!$AF$4*幕後結果_最佳化!$R1874)*12/3</f>
        <v>-2.6170376090029444</v>
      </c>
      <c r="AE873" s="129">
        <f>(幕後結果!$AG$2+幕後結果!$AG$4*幕後結果_最佳化!$S1874)*12/3</f>
        <v>0.11763126149233094</v>
      </c>
      <c r="AF873" s="129">
        <f>(幕後結果!$AH$2+幕後結果!$AH$4*幕後結果_最佳化!$T1874)*12/3</f>
        <v>-0.14848812669640715</v>
      </c>
      <c r="AG873" s="129">
        <f>(幕後結果!$AI$2+幕後結果!$AI$4*幕後結果_最佳化!$U1874)*12/3</f>
        <v>5.8890232136707771E-2</v>
      </c>
      <c r="AH873" s="129">
        <f>(幕後結果!$AJ$2+幕後結果!$AJ$4*幕後結果_最佳化!$V1874)*12/3</f>
        <v>-0.66905912127471623</v>
      </c>
      <c r="AI873" s="100">
        <f>(幕後結果!$AK$2+幕後結果!$AK$4*幕後結果_最佳化!$W1874)*12/3</f>
        <v>-0.12735479263655985</v>
      </c>
      <c r="AJ873" s="60"/>
      <c r="AK873" s="60"/>
      <c r="AL873" s="60"/>
      <c r="AM873" s="108">
        <v>872</v>
      </c>
      <c r="AN873" s="129">
        <f t="shared" si="170"/>
        <v>0.17767830324863834</v>
      </c>
      <c r="AO873" s="129">
        <f t="shared" si="171"/>
        <v>0.14841874363057991</v>
      </c>
      <c r="AP873" s="129">
        <f t="shared" si="172"/>
        <v>3.5208367419556669E-3</v>
      </c>
      <c r="AQ873" s="129">
        <f t="shared" si="173"/>
        <v>2.1005024723079968E-2</v>
      </c>
      <c r="AR873" s="129">
        <f t="shared" si="174"/>
        <v>4.4126497234941088E-2</v>
      </c>
      <c r="AS873" s="129">
        <f t="shared" si="175"/>
        <v>0.15717010292459355</v>
      </c>
      <c r="AT873" s="129">
        <f t="shared" si="176"/>
        <v>9.1442381334423201E-2</v>
      </c>
      <c r="AU873" s="129">
        <f t="shared" si="177"/>
        <v>0.1950726507376839</v>
      </c>
      <c r="AV873" s="129">
        <f t="shared" si="178"/>
        <v>0.15215419282691453</v>
      </c>
      <c r="AW873" s="129">
        <f t="shared" si="179"/>
        <v>9.4112665971899968E-3</v>
      </c>
      <c r="AX873" s="129">
        <f t="shared" si="180"/>
        <v>1.0000000000000002</v>
      </c>
      <c r="AY873" s="129">
        <f>SUMPRODUCT(AN873:AW873,幕後結果_最佳化!$Z$1005:$AI$1005)</f>
        <v>0.33013870978773141</v>
      </c>
      <c r="AZ873" s="129">
        <f>(SUMPRODUCT(AN873:AW873,MMULT(AN873:AW873,幕後結果!$AB$9:$AK$18)))*252</f>
        <v>3.7205069240794045E-2</v>
      </c>
      <c r="BA873" s="129">
        <f t="shared" si="181"/>
        <v>0.19288615616677637</v>
      </c>
      <c r="BB873" s="102">
        <f t="shared" si="182"/>
        <v>1.4891618740091144</v>
      </c>
      <c r="BC873" s="60"/>
      <c r="BD873" s="60"/>
    </row>
    <row r="874" spans="1:56" ht="16.5">
      <c r="A874" s="95">
        <v>873</v>
      </c>
      <c r="B874" s="129">
        <v>0.40971561789902111</v>
      </c>
      <c r="C874" s="129">
        <v>0.50738608566668786</v>
      </c>
      <c r="D874" s="129">
        <v>0.61350905341912254</v>
      </c>
      <c r="E874" s="129">
        <v>0.83936503847290078</v>
      </c>
      <c r="F874" s="129">
        <v>0.20580333803045647</v>
      </c>
      <c r="G874" s="129">
        <v>0.5904877224890448</v>
      </c>
      <c r="H874" s="129">
        <v>0.32896357047583802</v>
      </c>
      <c r="I874" s="129">
        <v>0.11118490185674612</v>
      </c>
      <c r="J874" s="129">
        <v>0.13629816768983161</v>
      </c>
      <c r="K874" s="104">
        <v>0.55439072492713004</v>
      </c>
      <c r="L874" s="105"/>
      <c r="M874" s="106">
        <v>873</v>
      </c>
      <c r="N874" s="140">
        <v>-0.22827657302584153</v>
      </c>
      <c r="O874" s="140">
        <v>1.8515228995611532E-2</v>
      </c>
      <c r="P874" s="140">
        <v>0.28847666122571297</v>
      </c>
      <c r="Q874" s="140">
        <v>0.99185159820542657</v>
      </c>
      <c r="R874" s="140">
        <v>-0.82106951005166695</v>
      </c>
      <c r="S874" s="140">
        <v>0.22879975782903966</v>
      </c>
      <c r="T874" s="140">
        <v>-0.44277686189446797</v>
      </c>
      <c r="U874" s="129">
        <v>-1.2202508287064755</v>
      </c>
      <c r="V874" s="129">
        <v>-1.0971030768212302</v>
      </c>
      <c r="W874" s="98">
        <v>0.13676246910601739</v>
      </c>
      <c r="X874" s="60"/>
      <c r="Y874" s="99">
        <v>873</v>
      </c>
      <c r="Z874" s="129">
        <f>(幕後結果!$AB$2+幕後結果!$AB$4*幕後結果_最佳化!$N1875)*12/3</f>
        <v>0.73690961845478664</v>
      </c>
      <c r="AA874" s="129">
        <f>(幕後結果!$AC$2+幕後結果!$AC$4*幕後結果_最佳化!$O1875)*12/3</f>
        <v>0.4171284541182127</v>
      </c>
      <c r="AB874" s="129">
        <f>(幕後結果!$AD$2+幕後結果!$AD$4*幕後結果_最佳化!$P1875)*12/3</f>
        <v>-1.1097608896736069</v>
      </c>
      <c r="AC874" s="129">
        <f>(幕後結果!$AE$2+幕後結果!$AE$4*幕後結果_最佳化!$Q1875)*12/3</f>
        <v>0.92856768155176772</v>
      </c>
      <c r="AD874" s="129">
        <f>(幕後結果!$AF$2+幕後結果!$AF$4*幕後結果_最佳化!$R1875)*12/3</f>
        <v>-1.2550293490181528</v>
      </c>
      <c r="AE874" s="129">
        <f>(幕後結果!$AG$2+幕後結果!$AG$4*幕後結果_最佳化!$S1875)*12/3</f>
        <v>1.5042424698735031</v>
      </c>
      <c r="AF874" s="129">
        <f>(幕後結果!$AH$2+幕後結果!$AH$4*幕後結果_最佳化!$T1875)*12/3</f>
        <v>5.8493280046097329E-2</v>
      </c>
      <c r="AG874" s="129">
        <f>(幕後結果!$AI$2+幕後結果!$AI$4*幕後結果_最佳化!$U1875)*12/3</f>
        <v>-0.87269669156834218</v>
      </c>
      <c r="AH874" s="129">
        <f>(幕後結果!$AJ$2+幕後結果!$AJ$4*幕後結果_最佳化!$V1875)*12/3</f>
        <v>-0.87317369107579701</v>
      </c>
      <c r="AI874" s="100">
        <f>(幕後結果!$AK$2+幕後結果!$AK$4*幕後結果_最佳化!$W1875)*12/3</f>
        <v>0.23246674898575534</v>
      </c>
      <c r="AJ874" s="60"/>
      <c r="AK874" s="60"/>
      <c r="AL874" s="60"/>
      <c r="AM874" s="108">
        <v>873</v>
      </c>
      <c r="AN874" s="129">
        <f t="shared" si="170"/>
        <v>0.18310422028814027</v>
      </c>
      <c r="AO874" s="129">
        <f t="shared" si="171"/>
        <v>0.10215623567242234</v>
      </c>
      <c r="AP874" s="129">
        <f t="shared" si="172"/>
        <v>1.4209954403332115E-2</v>
      </c>
      <c r="AQ874" s="129">
        <f t="shared" si="173"/>
        <v>0.2098229946617769</v>
      </c>
      <c r="AR874" s="129">
        <f t="shared" si="174"/>
        <v>0.16951764100509231</v>
      </c>
      <c r="AS874" s="129">
        <f t="shared" si="175"/>
        <v>9.1270597399119094E-2</v>
      </c>
      <c r="AT874" s="129">
        <f t="shared" si="176"/>
        <v>0.12165262421050985</v>
      </c>
      <c r="AU874" s="129">
        <f t="shared" si="177"/>
        <v>1.8747562911369042E-2</v>
      </c>
      <c r="AV874" s="129">
        <f t="shared" si="178"/>
        <v>6.8205762984884455E-2</v>
      </c>
      <c r="AW874" s="129">
        <f t="shared" si="179"/>
        <v>2.1312406463353861E-2</v>
      </c>
      <c r="AX874" s="129">
        <f t="shared" si="180"/>
        <v>1.0000000000000002</v>
      </c>
      <c r="AY874" s="129">
        <f>SUMPRODUCT(AN874:AW874,幕後結果_最佳化!$Z$1005:$AI$1005)</f>
        <v>0.16736383336165842</v>
      </c>
      <c r="AZ874" s="129">
        <f>(SUMPRODUCT(AN874:AW874,MMULT(AN874:AW874,幕後結果!$AB$9:$AK$18)))*252</f>
        <v>6.0283348404910349E-2</v>
      </c>
      <c r="BA874" s="129">
        <f t="shared" si="181"/>
        <v>0.24552667554648791</v>
      </c>
      <c r="BB874" s="102">
        <f t="shared" si="182"/>
        <v>0.50692590971889118</v>
      </c>
      <c r="BC874" s="60"/>
      <c r="BD874" s="60"/>
    </row>
    <row r="875" spans="1:56" ht="16.5">
      <c r="A875" s="95">
        <v>874</v>
      </c>
      <c r="B875" s="129">
        <v>9.6293693824777593E-2</v>
      </c>
      <c r="C875" s="129">
        <v>0.92992085787203371</v>
      </c>
      <c r="D875" s="129">
        <v>0.58933711011103762</v>
      </c>
      <c r="E875" s="129">
        <v>0.40429857645948819</v>
      </c>
      <c r="F875" s="129">
        <v>0.49617018250082379</v>
      </c>
      <c r="G875" s="129">
        <v>0.46472954857183768</v>
      </c>
      <c r="H875" s="129">
        <v>0.32116311822088384</v>
      </c>
      <c r="I875" s="129">
        <v>0.60414529127686967</v>
      </c>
      <c r="J875" s="129">
        <v>0.55523419400498497</v>
      </c>
      <c r="K875" s="104">
        <v>0.58962120615082547</v>
      </c>
      <c r="L875" s="105"/>
      <c r="M875" s="106">
        <v>874</v>
      </c>
      <c r="N875" s="140">
        <v>-1.3029630178038263</v>
      </c>
      <c r="O875" s="140">
        <v>1.4752018499634518</v>
      </c>
      <c r="P875" s="140">
        <v>0.22584010978052468</v>
      </c>
      <c r="Q875" s="140">
        <v>-0.24223619185849546</v>
      </c>
      <c r="R875" s="140">
        <v>-9.6000762875885579E-3</v>
      </c>
      <c r="S875" s="140">
        <v>-8.8525400203170609E-2</v>
      </c>
      <c r="T875" s="140">
        <v>-0.46444879653430443</v>
      </c>
      <c r="U875" s="129">
        <v>0.26409149484669359</v>
      </c>
      <c r="V875" s="129">
        <v>0.1388969109778414</v>
      </c>
      <c r="W875" s="98">
        <v>0.22657068730058</v>
      </c>
      <c r="X875" s="60"/>
      <c r="Y875" s="99">
        <v>874</v>
      </c>
      <c r="Z875" s="129">
        <f>(幕後結果!$AB$2+幕後結果!$AB$4*幕後結果_最佳化!$N1876)*12/3</f>
        <v>2.6261433461930106E-2</v>
      </c>
      <c r="AA875" s="129">
        <f>(幕後結果!$AC$2+幕後結果!$AC$4*幕後結果_最佳化!$O1876)*12/3</f>
        <v>1.209276319785707</v>
      </c>
      <c r="AB875" s="129">
        <f>(幕後結果!$AD$2+幕後結果!$AD$4*幕後結果_最佳化!$P1876)*12/3</f>
        <v>-1.3617677419786256</v>
      </c>
      <c r="AC875" s="129">
        <f>(幕後結果!$AE$2+幕後結果!$AE$4*幕後結果_最佳化!$Q1876)*12/3</f>
        <v>0.10845221885490242</v>
      </c>
      <c r="AD875" s="129">
        <f>(幕後結果!$AF$2+幕後結果!$AF$4*幕後結果_最佳化!$R1876)*12/3</f>
        <v>-0.77058236266312841</v>
      </c>
      <c r="AE875" s="129">
        <f>(幕後結果!$AG$2+幕後結果!$AG$4*幕後結果_最佳化!$S1876)*12/3</f>
        <v>1.341025668209207</v>
      </c>
      <c r="AF875" s="129">
        <f>(幕後結果!$AH$2+幕後結果!$AH$4*幕後結果_最佳化!$T1876)*12/3</f>
        <v>-0.58411818049507913</v>
      </c>
      <c r="AG875" s="129">
        <f>(幕後結果!$AI$2+幕後結果!$AI$4*幕後結果_最佳化!$U1876)*12/3</f>
        <v>-3.0126162879460534E-2</v>
      </c>
      <c r="AH875" s="129">
        <f>(幕後結果!$AJ$2+幕後結果!$AJ$4*幕後結果_最佳化!$V1876)*12/3</f>
        <v>-0.45313813664722319</v>
      </c>
      <c r="AI875" s="100">
        <f>(幕後結果!$AK$2+幕後結果!$AK$4*幕後結果_最佳化!$W1876)*12/3</f>
        <v>0.32923928192897606</v>
      </c>
      <c r="AJ875" s="60"/>
      <c r="AK875" s="60"/>
      <c r="AL875" s="60"/>
      <c r="AM875" s="108">
        <v>874</v>
      </c>
      <c r="AN875" s="129">
        <f t="shared" si="170"/>
        <v>0.12716005750715201</v>
      </c>
      <c r="AO875" s="129">
        <f t="shared" si="171"/>
        <v>0.1662350158672504</v>
      </c>
      <c r="AP875" s="129">
        <f t="shared" si="172"/>
        <v>9.0910163048884288E-2</v>
      </c>
      <c r="AQ875" s="129">
        <f t="shared" si="173"/>
        <v>0.18140163832369649</v>
      </c>
      <c r="AR875" s="129">
        <f t="shared" si="174"/>
        <v>6.1260301494527776E-2</v>
      </c>
      <c r="AS875" s="129">
        <f t="shared" si="175"/>
        <v>7.9702245681747663E-2</v>
      </c>
      <c r="AT875" s="129">
        <f t="shared" si="176"/>
        <v>5.2116820290941966E-2</v>
      </c>
      <c r="AU875" s="129">
        <f t="shared" si="177"/>
        <v>0.15219656861744993</v>
      </c>
      <c r="AV875" s="129">
        <f t="shared" si="178"/>
        <v>7.5152460912902008E-2</v>
      </c>
      <c r="AW875" s="129">
        <f t="shared" si="179"/>
        <v>1.3864728255447531E-2</v>
      </c>
      <c r="AX875" s="129">
        <f t="shared" si="180"/>
        <v>0.99999999999999989</v>
      </c>
      <c r="AY875" s="129">
        <f>SUMPRODUCT(AN875:AW875,幕後結果_最佳化!$Z$1005:$AI$1005)</f>
        <v>7.5899405139177797E-2</v>
      </c>
      <c r="AZ875" s="129">
        <f>(SUMPRODUCT(AN875:AW875,MMULT(AN875:AW875,幕後結果!$AB$9:$AK$18)))*252</f>
        <v>4.6999555133907071E-2</v>
      </c>
      <c r="BA875" s="129">
        <f t="shared" si="181"/>
        <v>0.21679380787722483</v>
      </c>
      <c r="BB875" s="102">
        <f t="shared" si="182"/>
        <v>0.15221562581651824</v>
      </c>
      <c r="BC875" s="60"/>
      <c r="BD875" s="60"/>
    </row>
    <row r="876" spans="1:56" ht="16.5">
      <c r="A876" s="95">
        <v>875</v>
      </c>
      <c r="B876" s="129">
        <v>0.61097711457153747</v>
      </c>
      <c r="C876" s="129">
        <v>0.5908637701080699</v>
      </c>
      <c r="D876" s="129">
        <v>0.44052814103650695</v>
      </c>
      <c r="E876" s="129">
        <v>0.75648581547167226</v>
      </c>
      <c r="F876" s="129">
        <v>0.77626751551815065</v>
      </c>
      <c r="G876" s="129">
        <v>0.20236383684271275</v>
      </c>
      <c r="H876" s="129">
        <v>0.45566014285425371</v>
      </c>
      <c r="I876" s="129">
        <v>0.43466609109975352</v>
      </c>
      <c r="J876" s="129">
        <v>0.58799647245371878</v>
      </c>
      <c r="K876" s="104">
        <v>0.76657544980977788</v>
      </c>
      <c r="L876" s="105"/>
      <c r="M876" s="106">
        <v>875</v>
      </c>
      <c r="N876" s="140">
        <v>0.28186663915481719</v>
      </c>
      <c r="O876" s="140">
        <v>0.22976747497526381</v>
      </c>
      <c r="P876" s="140">
        <v>-0.14963032444198204</v>
      </c>
      <c r="Q876" s="140">
        <v>0.69504297646479041</v>
      </c>
      <c r="R876" s="140">
        <v>0.75964808400546369</v>
      </c>
      <c r="S876" s="140">
        <v>-0.833207570552979</v>
      </c>
      <c r="T876" s="140">
        <v>-0.11137335816746677</v>
      </c>
      <c r="U876" s="129">
        <v>-0.16450681505522602</v>
      </c>
      <c r="V876" s="129">
        <v>0.22239416327957107</v>
      </c>
      <c r="W876" s="98">
        <v>0.72761531912934452</v>
      </c>
      <c r="X876" s="60"/>
      <c r="Y876" s="99">
        <v>875</v>
      </c>
      <c r="Z876" s="129">
        <f>(幕後結果!$AB$2+幕後結果!$AB$4*幕後結果_最佳化!$N1877)*12/3</f>
        <v>1.0742474062199474</v>
      </c>
      <c r="AA876" s="129">
        <f>(幕後結果!$AC$2+幕後結果!$AC$4*幕後結果_最佳化!$O1877)*12/3</f>
        <v>0.70364507318142433</v>
      </c>
      <c r="AB876" s="129">
        <f>(幕後結果!$AD$2+幕後結果!$AD$4*幕後結果_最佳化!$P1877)*12/3</f>
        <v>-1.4576758541884931</v>
      </c>
      <c r="AC876" s="129">
        <f>(幕後結果!$AE$2+幕後結果!$AE$4*幕後結果_最佳化!$Q1877)*12/3</f>
        <v>0.73368209772138238</v>
      </c>
      <c r="AD876" s="129">
        <f>(幕後結果!$AF$2+幕後結果!$AF$4*幕後結果_最佳化!$R1877)*12/3</f>
        <v>0.22275906089125264</v>
      </c>
      <c r="AE876" s="129">
        <f>(幕後結果!$AG$2+幕後結果!$AG$4*幕後結果_最佳化!$S1877)*12/3</f>
        <v>0.66210956440353963</v>
      </c>
      <c r="AF876" s="129">
        <f>(幕後結果!$AH$2+幕後結果!$AH$4*幕後結果_最佳化!$T1877)*12/3</f>
        <v>0.53411266520004408</v>
      </c>
      <c r="AG876" s="129">
        <f>(幕後結果!$AI$2+幕後結果!$AI$4*幕後結果_最佳化!$U1877)*12/3</f>
        <v>-0.23564900862686758</v>
      </c>
      <c r="AH876" s="129">
        <f>(幕後結果!$AJ$2+幕後結果!$AJ$4*幕後結果_最佳化!$V1877)*12/3</f>
        <v>-0.26546926333112447</v>
      </c>
      <c r="AI876" s="100">
        <f>(幕後結果!$AK$2+幕後結果!$AK$4*幕後結果_最佳化!$W1877)*12/3</f>
        <v>0.59840024968949579</v>
      </c>
      <c r="AJ876" s="60"/>
      <c r="AK876" s="60"/>
      <c r="AL876" s="60"/>
      <c r="AM876" s="108">
        <v>875</v>
      </c>
      <c r="AN876" s="129">
        <f t="shared" si="170"/>
        <v>0.15822983567369711</v>
      </c>
      <c r="AO876" s="129">
        <f t="shared" si="171"/>
        <v>3.2771669438456897E-3</v>
      </c>
      <c r="AP876" s="129">
        <f t="shared" si="172"/>
        <v>0.10904268647131816</v>
      </c>
      <c r="AQ876" s="129">
        <f t="shared" si="173"/>
        <v>0.12480604956862654</v>
      </c>
      <c r="AR876" s="129">
        <f t="shared" si="174"/>
        <v>0.12269948162206129</v>
      </c>
      <c r="AS876" s="129">
        <f t="shared" si="175"/>
        <v>2.9025149312242949E-3</v>
      </c>
      <c r="AT876" s="129">
        <f t="shared" si="176"/>
        <v>8.2252087686434452E-2</v>
      </c>
      <c r="AU876" s="129">
        <f t="shared" si="177"/>
        <v>0.15092721930300695</v>
      </c>
      <c r="AV876" s="129">
        <f t="shared" si="178"/>
        <v>0.11972092126716066</v>
      </c>
      <c r="AW876" s="129">
        <f t="shared" si="179"/>
        <v>0.12614203653262485</v>
      </c>
      <c r="AX876" s="129">
        <f t="shared" si="180"/>
        <v>1</v>
      </c>
      <c r="AY876" s="129">
        <f>SUMPRODUCT(AN876:AW876,幕後結果_最佳化!$Z$1005:$AI$1005)</f>
        <v>-0.11995034623584783</v>
      </c>
      <c r="AZ876" s="129">
        <f>(SUMPRODUCT(AN876:AW876,MMULT(AN876:AW876,幕後結果!$AB$9:$AK$18)))*252</f>
        <v>4.6806206716876117E-2</v>
      </c>
      <c r="BA876" s="129">
        <f t="shared" si="181"/>
        <v>0.21634742133169999</v>
      </c>
      <c r="BB876" s="102">
        <f t="shared" si="182"/>
        <v>-0.75272607934701741</v>
      </c>
      <c r="BC876" s="60"/>
      <c r="BD876" s="60"/>
    </row>
    <row r="877" spans="1:56" ht="16.5">
      <c r="A877" s="95">
        <v>876</v>
      </c>
      <c r="B877" s="129">
        <v>0.51756054222074899</v>
      </c>
      <c r="C877" s="129">
        <v>0.46865847187043275</v>
      </c>
      <c r="D877" s="129">
        <v>0.84230053158000229</v>
      </c>
      <c r="E877" s="129">
        <v>9.743176636470241E-2</v>
      </c>
      <c r="F877" s="129">
        <v>0.72963322707914569</v>
      </c>
      <c r="G877" s="129">
        <v>5.9473018975791048E-2</v>
      </c>
      <c r="H877" s="129">
        <v>0.17584760553364176</v>
      </c>
      <c r="I877" s="129">
        <v>0.7008101592779119</v>
      </c>
      <c r="J877" s="129">
        <v>0.63404447141457876</v>
      </c>
      <c r="K877" s="104">
        <v>1.0475547112942962E-2</v>
      </c>
      <c r="L877" s="105"/>
      <c r="M877" s="106">
        <v>876</v>
      </c>
      <c r="N877" s="140">
        <v>4.4031975819853693E-2</v>
      </c>
      <c r="O877" s="140">
        <v>-7.8642548211043065E-2</v>
      </c>
      <c r="P877" s="140">
        <v>1.0039578369673225</v>
      </c>
      <c r="Q877" s="140">
        <v>-1.2963250183436799</v>
      </c>
      <c r="R877" s="140">
        <v>0.61170410440076717</v>
      </c>
      <c r="S877" s="140">
        <v>-1.5592127337898165</v>
      </c>
      <c r="T877" s="140">
        <v>-0.93130617037826746</v>
      </c>
      <c r="U877" s="129">
        <v>0.5267320416292528</v>
      </c>
      <c r="V877" s="129">
        <v>0.34258450960601194</v>
      </c>
      <c r="W877" s="98">
        <v>-2.308864630484555</v>
      </c>
      <c r="X877" s="60"/>
      <c r="Y877" s="99">
        <v>876</v>
      </c>
      <c r="Z877" s="129">
        <f>(幕後結果!$AB$2+幕後結果!$AB$4*幕後結果_最佳化!$N1878)*12/3</f>
        <v>0.91697662956816262</v>
      </c>
      <c r="AA877" s="129">
        <f>(幕後結果!$AC$2+幕後結果!$AC$4*幕後結果_最佳化!$O1878)*12/3</f>
        <v>0.41599913968889246</v>
      </c>
      <c r="AB877" s="129">
        <f>(幕後結果!$AD$2+幕後結果!$AD$4*幕後結果_最佳化!$P1878)*12/3</f>
        <v>-0.2348777403617357</v>
      </c>
      <c r="AC877" s="129">
        <f>(幕後結果!$AE$2+幕後結果!$AE$4*幕後結果_最佳化!$Q1878)*12/3</f>
        <v>-1.3234368240766881</v>
      </c>
      <c r="AD877" s="129">
        <f>(幕後結果!$AF$2+幕後結果!$AF$4*幕後結果_最佳化!$R1878)*12/3</f>
        <v>-0.81080688791987165</v>
      </c>
      <c r="AE877" s="129">
        <f>(幕後結果!$AG$2+幕後結果!$AG$4*幕後結果_最佳化!$S1878)*12/3</f>
        <v>-0.26649902626551336</v>
      </c>
      <c r="AF877" s="129">
        <f>(幕後結果!$AH$2+幕後結果!$AH$4*幕後結果_最佳化!$T1878)*12/3</f>
        <v>-0.24348076479875735</v>
      </c>
      <c r="AG877" s="129">
        <f>(幕後結果!$AI$2+幕後結果!$AI$4*幕後結果_最佳化!$U1878)*12/3</f>
        <v>0.12498067932896589</v>
      </c>
      <c r="AH877" s="129">
        <f>(幕後結果!$AJ$2+幕後結果!$AJ$4*幕後結果_最佳化!$V1878)*12/3</f>
        <v>-0.54019270176827827</v>
      </c>
      <c r="AI877" s="100">
        <f>(幕後結果!$AK$2+幕後結果!$AK$4*幕後結果_最佳化!$W1878)*12/3</f>
        <v>-1.2819560571898008</v>
      </c>
      <c r="AJ877" s="60"/>
      <c r="AK877" s="60"/>
      <c r="AL877" s="60"/>
      <c r="AM877" s="108">
        <v>876</v>
      </c>
      <c r="AN877" s="129">
        <f t="shared" si="170"/>
        <v>7.9958965837314308E-2</v>
      </c>
      <c r="AO877" s="129">
        <f t="shared" si="171"/>
        <v>0.15405051825854488</v>
      </c>
      <c r="AP877" s="129">
        <f t="shared" si="172"/>
        <v>0.15641230136451845</v>
      </c>
      <c r="AQ877" s="129">
        <f t="shared" si="173"/>
        <v>7.6277288032361223E-2</v>
      </c>
      <c r="AR877" s="129">
        <f t="shared" si="174"/>
        <v>2.9590187392737371E-2</v>
      </c>
      <c r="AS877" s="129">
        <f t="shared" si="175"/>
        <v>8.4011914440806999E-3</v>
      </c>
      <c r="AT877" s="129">
        <f t="shared" si="176"/>
        <v>0.17037817576475364</v>
      </c>
      <c r="AU877" s="129">
        <f t="shared" si="177"/>
        <v>0.13185580181611734</v>
      </c>
      <c r="AV877" s="129">
        <f t="shared" si="178"/>
        <v>0.16494240446071359</v>
      </c>
      <c r="AW877" s="129">
        <f t="shared" si="179"/>
        <v>2.8133165628858654E-2</v>
      </c>
      <c r="AX877" s="129">
        <f t="shared" si="180"/>
        <v>1.0000000000000002</v>
      </c>
      <c r="AY877" s="129">
        <f>SUMPRODUCT(AN877:AW877,幕後結果_最佳化!$Z$1005:$AI$1005)</f>
        <v>-0.11164142369165728</v>
      </c>
      <c r="AZ877" s="129">
        <f>(SUMPRODUCT(AN877:AW877,MMULT(AN877:AW877,幕後結果!$AB$9:$AK$18)))*252</f>
        <v>5.0373673926367747E-2</v>
      </c>
      <c r="BA877" s="129">
        <f t="shared" si="181"/>
        <v>0.2244408027217149</v>
      </c>
      <c r="BB877" s="102">
        <f t="shared" si="182"/>
        <v>-0.68856206989810953</v>
      </c>
      <c r="BC877" s="60"/>
      <c r="BD877" s="60"/>
    </row>
    <row r="878" spans="1:56" ht="16.5">
      <c r="A878" s="95">
        <v>877</v>
      </c>
      <c r="B878" s="129">
        <v>0.68870884068219107</v>
      </c>
      <c r="C878" s="129">
        <v>0.22774536623201191</v>
      </c>
      <c r="D878" s="129">
        <v>9.6069180683489019E-2</v>
      </c>
      <c r="E878" s="129">
        <v>0.14154457986064228</v>
      </c>
      <c r="F878" s="129">
        <v>0.83924712248678257</v>
      </c>
      <c r="G878" s="129">
        <v>0.82685761397439839</v>
      </c>
      <c r="H878" s="129">
        <v>0.51535565427713759</v>
      </c>
      <c r="I878" s="129">
        <v>0.79953908683679553</v>
      </c>
      <c r="J878" s="129">
        <v>0.91462099333954705</v>
      </c>
      <c r="K878" s="104">
        <v>0.21592513736643948</v>
      </c>
      <c r="L878" s="105"/>
      <c r="M878" s="106">
        <v>877</v>
      </c>
      <c r="N878" s="140">
        <v>0.49219384012982625</v>
      </c>
      <c r="O878" s="140">
        <v>-0.74629251420417819</v>
      </c>
      <c r="P878" s="140">
        <v>-1.3042793266953621</v>
      </c>
      <c r="Q878" s="140">
        <v>-1.0734056296872014</v>
      </c>
      <c r="R878" s="140">
        <v>0.99136833758911358</v>
      </c>
      <c r="S878" s="140">
        <v>0.94182006197894597</v>
      </c>
      <c r="T878" s="140">
        <v>3.8500426492366728E-2</v>
      </c>
      <c r="U878" s="129">
        <v>0.83997603002155186</v>
      </c>
      <c r="V878" s="129">
        <v>1.369772229876268</v>
      </c>
      <c r="W878" s="98">
        <v>-0.78602938050174032</v>
      </c>
      <c r="X878" s="60"/>
      <c r="Y878" s="99">
        <v>877</v>
      </c>
      <c r="Z878" s="129">
        <f>(幕後結果!$AB$2+幕後結果!$AB$4*幕後結果_最佳化!$N1879)*12/3</f>
        <v>1.2133285720370113</v>
      </c>
      <c r="AA878" s="129">
        <f>(幕後結果!$AC$2+幕後結果!$AC$4*幕後結果_最佳化!$O1879)*12/3</f>
        <v>4.1486692578529438E-2</v>
      </c>
      <c r="AB878" s="129">
        <f>(幕後結果!$AD$2+幕後結果!$AD$4*幕後結果_最佳化!$P1879)*12/3</f>
        <v>-2.7774758542248841</v>
      </c>
      <c r="AC878" s="129">
        <f>(幕後結果!$AE$2+幕後結果!$AE$4*幕後結果_最佳化!$Q1879)*12/3</f>
        <v>-1.3575617689223722</v>
      </c>
      <c r="AD878" s="129">
        <f>(幕後結果!$AF$2+幕後結果!$AF$4*幕後結果_最佳化!$R1879)*12/3</f>
        <v>-0.37115196888968205</v>
      </c>
      <c r="AE878" s="129">
        <f>(幕後結果!$AG$2+幕後結果!$AG$4*幕後結果_最佳化!$S1879)*12/3</f>
        <v>1.6567012279231694</v>
      </c>
      <c r="AF878" s="129">
        <f>(幕後結果!$AH$2+幕後結果!$AH$4*幕後結果_最佳化!$T1879)*12/3</f>
        <v>0.33221333803049219</v>
      </c>
      <c r="AG878" s="129">
        <f>(幕後結果!$AI$2+幕後結果!$AI$4*幕後結果_最佳化!$U1879)*12/3</f>
        <v>0.58230123886241569</v>
      </c>
      <c r="AH878" s="129">
        <f>(幕後結果!$AJ$2+幕後結果!$AJ$4*幕後結果_最佳化!$V1879)*12/3</f>
        <v>-1.1892711763469899E-2</v>
      </c>
      <c r="AI878" s="100">
        <f>(幕後結果!$AK$2+幕後結果!$AK$4*幕後結果_最佳化!$W1879)*12/3</f>
        <v>-0.46025600563164737</v>
      </c>
      <c r="AJ878" s="60"/>
      <c r="AK878" s="60"/>
      <c r="AL878" s="60"/>
      <c r="AM878" s="108">
        <v>877</v>
      </c>
      <c r="AN878" s="129">
        <f t="shared" si="170"/>
        <v>8.8882442936338742E-3</v>
      </c>
      <c r="AO878" s="129">
        <f t="shared" si="171"/>
        <v>0.21977494311769069</v>
      </c>
      <c r="AP878" s="129">
        <f t="shared" si="172"/>
        <v>8.5156527806179397E-2</v>
      </c>
      <c r="AQ878" s="129">
        <f t="shared" si="173"/>
        <v>2.8651460828793426E-2</v>
      </c>
      <c r="AR878" s="129">
        <f t="shared" si="174"/>
        <v>4.6256356591891827E-3</v>
      </c>
      <c r="AS878" s="129">
        <f t="shared" si="175"/>
        <v>2.966872861630835E-2</v>
      </c>
      <c r="AT878" s="129">
        <f t="shared" si="176"/>
        <v>0.15874442681703316</v>
      </c>
      <c r="AU878" s="129">
        <f t="shared" si="177"/>
        <v>0.23668229804617283</v>
      </c>
      <c r="AV878" s="129">
        <f t="shared" si="178"/>
        <v>0.19641409318223821</v>
      </c>
      <c r="AW878" s="129">
        <f t="shared" si="179"/>
        <v>3.1393641632760948E-2</v>
      </c>
      <c r="AX878" s="129">
        <f t="shared" si="180"/>
        <v>1.0000000000000002</v>
      </c>
      <c r="AY878" s="129">
        <f>SUMPRODUCT(AN878:AW878,幕後結果_最佳化!$Z$1005:$AI$1005)</f>
        <v>-1.6316771657576175E-2</v>
      </c>
      <c r="AZ878" s="129">
        <f>(SUMPRODUCT(AN878:AW878,MMULT(AN878:AW878,幕後結果!$AB$9:$AK$18)))*252</f>
        <v>4.3493915896102138E-2</v>
      </c>
      <c r="BA878" s="129">
        <f t="shared" si="181"/>
        <v>0.20855195011340014</v>
      </c>
      <c r="BB878" s="102">
        <f t="shared" si="182"/>
        <v>-0.28394254585189471</v>
      </c>
      <c r="BC878" s="60"/>
      <c r="BD878" s="60"/>
    </row>
    <row r="879" spans="1:56" ht="16.5">
      <c r="A879" s="95">
        <v>878</v>
      </c>
      <c r="B879" s="129">
        <v>0.74145490420732774</v>
      </c>
      <c r="C879" s="129">
        <v>0.35211732489083158</v>
      </c>
      <c r="D879" s="129">
        <v>0.53969887017910345</v>
      </c>
      <c r="E879" s="129">
        <v>0.65704688841047831</v>
      </c>
      <c r="F879" s="129">
        <v>0.677309815200275</v>
      </c>
      <c r="G879" s="129">
        <v>0.31011850265123275</v>
      </c>
      <c r="H879" s="129">
        <v>0.2996268139594247</v>
      </c>
      <c r="I879" s="129">
        <v>0.15982480561515189</v>
      </c>
      <c r="J879" s="129">
        <v>4.9736453425388349E-2</v>
      </c>
      <c r="K879" s="104">
        <v>0.36144785041830763</v>
      </c>
      <c r="L879" s="105"/>
      <c r="M879" s="106">
        <v>878</v>
      </c>
      <c r="N879" s="129">
        <v>0.6478372937390241</v>
      </c>
      <c r="O879" s="129">
        <v>-0.37961038636147398</v>
      </c>
      <c r="P879" s="129">
        <v>9.9675112287264431E-2</v>
      </c>
      <c r="Q879" s="129">
        <v>0.40441683408987866</v>
      </c>
      <c r="R879" s="129">
        <v>0.46018927346255917</v>
      </c>
      <c r="S879" s="129">
        <v>-0.49551447727458631</v>
      </c>
      <c r="T879" s="129">
        <v>-0.52547413682442279</v>
      </c>
      <c r="U879" s="129">
        <v>-0.9951781820058252</v>
      </c>
      <c r="V879" s="129">
        <v>-1.6474143545876063</v>
      </c>
      <c r="W879" s="98">
        <v>-0.35459142537490473</v>
      </c>
      <c r="X879" s="60"/>
      <c r="Y879" s="99">
        <v>878</v>
      </c>
      <c r="Z879" s="129">
        <f>(幕後結果!$AB$2+幕後結果!$AB$4*幕後結果_最佳化!$N1880)*12/3</f>
        <v>1.3162495108381389</v>
      </c>
      <c r="AA879" s="129">
        <f>(幕後結果!$AC$2+幕後結果!$AC$4*幕後結果_最佳化!$O1880)*12/3</f>
        <v>0.35071854974006311</v>
      </c>
      <c r="AB879" s="129">
        <f>(幕後結果!$AD$2+幕後結果!$AD$4*幕後結果_最佳化!$P1880)*12/3</f>
        <v>-1.1215041888615529</v>
      </c>
      <c r="AC879" s="129">
        <f>(幕後結果!$AE$2+幕後結果!$AE$4*幕後結果_最佳化!$Q1880)*12/3</f>
        <v>0.27895836762919313</v>
      </c>
      <c r="AD879" s="129">
        <f>(幕後結果!$AF$2+幕後結果!$AF$4*幕後結果_最佳化!$R1880)*12/3</f>
        <v>-0.2768019218923129</v>
      </c>
      <c r="AE879" s="129">
        <f>(幕後結果!$AG$2+幕後結果!$AG$4*幕後結果_最佳化!$S1880)*12/3</f>
        <v>0.77420275617245193</v>
      </c>
      <c r="AF879" s="129">
        <f>(幕後結果!$AH$2+幕後結果!$AH$4*幕後結果_最佳化!$T1880)*12/3</f>
        <v>0.41743086175571076</v>
      </c>
      <c r="AG879" s="129">
        <f>(幕後結果!$AI$2+幕後結果!$AI$4*幕後結果_最佳化!$U1880)*12/3</f>
        <v>-0.64805968758784616</v>
      </c>
      <c r="AH879" s="129">
        <f>(幕後結果!$AJ$2+幕後結果!$AJ$4*幕後結果_最佳化!$V1880)*12/3</f>
        <v>-1.1183410312476558</v>
      </c>
      <c r="AI879" s="100">
        <f>(幕後結果!$AK$2+幕後結果!$AK$4*幕後結果_最佳化!$W1880)*12/3</f>
        <v>-0.12845344741212111</v>
      </c>
      <c r="AJ879" s="60"/>
      <c r="AK879" s="60"/>
      <c r="AL879" s="60"/>
      <c r="AM879" s="108">
        <v>878</v>
      </c>
      <c r="AN879" s="141">
        <f t="shared" si="170"/>
        <v>0.15025798490896805</v>
      </c>
      <c r="AO879" s="141">
        <f t="shared" si="171"/>
        <v>0.14720205810065295</v>
      </c>
      <c r="AP879" s="141">
        <f t="shared" si="172"/>
        <v>1.2661243180693166E-2</v>
      </c>
      <c r="AQ879" s="141">
        <f t="shared" si="173"/>
        <v>6.623034221247881E-2</v>
      </c>
      <c r="AR879" s="141">
        <f t="shared" si="174"/>
        <v>1.9571488084208894E-3</v>
      </c>
      <c r="AS879" s="141">
        <f t="shared" si="175"/>
        <v>0.18692408660898471</v>
      </c>
      <c r="AT879" s="141">
        <f t="shared" si="176"/>
        <v>0.1636794230522356</v>
      </c>
      <c r="AU879" s="141">
        <f t="shared" si="177"/>
        <v>3.3906610490147843E-2</v>
      </c>
      <c r="AV879" s="141">
        <f t="shared" si="178"/>
        <v>4.4148633236704371E-2</v>
      </c>
      <c r="AW879" s="141">
        <f t="shared" si="179"/>
        <v>0.1930324694007137</v>
      </c>
      <c r="AX879" s="141">
        <f t="shared" si="180"/>
        <v>1.0000000000000002</v>
      </c>
      <c r="AY879" s="141">
        <f>SUMPRODUCT(AN879:AW879,幕後結果_最佳化!$Z$1005:$AI$1005)</f>
        <v>0.46428285076411141</v>
      </c>
      <c r="AZ879" s="129">
        <f>(SUMPRODUCT(AN879:AW879,MMULT(AN879:AW879,幕後結果!$AB$9:$AK$18)))*252</f>
        <v>4.7695825381308052E-2</v>
      </c>
      <c r="BA879" s="141">
        <f t="shared" si="181"/>
        <v>0.21839373933633732</v>
      </c>
      <c r="BB879" s="125">
        <f t="shared" si="182"/>
        <v>1.9294639674407548</v>
      </c>
      <c r="BC879" s="60"/>
      <c r="BD879" s="60"/>
    </row>
    <row r="880" spans="1:56" ht="16.5">
      <c r="A880" s="95">
        <v>879</v>
      </c>
      <c r="B880" s="129">
        <v>0.28219493768993331</v>
      </c>
      <c r="C880" s="129">
        <v>0.25894584218262851</v>
      </c>
      <c r="D880" s="129">
        <v>0.3919429252121045</v>
      </c>
      <c r="E880" s="129">
        <v>0.52641911451024437</v>
      </c>
      <c r="F880" s="129">
        <v>0.24536352777405823</v>
      </c>
      <c r="G880" s="129">
        <v>0.46958661620785702</v>
      </c>
      <c r="H880" s="129">
        <v>0.88664522391000133</v>
      </c>
      <c r="I880" s="129">
        <v>0.76331966543073726</v>
      </c>
      <c r="J880" s="129">
        <v>0.887812365558865</v>
      </c>
      <c r="K880" s="104">
        <v>0.63434893208503307</v>
      </c>
      <c r="L880" s="105"/>
      <c r="M880" s="106">
        <v>879</v>
      </c>
      <c r="N880" s="140">
        <v>-0.57633336427238402</v>
      </c>
      <c r="O880" s="140">
        <v>-0.64659872353885139</v>
      </c>
      <c r="P880" s="140">
        <v>-0.27425866127386983</v>
      </c>
      <c r="Q880" s="140">
        <v>6.6271376974182505E-2</v>
      </c>
      <c r="R880" s="140">
        <v>-0.68915289612972153</v>
      </c>
      <c r="S880" s="140">
        <v>-7.6309041911849659E-2</v>
      </c>
      <c r="T880" s="140">
        <v>1.2088784351118342</v>
      </c>
      <c r="U880" s="129">
        <v>0.71702176166756859</v>
      </c>
      <c r="V880" s="129">
        <v>1.2149759377525842</v>
      </c>
      <c r="W880" s="98">
        <v>0.34339391611576453</v>
      </c>
      <c r="X880" s="60"/>
      <c r="Y880" s="99">
        <v>879</v>
      </c>
      <c r="Z880" s="129">
        <f>(幕後結果!$AB$2+幕後結果!$AB$4*幕後結果_最佳化!$N1881)*12/3</f>
        <v>0.50675325221822254</v>
      </c>
      <c r="AA880" s="129">
        <f>(幕後結果!$AC$2+幕後結果!$AC$4*幕後結果_最佳化!$O1881)*12/3</f>
        <v>-0.16072024655632688</v>
      </c>
      <c r="AB880" s="129">
        <f>(幕後結果!$AD$2+幕後結果!$AD$4*幕後結果_最佳化!$P1881)*12/3</f>
        <v>-1.884088300755683</v>
      </c>
      <c r="AC880" s="129">
        <f>(幕後結果!$AE$2+幕後結果!$AE$4*幕後結果_最佳化!$Q1881)*12/3</f>
        <v>-0.25276917114522235</v>
      </c>
      <c r="AD880" s="129">
        <f>(幕後結果!$AF$2+幕後結果!$AF$4*幕後結果_最佳化!$R1881)*12/3</f>
        <v>-1.5810158191866452</v>
      </c>
      <c r="AE880" s="129">
        <f>(幕後結果!$AG$2+幕後結果!$AG$4*幕後結果_最佳化!$S1881)*12/3</f>
        <v>1.0321137991544473</v>
      </c>
      <c r="AF880" s="129">
        <f>(幕後結果!$AH$2+幕後結果!$AH$4*幕後結果_最佳化!$T1881)*12/3</f>
        <v>0.69051461614549181</v>
      </c>
      <c r="AG880" s="129">
        <f>(幕後結果!$AI$2+幕後結果!$AI$4*幕後結果_最佳化!$U1881)*12/3</f>
        <v>0.2164954497809293</v>
      </c>
      <c r="AH880" s="129">
        <f>(幕後結果!$AJ$2+幕後結果!$AJ$4*幕後結果_最佳化!$V1881)*12/3</f>
        <v>5.9950105705153411E-2</v>
      </c>
      <c r="AI880" s="100">
        <f>(幕後結果!$AK$2+幕後結果!$AK$4*幕後結果_最佳化!$W1881)*12/3</f>
        <v>9.3749896977219582E-2</v>
      </c>
      <c r="AJ880" s="60"/>
      <c r="AK880" s="60"/>
      <c r="AL880" s="60"/>
      <c r="AM880" s="108">
        <v>879</v>
      </c>
      <c r="AN880" s="129">
        <f t="shared" si="170"/>
        <v>4.6475809863939642E-2</v>
      </c>
      <c r="AO880" s="129">
        <f t="shared" si="171"/>
        <v>0.15201671843129294</v>
      </c>
      <c r="AP880" s="129">
        <f t="shared" si="172"/>
        <v>6.8739513965135543E-2</v>
      </c>
      <c r="AQ880" s="129">
        <f t="shared" si="173"/>
        <v>0.1477650095687329</v>
      </c>
      <c r="AR880" s="129">
        <f t="shared" si="174"/>
        <v>0.19141188585268562</v>
      </c>
      <c r="AS880" s="129">
        <f t="shared" si="175"/>
        <v>8.1271139045081778E-2</v>
      </c>
      <c r="AT880" s="129">
        <f t="shared" si="176"/>
        <v>4.0123975361180536E-2</v>
      </c>
      <c r="AU880" s="129">
        <f t="shared" si="177"/>
        <v>0.13760257079821978</v>
      </c>
      <c r="AV880" s="129">
        <f t="shared" si="178"/>
        <v>9.8061795389420545E-2</v>
      </c>
      <c r="AW880" s="129">
        <f t="shared" si="179"/>
        <v>3.653158172431082E-2</v>
      </c>
      <c r="AX880" s="129">
        <f t="shared" si="180"/>
        <v>1</v>
      </c>
      <c r="AY880" s="129">
        <f>SUMPRODUCT(AN880:AW880,幕後結果_最佳化!$Z$1005:$AI$1005)</f>
        <v>-7.8860303255749206E-2</v>
      </c>
      <c r="AZ880" s="129">
        <f>(SUMPRODUCT(AN880:AW880,MMULT(AN880:AW880,幕後結果!$AB$9:$AK$18)))*252</f>
        <v>5.191172138506836E-2</v>
      </c>
      <c r="BA880" s="129">
        <f t="shared" si="181"/>
        <v>0.22784143913052418</v>
      </c>
      <c r="BB880" s="102">
        <f t="shared" si="182"/>
        <v>-0.53440806782297423</v>
      </c>
      <c r="BC880" s="60"/>
      <c r="BD880" s="60"/>
    </row>
    <row r="881" spans="1:56" ht="16.5">
      <c r="A881" s="95">
        <v>880</v>
      </c>
      <c r="B881" s="129">
        <v>0.84066425735738015</v>
      </c>
      <c r="C881" s="129">
        <v>0.31249187109395682</v>
      </c>
      <c r="D881" s="129">
        <v>1.9842928817979111E-3</v>
      </c>
      <c r="E881" s="129">
        <v>1.0181035465391286E-2</v>
      </c>
      <c r="F881" s="129">
        <v>0.46440166831853125</v>
      </c>
      <c r="G881" s="129">
        <v>7.4342089588936844E-2</v>
      </c>
      <c r="H881" s="129">
        <v>0.51692513947283691</v>
      </c>
      <c r="I881" s="129">
        <v>0.80369045270908024</v>
      </c>
      <c r="J881" s="129">
        <v>0.16533014769577759</v>
      </c>
      <c r="K881" s="104">
        <v>0.92203690570732566</v>
      </c>
      <c r="L881" s="105"/>
      <c r="M881" s="106">
        <v>880</v>
      </c>
      <c r="N881" s="140">
        <v>0.99719166633106338</v>
      </c>
      <c r="O881" s="140">
        <v>-0.48879937267875512</v>
      </c>
      <c r="P881" s="140">
        <v>-2.8806480040893572</v>
      </c>
      <c r="Q881" s="140">
        <v>-2.3196084019131202</v>
      </c>
      <c r="R881" s="140">
        <v>-8.9350531071933068E-2</v>
      </c>
      <c r="S881" s="140">
        <v>-1.444194828598244</v>
      </c>
      <c r="T881" s="140">
        <v>4.2437767863974414E-2</v>
      </c>
      <c r="U881" s="129">
        <v>0.85487727121556412</v>
      </c>
      <c r="V881" s="129">
        <v>-0.97278474631003875</v>
      </c>
      <c r="W881" s="98">
        <v>1.4189068033324008</v>
      </c>
      <c r="X881" s="60"/>
      <c r="Y881" s="99">
        <v>880</v>
      </c>
      <c r="Z881" s="129">
        <f>(幕後結果!$AB$2+幕後結果!$AB$4*幕後結果_最佳化!$N1882)*12/3</f>
        <v>1.54726391695465</v>
      </c>
      <c r="AA881" s="129">
        <f>(幕後結果!$AC$2+幕後結果!$AC$4*幕後結果_最佳化!$O1882)*12/3</f>
        <v>0.36061499823277599</v>
      </c>
      <c r="AB881" s="129">
        <f>(幕後結果!$AD$2+幕後結果!$AD$4*幕後結果_最佳化!$P1882)*12/3</f>
        <v>-4.4125711699322778</v>
      </c>
      <c r="AC881" s="129">
        <f>(幕後結果!$AE$2+幕後結果!$AE$4*幕後結果_最佳化!$Q1882)*12/3</f>
        <v>-2.5088673450010632</v>
      </c>
      <c r="AD881" s="129">
        <f>(幕後結果!$AF$2+幕後結果!$AF$4*幕後結果_最佳化!$R1882)*12/3</f>
        <v>-1.8618569235798237</v>
      </c>
      <c r="AE881" s="129">
        <f>(幕後結果!$AG$2+幕後結果!$AG$4*幕後結果_最佳化!$S1882)*12/3</f>
        <v>-0.48473405561122407</v>
      </c>
      <c r="AF881" s="129">
        <f>(幕後結果!$AH$2+幕後結果!$AH$4*幕後結果_最佳化!$T1882)*12/3</f>
        <v>0.28135096452483238</v>
      </c>
      <c r="AG881" s="129">
        <f>(幕後結果!$AI$2+幕後結果!$AI$4*幕後結果_最佳化!$U1882)*12/3</f>
        <v>0.22148577506242492</v>
      </c>
      <c r="AH881" s="129">
        <f>(幕後結果!$AJ$2+幕後結果!$AJ$4*幕後結果_最佳化!$V1882)*12/3</f>
        <v>-1.4626785414453767</v>
      </c>
      <c r="AI881" s="100">
        <f>(幕後結果!$AK$2+幕後結果!$AK$4*幕後結果_最佳化!$W1882)*12/3</f>
        <v>-0.2856322014945914</v>
      </c>
      <c r="AJ881" s="60"/>
      <c r="AK881" s="60"/>
      <c r="AL881" s="60"/>
      <c r="AM881" s="108">
        <v>880</v>
      </c>
      <c r="AN881" s="129">
        <f t="shared" si="170"/>
        <v>5.8134010868321172E-2</v>
      </c>
      <c r="AO881" s="129">
        <f t="shared" si="171"/>
        <v>0.1418280644049694</v>
      </c>
      <c r="AP881" s="129">
        <f t="shared" si="172"/>
        <v>0.1132988030922866</v>
      </c>
      <c r="AQ881" s="129">
        <f t="shared" si="173"/>
        <v>0.11947886946530357</v>
      </c>
      <c r="AR881" s="129">
        <f t="shared" si="174"/>
        <v>0.12507598366543315</v>
      </c>
      <c r="AS881" s="129">
        <f t="shared" si="175"/>
        <v>1.0291842088436868E-2</v>
      </c>
      <c r="AT881" s="129">
        <f t="shared" si="176"/>
        <v>0.14643024191144069</v>
      </c>
      <c r="AU881" s="129">
        <f t="shared" si="177"/>
        <v>0.10087202293943615</v>
      </c>
      <c r="AV881" s="129">
        <f t="shared" si="178"/>
        <v>6.9418464882652312E-2</v>
      </c>
      <c r="AW881" s="129">
        <f t="shared" si="179"/>
        <v>0.11517169668171992</v>
      </c>
      <c r="AX881" s="129">
        <f t="shared" si="180"/>
        <v>0.99999999999999989</v>
      </c>
      <c r="AY881" s="129">
        <f>SUMPRODUCT(AN881:AW881,幕後結果_最佳化!$Z$1005:$AI$1005)</f>
        <v>-0.10265144577290253</v>
      </c>
      <c r="AZ881" s="129">
        <f>(SUMPRODUCT(AN881:AW881,MMULT(AN881:AW881,幕後結果!$AB$9:$AK$18)))*252</f>
        <v>5.2199261105202815E-2</v>
      </c>
      <c r="BA881" s="129">
        <f t="shared" si="181"/>
        <v>0.22847157614286032</v>
      </c>
      <c r="BB881" s="102">
        <f t="shared" si="182"/>
        <v>-0.63706588027340039</v>
      </c>
      <c r="BC881" s="60"/>
      <c r="BD881" s="60"/>
    </row>
    <row r="882" spans="1:56" ht="16.5">
      <c r="A882" s="95">
        <v>881</v>
      </c>
      <c r="B882" s="129">
        <v>0.4850370717030692</v>
      </c>
      <c r="C882" s="129">
        <v>0.64124927317166347</v>
      </c>
      <c r="D882" s="129">
        <v>0.604549225659192</v>
      </c>
      <c r="E882" s="129">
        <v>9.1850476180978413E-2</v>
      </c>
      <c r="F882" s="129">
        <v>3.5187501005108146E-2</v>
      </c>
      <c r="G882" s="129">
        <v>0.25816339481516826</v>
      </c>
      <c r="H882" s="129">
        <v>0.61467652642316772</v>
      </c>
      <c r="I882" s="129">
        <v>0.77294934323999009</v>
      </c>
      <c r="J882" s="129">
        <v>0.55995442760548686</v>
      </c>
      <c r="K882" s="104">
        <v>0.36124277815946204</v>
      </c>
      <c r="L882" s="105"/>
      <c r="M882" s="106">
        <v>881</v>
      </c>
      <c r="N882" s="140">
        <v>-3.7515297105612459E-2</v>
      </c>
      <c r="O882" s="140">
        <v>0.36180005150252886</v>
      </c>
      <c r="P882" s="140">
        <v>0.26514008494646646</v>
      </c>
      <c r="Q882" s="140">
        <v>-1.3294457506898429</v>
      </c>
      <c r="R882" s="140">
        <v>-1.8094894222285729</v>
      </c>
      <c r="S882" s="140">
        <v>-0.64901792586040252</v>
      </c>
      <c r="T882" s="140">
        <v>0.29152876545198175</v>
      </c>
      <c r="U882" s="129">
        <v>0.74859505495969247</v>
      </c>
      <c r="V882" s="129">
        <v>0.15085367422291776</v>
      </c>
      <c r="W882" s="98">
        <v>-0.35513887233489083</v>
      </c>
      <c r="X882" s="60"/>
      <c r="Y882" s="99">
        <v>881</v>
      </c>
      <c r="Z882" s="129">
        <f>(幕後結果!$AB$2+幕後結果!$AB$4*幕後結果_最佳化!$N1883)*12/3</f>
        <v>0.86305260198114719</v>
      </c>
      <c r="AA882" s="129">
        <f>(幕後結果!$AC$2+幕後結果!$AC$4*幕後結果_最佳化!$O1883)*12/3</f>
        <v>0.71823864213728184</v>
      </c>
      <c r="AB882" s="129">
        <f>(幕後結果!$AD$2+幕後結果!$AD$4*幕後結果_最佳化!$P1883)*12/3</f>
        <v>-1.0625351534983019</v>
      </c>
      <c r="AC882" s="129">
        <f>(幕後結果!$AE$2+幕後結果!$AE$4*幕後結果_最佳化!$Q1883)*12/3</f>
        <v>-1.2367944233991557</v>
      </c>
      <c r="AD882" s="129">
        <f>(幕後結果!$AF$2+幕後結果!$AF$4*幕後結果_最佳化!$R1883)*12/3</f>
        <v>-3.1267204795763117</v>
      </c>
      <c r="AE882" s="129">
        <f>(幕後結果!$AG$2+幕後結果!$AG$4*幕後結果_最佳化!$S1883)*12/3</f>
        <v>0.44347848930218819</v>
      </c>
      <c r="AF882" s="129">
        <f>(幕後結果!$AH$2+幕後結果!$AH$4*幕後結果_最佳化!$T1883)*12/3</f>
        <v>0.31349762623037825</v>
      </c>
      <c r="AG882" s="129">
        <f>(幕後結果!$AI$2+幕後結果!$AI$4*幕後結果_最佳化!$U1883)*12/3</f>
        <v>0.21871136107053382</v>
      </c>
      <c r="AH882" s="129">
        <f>(幕後結果!$AJ$2+幕後結果!$AJ$4*幕後結果_最佳化!$V1883)*12/3</f>
        <v>-0.60024015127487185</v>
      </c>
      <c r="AI882" s="100">
        <f>(幕後結果!$AK$2+幕後結果!$AK$4*幕後結果_最佳化!$W1883)*12/3</f>
        <v>-0.40262386240640674</v>
      </c>
      <c r="AJ882" s="60"/>
      <c r="AK882" s="60"/>
      <c r="AL882" s="60"/>
      <c r="AM882" s="108">
        <v>881</v>
      </c>
      <c r="AN882" s="129">
        <f t="shared" si="170"/>
        <v>4.4154208554648855E-2</v>
      </c>
      <c r="AO882" s="129">
        <f t="shared" si="171"/>
        <v>2.8649907702487518E-2</v>
      </c>
      <c r="AP882" s="129">
        <f t="shared" si="172"/>
        <v>0.20452085316468357</v>
      </c>
      <c r="AQ882" s="129">
        <f t="shared" si="173"/>
        <v>0.14684235193830439</v>
      </c>
      <c r="AR882" s="129">
        <f t="shared" si="174"/>
        <v>2.9556192664911777E-2</v>
      </c>
      <c r="AS882" s="129">
        <f t="shared" si="175"/>
        <v>0.17862136724363492</v>
      </c>
      <c r="AT882" s="129">
        <f t="shared" si="176"/>
        <v>8.2701984924951177E-2</v>
      </c>
      <c r="AU882" s="129">
        <f t="shared" si="177"/>
        <v>0.1282810368154951</v>
      </c>
      <c r="AV882" s="129">
        <f t="shared" si="178"/>
        <v>0.10537735367927832</v>
      </c>
      <c r="AW882" s="129">
        <f t="shared" si="179"/>
        <v>5.1294743311604551E-2</v>
      </c>
      <c r="AX882" s="129">
        <f t="shared" si="180"/>
        <v>1.0000000000000002</v>
      </c>
      <c r="AY882" s="129">
        <f>SUMPRODUCT(AN882:AW882,幕後結果_最佳化!$Z$1005:$AI$1005)</f>
        <v>-7.4935539793622205E-2</v>
      </c>
      <c r="AZ882" s="129">
        <f>(SUMPRODUCT(AN882:AW882,MMULT(AN882:AW882,幕後結果!$AB$9:$AK$18)))*252</f>
        <v>5.2873324936443145E-2</v>
      </c>
      <c r="BA882" s="129">
        <f t="shared" si="181"/>
        <v>0.22994200341921686</v>
      </c>
      <c r="BB882" s="102">
        <f t="shared" si="182"/>
        <v>-0.51245765471909599</v>
      </c>
      <c r="BC882" s="60"/>
      <c r="BD882" s="60"/>
    </row>
    <row r="883" spans="1:56" ht="16.5">
      <c r="A883" s="95">
        <v>882</v>
      </c>
      <c r="B883" s="129">
        <v>0.65827408300237233</v>
      </c>
      <c r="C883" s="129">
        <v>0.31082324551636531</v>
      </c>
      <c r="D883" s="129">
        <v>3.2422974921671344E-2</v>
      </c>
      <c r="E883" s="129">
        <v>0.40320924301680705</v>
      </c>
      <c r="F883" s="129">
        <v>0.37916739353472373</v>
      </c>
      <c r="G883" s="129">
        <v>0.74831266746723712</v>
      </c>
      <c r="H883" s="129">
        <v>0.28920714055297769</v>
      </c>
      <c r="I883" s="129">
        <v>0.32466410980928351</v>
      </c>
      <c r="J883" s="129">
        <v>0.23661646687655447</v>
      </c>
      <c r="K883" s="104">
        <v>0.71406708103635363</v>
      </c>
      <c r="L883" s="105"/>
      <c r="M883" s="106">
        <v>882</v>
      </c>
      <c r="N883" s="140">
        <v>0.40775734254639567</v>
      </c>
      <c r="O883" s="140">
        <v>-0.49351818901216821</v>
      </c>
      <c r="P883" s="140">
        <v>-1.8463186603381256</v>
      </c>
      <c r="Q883" s="140">
        <v>-0.24504900665832619</v>
      </c>
      <c r="R883" s="140">
        <v>-0.30766824251723129</v>
      </c>
      <c r="S883" s="140">
        <v>0.66918940323467091</v>
      </c>
      <c r="T883" s="140">
        <v>-0.55570245050245126</v>
      </c>
      <c r="U883" s="129">
        <v>-0.45469563775101401</v>
      </c>
      <c r="V883" s="129">
        <v>-0.71722879638765569</v>
      </c>
      <c r="W883" s="98">
        <v>0.56530572123669753</v>
      </c>
      <c r="X883" s="60"/>
      <c r="Y883" s="99">
        <v>882</v>
      </c>
      <c r="Z883" s="129">
        <f>(幕後結果!$AB$2+幕後結果!$AB$4*幕後結果_最佳化!$N1884)*12/3</f>
        <v>1.1574940129929407</v>
      </c>
      <c r="AA883" s="129">
        <f>(幕後結果!$AC$2+幕後結果!$AC$4*幕後結果_最佳化!$O1884)*12/3</f>
        <v>0.20524561514517092</v>
      </c>
      <c r="AB883" s="129">
        <f>(幕後結果!$AD$2+幕後結果!$AD$4*幕後結果_最佳化!$P1884)*12/3</f>
        <v>-3.3959930338106226</v>
      </c>
      <c r="AC883" s="129">
        <f>(幕後結果!$AE$2+幕後結果!$AE$4*幕後結果_最佳化!$Q1884)*12/3</f>
        <v>-0.47661422751618865</v>
      </c>
      <c r="AD883" s="129">
        <f>(幕後結果!$AF$2+幕後結果!$AF$4*幕後結果_最佳化!$R1884)*12/3</f>
        <v>-1.2622581226705123</v>
      </c>
      <c r="AE883" s="129">
        <f>(幕後結果!$AG$2+幕後結果!$AG$4*幕後結果_最佳化!$S1884)*12/3</f>
        <v>1.5632518645920976</v>
      </c>
      <c r="AF883" s="129">
        <f>(幕後結果!$AH$2+幕後結果!$AH$4*幕後結果_最佳化!$T1884)*12/3</f>
        <v>-6.5702014517585172E-2</v>
      </c>
      <c r="AG883" s="129">
        <f>(幕後結果!$AI$2+幕後結果!$AI$4*幕後結果_最佳化!$U1884)*12/3</f>
        <v>-0.38664416442146826</v>
      </c>
      <c r="AH883" s="129">
        <f>(幕後結果!$AJ$2+幕後結果!$AJ$4*幕後結果_最佳化!$V1884)*12/3</f>
        <v>-0.99647283513965179</v>
      </c>
      <c r="AI883" s="100">
        <f>(幕後結果!$AK$2+幕後結果!$AK$4*幕後結果_最佳化!$W1884)*12/3</f>
        <v>-2.3322622712783542E-2</v>
      </c>
      <c r="AJ883" s="60"/>
      <c r="AK883" s="60"/>
      <c r="AL883" s="60"/>
      <c r="AM883" s="108">
        <v>882</v>
      </c>
      <c r="AN883" s="129">
        <f t="shared" si="170"/>
        <v>0.12289879482749899</v>
      </c>
      <c r="AO883" s="129">
        <f t="shared" si="171"/>
        <v>0.10372578445479763</v>
      </c>
      <c r="AP883" s="129">
        <f t="shared" si="172"/>
        <v>3.6387307214884146E-2</v>
      </c>
      <c r="AQ883" s="129">
        <f t="shared" si="173"/>
        <v>0.10452838164631288</v>
      </c>
      <c r="AR883" s="129">
        <f t="shared" si="174"/>
        <v>9.7005806487475754E-2</v>
      </c>
      <c r="AS883" s="129">
        <f t="shared" si="175"/>
        <v>0.16434368318709797</v>
      </c>
      <c r="AT883" s="129">
        <f t="shared" si="176"/>
        <v>0.15283729406743154</v>
      </c>
      <c r="AU883" s="129">
        <f t="shared" si="177"/>
        <v>0.11908210153020717</v>
      </c>
      <c r="AV883" s="129">
        <f t="shared" si="178"/>
        <v>2.9186002632586795E-2</v>
      </c>
      <c r="AW883" s="129">
        <f t="shared" si="179"/>
        <v>7.0004843951707044E-2</v>
      </c>
      <c r="AX883" s="129">
        <f t="shared" si="180"/>
        <v>0.99999999999999989</v>
      </c>
      <c r="AY883" s="129">
        <f>SUMPRODUCT(AN883:AW883,幕後結果_最佳化!$Z$1005:$AI$1005)</f>
        <v>0.26271603652333114</v>
      </c>
      <c r="AZ883" s="129">
        <f>(SUMPRODUCT(AN883:AW883,MMULT(AN883:AW883,幕後結果!$AB$9:$AK$18)))*252</f>
        <v>4.5070262785484157E-2</v>
      </c>
      <c r="BA883" s="129">
        <f t="shared" si="181"/>
        <v>0.21229758073394089</v>
      </c>
      <c r="BB883" s="102">
        <f t="shared" si="182"/>
        <v>1.0354147030945806</v>
      </c>
      <c r="BC883" s="60"/>
      <c r="BD883" s="60"/>
    </row>
    <row r="884" spans="1:56" ht="16.5">
      <c r="A884" s="95">
        <v>883</v>
      </c>
      <c r="B884" s="129">
        <v>0.13390672543090054</v>
      </c>
      <c r="C884" s="129">
        <v>0.67047299478811917</v>
      </c>
      <c r="D884" s="129">
        <v>0.51048002509210177</v>
      </c>
      <c r="E884" s="129">
        <v>0.66274280100967831</v>
      </c>
      <c r="F884" s="129">
        <v>0.68511962648838054</v>
      </c>
      <c r="G884" s="129">
        <v>0.76096063978146189</v>
      </c>
      <c r="H884" s="129">
        <v>0.91377408319395825</v>
      </c>
      <c r="I884" s="129">
        <v>0.75462459409689786</v>
      </c>
      <c r="J884" s="129">
        <v>0.49936313626208984</v>
      </c>
      <c r="K884" s="104">
        <v>0.91683104094533152</v>
      </c>
      <c r="L884" s="105"/>
      <c r="M884" s="106">
        <v>883</v>
      </c>
      <c r="N884" s="140">
        <v>-1.1081119959369143</v>
      </c>
      <c r="O884" s="140">
        <v>0.44121962027121647</v>
      </c>
      <c r="P884" s="140">
        <v>2.6272549325858111E-2</v>
      </c>
      <c r="Q884" s="140">
        <v>0.41996037913877521</v>
      </c>
      <c r="R884" s="140">
        <v>0.48206362771254696</v>
      </c>
      <c r="S884" s="140">
        <v>0.70939607876912014</v>
      </c>
      <c r="T884" s="140">
        <v>1.3643678105079962</v>
      </c>
      <c r="U884" s="129">
        <v>0.68911514217635839</v>
      </c>
      <c r="V884" s="129">
        <v>-1.596381330577785E-3</v>
      </c>
      <c r="W884" s="98">
        <v>1.3840670726168718</v>
      </c>
      <c r="X884" s="60"/>
      <c r="Y884" s="99">
        <v>883</v>
      </c>
      <c r="Z884" s="129">
        <f>(幕後結果!$AB$2+幕後結果!$AB$4*幕後結果_最佳化!$N1885)*12/3</f>
        <v>0.15510880629943757</v>
      </c>
      <c r="AA884" s="129">
        <f>(幕後結果!$AC$2+幕後結果!$AC$4*幕後結果_最佳化!$O1885)*12/3</f>
        <v>0.50061843797324679</v>
      </c>
      <c r="AB884" s="129">
        <f>(幕後結果!$AD$2+幕後結果!$AD$4*幕後結果_最佳化!$P1885)*12/3</f>
        <v>-1.6080375748449895</v>
      </c>
      <c r="AC884" s="129">
        <f>(幕後結果!$AE$2+幕後結果!$AE$4*幕後結果_最佳化!$Q1885)*12/3</f>
        <v>0.42701794269746635</v>
      </c>
      <c r="AD884" s="129">
        <f>(幕後結果!$AF$2+幕後結果!$AF$4*幕後結果_最佳化!$R1885)*12/3</f>
        <v>-0.1496350732860624</v>
      </c>
      <c r="AE884" s="129">
        <f>(幕後結果!$AG$2+幕後結果!$AG$4*幕後結果_最佳化!$S1885)*12/3</f>
        <v>1.9408849009400277</v>
      </c>
      <c r="AF884" s="129">
        <f>(幕後結果!$AH$2+幕後結果!$AH$4*幕後結果_最佳化!$T1885)*12/3</f>
        <v>0.66975498906659892</v>
      </c>
      <c r="AG884" s="129">
        <f>(幕後結果!$AI$2+幕後結果!$AI$4*幕後結果_最佳化!$U1885)*12/3</f>
        <v>0.40226963618762096</v>
      </c>
      <c r="AH884" s="129">
        <f>(幕後結果!$AJ$2+幕後結果!$AJ$4*幕後結果_最佳化!$V1885)*12/3</f>
        <v>-0.15781284908016757</v>
      </c>
      <c r="AI884" s="100">
        <f>(幕後結果!$AK$2+幕後結果!$AK$4*幕後結果_最佳化!$W1885)*12/3</f>
        <v>1.0896306419322355</v>
      </c>
      <c r="AJ884" s="60"/>
      <c r="AK884" s="60"/>
      <c r="AL884" s="60"/>
      <c r="AM884" s="108">
        <v>883</v>
      </c>
      <c r="AN884" s="129">
        <f t="shared" si="170"/>
        <v>1.259009675940238E-2</v>
      </c>
      <c r="AO884" s="129">
        <f t="shared" si="171"/>
        <v>7.071312110348725E-2</v>
      </c>
      <c r="AP884" s="129">
        <f t="shared" si="172"/>
        <v>0.2318107721728743</v>
      </c>
      <c r="AQ884" s="129">
        <f t="shared" si="173"/>
        <v>1.6624803489849019E-2</v>
      </c>
      <c r="AR884" s="129">
        <f t="shared" si="174"/>
        <v>0.15297672266716228</v>
      </c>
      <c r="AS884" s="129">
        <f t="shared" si="175"/>
        <v>8.8091982231568999E-2</v>
      </c>
      <c r="AT884" s="129">
        <f t="shared" si="176"/>
        <v>2.3610983300384213E-2</v>
      </c>
      <c r="AU884" s="129">
        <f t="shared" si="177"/>
        <v>0.21545145151604417</v>
      </c>
      <c r="AV884" s="129">
        <f t="shared" si="178"/>
        <v>0.17637516901300795</v>
      </c>
      <c r="AW884" s="129">
        <f t="shared" si="179"/>
        <v>1.1754897746219508E-2</v>
      </c>
      <c r="AX884" s="129">
        <f t="shared" si="180"/>
        <v>1</v>
      </c>
      <c r="AY884" s="129">
        <f>SUMPRODUCT(AN884:AW884,幕後結果_最佳化!$Z$1005:$AI$1005)</f>
        <v>-0.38021990122902055</v>
      </c>
      <c r="AZ884" s="129">
        <f>(SUMPRODUCT(AN884:AW884,MMULT(AN884:AW884,幕後結果!$AB$9:$AK$18)))*252</f>
        <v>5.0824955665140156E-2</v>
      </c>
      <c r="BA884" s="129">
        <f t="shared" si="181"/>
        <v>0.22544390802401415</v>
      </c>
      <c r="BB884" s="102">
        <f t="shared" si="182"/>
        <v>-1.8768300502666502</v>
      </c>
      <c r="BC884" s="60"/>
      <c r="BD884" s="60"/>
    </row>
    <row r="885" spans="1:56" ht="16.5">
      <c r="A885" s="95">
        <v>884</v>
      </c>
      <c r="B885" s="129">
        <v>0.85954185290191698</v>
      </c>
      <c r="C885" s="129">
        <v>0.28306063318334318</v>
      </c>
      <c r="D885" s="129">
        <v>0.67326744508758418</v>
      </c>
      <c r="E885" s="129">
        <v>0.17955098980559137</v>
      </c>
      <c r="F885" s="129">
        <v>0.76570967502705489</v>
      </c>
      <c r="G885" s="129">
        <v>0.41565319247102805</v>
      </c>
      <c r="H885" s="129">
        <v>0.55942397528169563</v>
      </c>
      <c r="I885" s="129">
        <v>0.14476265546655198</v>
      </c>
      <c r="J885" s="129">
        <v>0.93078562094465656</v>
      </c>
      <c r="K885" s="104">
        <v>1.7503800118880086E-2</v>
      </c>
      <c r="L885" s="105"/>
      <c r="M885" s="106">
        <v>884</v>
      </c>
      <c r="N885" s="140">
        <v>1.078263246168736</v>
      </c>
      <c r="O885" s="140">
        <v>-0.57377322974543687</v>
      </c>
      <c r="P885" s="140">
        <v>0.4489536264907184</v>
      </c>
      <c r="Q885" s="140">
        <v>-0.91707759700303793</v>
      </c>
      <c r="R885" s="140">
        <v>0.724790361114518</v>
      </c>
      <c r="S885" s="140">
        <v>-0.21302638217500125</v>
      </c>
      <c r="T885" s="140">
        <v>0.14950894775251503</v>
      </c>
      <c r="U885" s="129">
        <v>-1.0591635303358162</v>
      </c>
      <c r="V885" s="129">
        <v>1.481667615275498</v>
      </c>
      <c r="W885" s="98">
        <v>-2.108270475787982</v>
      </c>
      <c r="X885" s="60"/>
      <c r="Y885" s="99">
        <v>884</v>
      </c>
      <c r="Z885" s="129">
        <f>(幕後結果!$AB$2+幕後結果!$AB$4*幕後結果_最佳化!$N1886)*12/3</f>
        <v>1.600873387276059</v>
      </c>
      <c r="AA885" s="129">
        <f>(幕後結果!$AC$2+幕後結果!$AC$4*幕後結果_最佳化!$O1886)*12/3</f>
        <v>0.31914322566415343</v>
      </c>
      <c r="AB885" s="129">
        <f>(幕後結果!$AD$2+幕後結果!$AD$4*幕後結果_最佳化!$P1886)*12/3</f>
        <v>-0.62659348251018843</v>
      </c>
      <c r="AC885" s="129">
        <f>(幕後結果!$AE$2+幕後結果!$AE$4*幕後結果_最佳化!$Q1886)*12/3</f>
        <v>-1.0479355572656133</v>
      </c>
      <c r="AD885" s="129">
        <f>(幕後結果!$AF$2+幕後結果!$AF$4*幕後結果_最佳化!$R1886)*12/3</f>
        <v>-0.58865715268727792</v>
      </c>
      <c r="AE885" s="129">
        <f>(幕後結果!$AG$2+幕後結果!$AG$4*幕後結果_最佳化!$S1886)*12/3</f>
        <v>0.75647999411678113</v>
      </c>
      <c r="AF885" s="129">
        <f>(幕後結果!$AH$2+幕後結果!$AH$4*幕後結果_最佳化!$T1886)*12/3</f>
        <v>0.93450193630058243</v>
      </c>
      <c r="AG885" s="129">
        <f>(幕後結果!$AI$2+幕後結果!$AI$4*幕後結果_最佳化!$U1886)*12/3</f>
        <v>-0.43496936010791143</v>
      </c>
      <c r="AH885" s="129">
        <f>(幕後結果!$AJ$2+幕後結果!$AJ$4*幕後結果_最佳化!$V1886)*12/3</f>
        <v>-2.1812497152215227E-2</v>
      </c>
      <c r="AI885" s="100">
        <f>(幕後結果!$AK$2+幕後結果!$AK$4*幕後結果_最佳化!$W1886)*12/3</f>
        <v>-0.92284047546506676</v>
      </c>
      <c r="AJ885" s="60"/>
      <c r="AK885" s="60"/>
      <c r="AL885" s="60"/>
      <c r="AM885" s="108">
        <v>884</v>
      </c>
      <c r="AN885" s="129">
        <f t="shared" si="170"/>
        <v>0.14546628867250699</v>
      </c>
      <c r="AO885" s="129">
        <f t="shared" si="171"/>
        <v>0.12003896578779194</v>
      </c>
      <c r="AP885" s="129">
        <f t="shared" si="172"/>
        <v>0.13057219496872491</v>
      </c>
      <c r="AQ885" s="129">
        <f t="shared" si="173"/>
        <v>0.13707407239755584</v>
      </c>
      <c r="AR885" s="129">
        <f t="shared" si="174"/>
        <v>3.852729161848932E-2</v>
      </c>
      <c r="AS885" s="129">
        <f t="shared" si="175"/>
        <v>0.15418346368487709</v>
      </c>
      <c r="AT885" s="129">
        <f t="shared" si="176"/>
        <v>0.1508145984213973</v>
      </c>
      <c r="AU885" s="129">
        <f t="shared" si="177"/>
        <v>7.0782526744709237E-2</v>
      </c>
      <c r="AV885" s="129">
        <f t="shared" si="178"/>
        <v>3.7345866399354707E-2</v>
      </c>
      <c r="AW885" s="129">
        <f t="shared" si="179"/>
        <v>1.5194731304592601E-2</v>
      </c>
      <c r="AX885" s="129">
        <f t="shared" si="180"/>
        <v>0.99999999999999989</v>
      </c>
      <c r="AY885" s="129">
        <f>SUMPRODUCT(AN885:AW885,幕後結果_最佳化!$Z$1005:$AI$1005)</f>
        <v>0.17549104035492902</v>
      </c>
      <c r="AZ885" s="129">
        <f>(SUMPRODUCT(AN885:AW885,MMULT(AN885:AW885,幕後結果!$AB$9:$AK$18)))*252</f>
        <v>5.0519363573528334E-2</v>
      </c>
      <c r="BA885" s="129">
        <f t="shared" si="181"/>
        <v>0.22476512979892663</v>
      </c>
      <c r="BB885" s="102">
        <f t="shared" si="182"/>
        <v>0.58990929987024265</v>
      </c>
      <c r="BC885" s="60"/>
      <c r="BD885" s="60"/>
    </row>
    <row r="886" spans="1:56" ht="16.5">
      <c r="A886" s="95">
        <v>885</v>
      </c>
      <c r="B886" s="129">
        <v>0.36946935903324229</v>
      </c>
      <c r="C886" s="129">
        <v>0.23867984443426549</v>
      </c>
      <c r="D886" s="129">
        <v>0.39428631969643457</v>
      </c>
      <c r="E886" s="129">
        <v>0.42561206953531983</v>
      </c>
      <c r="F886" s="129">
        <v>0.81179628429352779</v>
      </c>
      <c r="G886" s="129">
        <v>8.8779723707144154E-2</v>
      </c>
      <c r="H886" s="129">
        <v>0.78227392368652371</v>
      </c>
      <c r="I886" s="129">
        <v>0.51074597308280789</v>
      </c>
      <c r="J886" s="129">
        <v>0.77431621280686813</v>
      </c>
      <c r="K886" s="104">
        <v>0.8836973734899638</v>
      </c>
      <c r="L886" s="105"/>
      <c r="M886" s="106">
        <v>885</v>
      </c>
      <c r="N886" s="140">
        <v>-0.3332590891625708</v>
      </c>
      <c r="O886" s="140">
        <v>-0.71055556174702561</v>
      </c>
      <c r="P886" s="140">
        <v>-0.26816457796781024</v>
      </c>
      <c r="Q886" s="140">
        <v>-0.18755674220297991</v>
      </c>
      <c r="R886" s="140">
        <v>0.88453508519609636</v>
      </c>
      <c r="S886" s="140">
        <v>-1.3483076662927829</v>
      </c>
      <c r="T886" s="140">
        <v>0.7798958988776975</v>
      </c>
      <c r="U886" s="129">
        <v>2.6939418080504905E-2</v>
      </c>
      <c r="V886" s="129">
        <v>0.75313703001935317</v>
      </c>
      <c r="W886" s="98">
        <v>1.1936746688627906</v>
      </c>
      <c r="X886" s="60"/>
      <c r="Y886" s="99">
        <v>885</v>
      </c>
      <c r="Z886" s="129">
        <f>(幕後結果!$AB$2+幕後結果!$AB$4*幕後結果_最佳化!$N1887)*12/3</f>
        <v>0.66748877955701647</v>
      </c>
      <c r="AA886" s="129">
        <f>(幕後結果!$AC$2+幕後結果!$AC$4*幕後結果_最佳化!$O1887)*12/3</f>
        <v>-0.14501640038169994</v>
      </c>
      <c r="AB886" s="129">
        <f>(幕後結果!$AD$2+幕後結果!$AD$4*幕後結果_最佳化!$P1887)*12/3</f>
        <v>-1.8179177052734961</v>
      </c>
      <c r="AC886" s="129">
        <f>(幕後結果!$AE$2+幕後結果!$AE$4*幕後結果_最佳化!$Q1887)*12/3</f>
        <v>-0.5055608734860757</v>
      </c>
      <c r="AD886" s="129">
        <f>(幕後結果!$AF$2+幕後結果!$AF$4*幕後結果_最佳化!$R1887)*12/3</f>
        <v>-0.1438889184875195</v>
      </c>
      <c r="AE886" s="129">
        <f>(幕後結果!$AG$2+幕後結果!$AG$4*幕後結果_最佳化!$S1887)*12/3</f>
        <v>2.2198772987271909E-3</v>
      </c>
      <c r="AF886" s="129">
        <f>(幕後結果!$AH$2+幕後結果!$AH$4*幕後結果_最佳化!$T1887)*12/3</f>
        <v>0.59131495996923156</v>
      </c>
      <c r="AG886" s="129">
        <f>(幕後結果!$AI$2+幕後結果!$AI$4*幕後結果_最佳化!$U1887)*12/3</f>
        <v>-0.18763108705088713</v>
      </c>
      <c r="AH886" s="129">
        <f>(幕後結果!$AJ$2+幕後結果!$AJ$4*幕後結果_最佳化!$V1887)*12/3</f>
        <v>-0.27937295360577818</v>
      </c>
      <c r="AI886" s="100">
        <f>(幕後結果!$AK$2+幕後結果!$AK$4*幕後結果_最佳化!$W1887)*12/3</f>
        <v>0.4913624039753044</v>
      </c>
      <c r="AJ886" s="60"/>
      <c r="AK886" s="60"/>
      <c r="AL886" s="60"/>
      <c r="AM886" s="108">
        <v>885</v>
      </c>
      <c r="AN886" s="129">
        <f t="shared" si="170"/>
        <v>0.14617070983613695</v>
      </c>
      <c r="AO886" s="129">
        <f t="shared" si="171"/>
        <v>6.7697150155415067E-2</v>
      </c>
      <c r="AP886" s="129">
        <f t="shared" si="172"/>
        <v>0.11380822291813641</v>
      </c>
      <c r="AQ886" s="129">
        <f t="shared" si="173"/>
        <v>5.6487141413238975E-2</v>
      </c>
      <c r="AR886" s="129">
        <f t="shared" si="174"/>
        <v>0.1116595316437865</v>
      </c>
      <c r="AS886" s="129">
        <f t="shared" si="175"/>
        <v>0.14501486861567589</v>
      </c>
      <c r="AT886" s="129">
        <f t="shared" si="176"/>
        <v>0.17217740124506173</v>
      </c>
      <c r="AU886" s="129">
        <f t="shared" si="177"/>
        <v>0.13659603946893276</v>
      </c>
      <c r="AV886" s="129">
        <f t="shared" si="178"/>
        <v>2.5210367072235625E-2</v>
      </c>
      <c r="AW886" s="129">
        <f t="shared" si="179"/>
        <v>2.5178567631380131E-2</v>
      </c>
      <c r="AX886" s="129">
        <f t="shared" si="180"/>
        <v>1</v>
      </c>
      <c r="AY886" s="129">
        <f>SUMPRODUCT(AN886:AW886,幕後結果_最佳化!$Z$1005:$AI$1005)</f>
        <v>0.12479983405657985</v>
      </c>
      <c r="AZ886" s="129">
        <f>(SUMPRODUCT(AN886:AW886,MMULT(AN886:AW886,幕後結果!$AB$9:$AK$18)))*252</f>
        <v>4.5852914926994177E-2</v>
      </c>
      <c r="BA886" s="129">
        <f t="shared" si="181"/>
        <v>0.21413293751077664</v>
      </c>
      <c r="BB886" s="102">
        <f t="shared" si="182"/>
        <v>0.3824719121151462</v>
      </c>
      <c r="BC886" s="60"/>
      <c r="BD886" s="60"/>
    </row>
    <row r="887" spans="1:56" ht="16.5">
      <c r="A887" s="95">
        <v>886</v>
      </c>
      <c r="B887" s="129">
        <v>0.98044333890739721</v>
      </c>
      <c r="C887" s="129">
        <v>0.38182922777637396</v>
      </c>
      <c r="D887" s="129">
        <v>0.94291282582116187</v>
      </c>
      <c r="E887" s="129">
        <v>0.44142077037307281</v>
      </c>
      <c r="F887" s="129">
        <v>0.90330789934008582</v>
      </c>
      <c r="G887" s="129">
        <v>0.53550469942770351</v>
      </c>
      <c r="H887" s="129">
        <v>0.29729057946058246</v>
      </c>
      <c r="I887" s="129">
        <v>0.66323942364383237</v>
      </c>
      <c r="J887" s="129">
        <v>4.6473255819193815E-2</v>
      </c>
      <c r="K887" s="104">
        <v>0.57394756771023347</v>
      </c>
      <c r="L887" s="105"/>
      <c r="M887" s="106">
        <v>886</v>
      </c>
      <c r="N887" s="140">
        <v>2.0629926954758084</v>
      </c>
      <c r="O887" s="140">
        <v>-0.30068008599672291</v>
      </c>
      <c r="P887" s="140">
        <v>1.5797054002151325</v>
      </c>
      <c r="Q887" s="140">
        <v>-0.14736802695643436</v>
      </c>
      <c r="R887" s="140">
        <v>1.300632721040992</v>
      </c>
      <c r="S887" s="140">
        <v>8.9114893552513064E-2</v>
      </c>
      <c r="T887" s="140">
        <v>-0.53220913188486263</v>
      </c>
      <c r="U887" s="129">
        <v>0.42132037673423728</v>
      </c>
      <c r="V887" s="129">
        <v>-1.6800555321803179</v>
      </c>
      <c r="W887" s="98">
        <v>0.18643344789219873</v>
      </c>
      <c r="X887" s="60"/>
      <c r="Y887" s="99">
        <v>886</v>
      </c>
      <c r="Z887" s="129">
        <f>(幕後結果!$AB$2+幕後結果!$AB$4*幕後結果_最佳化!$N1888)*12/3</f>
        <v>2.2520365235186999</v>
      </c>
      <c r="AA887" s="129">
        <f>(幕後結果!$AC$2+幕後結果!$AC$4*幕後結果_最佳化!$O1888)*12/3</f>
        <v>0.7733549430663551</v>
      </c>
      <c r="AB887" s="129">
        <f>(幕後結果!$AD$2+幕後結果!$AD$4*幕後結果_最佳化!$P1888)*12/3</f>
        <v>0.93073955686150589</v>
      </c>
      <c r="AC887" s="129">
        <f>(幕後結果!$AE$2+幕後結果!$AE$4*幕後結果_最佳化!$Q1888)*12/3</f>
        <v>-8.4672216647317777E-2</v>
      </c>
      <c r="AD887" s="129">
        <f>(幕後結果!$AF$2+幕後結果!$AF$4*幕後結果_最佳化!$R1888)*12/3</f>
        <v>0.30639536486274599</v>
      </c>
      <c r="AE887" s="129">
        <f>(幕後結果!$AG$2+幕後結果!$AG$4*幕後結果_最佳化!$S1888)*12/3</f>
        <v>1.143209341034501</v>
      </c>
      <c r="AF887" s="129">
        <f>(幕後結果!$AH$2+幕後結果!$AH$4*幕後結果_最佳化!$T1888)*12/3</f>
        <v>1.2915733833632663</v>
      </c>
      <c r="AG887" s="129">
        <f>(幕後結果!$AI$2+幕後結果!$AI$4*幕後結果_最佳化!$U1888)*12/3</f>
        <v>0.54897612250719641</v>
      </c>
      <c r="AH887" s="129">
        <f>(幕後結果!$AJ$2+幕後結果!$AJ$4*幕後結果_最佳化!$V1888)*12/3</f>
        <v>-0.68034068166355455</v>
      </c>
      <c r="AI887" s="100">
        <f>(幕後結果!$AK$2+幕後結果!$AK$4*幕後結果_最佳化!$W1888)*12/3</f>
        <v>0.88791519162261467</v>
      </c>
      <c r="AJ887" s="60"/>
      <c r="AK887" s="60"/>
      <c r="AL887" s="60"/>
      <c r="AM887" s="108">
        <v>886</v>
      </c>
      <c r="AN887" s="129">
        <f t="shared" si="170"/>
        <v>4.688545263701456E-2</v>
      </c>
      <c r="AO887" s="129">
        <f t="shared" si="171"/>
        <v>3.8513000097738545E-2</v>
      </c>
      <c r="AP887" s="129">
        <f t="shared" si="172"/>
        <v>1.3907802821483359E-2</v>
      </c>
      <c r="AQ887" s="129">
        <f t="shared" si="173"/>
        <v>7.5459322970799492E-2</v>
      </c>
      <c r="AR887" s="129">
        <f t="shared" si="174"/>
        <v>0.20569280716342198</v>
      </c>
      <c r="AS887" s="129">
        <f t="shared" si="175"/>
        <v>0.1432335526486874</v>
      </c>
      <c r="AT887" s="129">
        <f t="shared" si="176"/>
        <v>0.16305029803512305</v>
      </c>
      <c r="AU887" s="129">
        <f t="shared" si="177"/>
        <v>0.13987625737804116</v>
      </c>
      <c r="AV887" s="129">
        <f t="shared" si="178"/>
        <v>0.10058254882020001</v>
      </c>
      <c r="AW887" s="129">
        <f t="shared" si="179"/>
        <v>7.2798957427490443E-2</v>
      </c>
      <c r="AX887" s="129">
        <f t="shared" si="180"/>
        <v>1</v>
      </c>
      <c r="AY887" s="129">
        <f>SUMPRODUCT(AN887:AW887,幕後結果_最佳化!$Z$1005:$AI$1005)</f>
        <v>6.3118887674897053E-2</v>
      </c>
      <c r="AZ887" s="129">
        <f>(SUMPRODUCT(AN887:AW887,MMULT(AN887:AW887,幕後結果!$AB$9:$AK$18)))*252</f>
        <v>4.9329866867733621E-2</v>
      </c>
      <c r="BA887" s="129">
        <f t="shared" si="181"/>
        <v>0.22210327973205082</v>
      </c>
      <c r="BB887" s="102">
        <f t="shared" si="182"/>
        <v>9.1033719534846416E-2</v>
      </c>
      <c r="BC887" s="60"/>
      <c r="BD887" s="60"/>
    </row>
    <row r="888" spans="1:56" ht="16.5">
      <c r="A888" s="95">
        <v>887</v>
      </c>
      <c r="B888" s="129">
        <v>0.61922796443191563</v>
      </c>
      <c r="C888" s="129">
        <v>5.4710366827346313E-3</v>
      </c>
      <c r="D888" s="129">
        <v>0.39560498086941642</v>
      </c>
      <c r="E888" s="129">
        <v>0.6985194468766005</v>
      </c>
      <c r="F888" s="129">
        <v>0.38625448047593514</v>
      </c>
      <c r="G888" s="129">
        <v>0.34777050729250236</v>
      </c>
      <c r="H888" s="129">
        <v>0.53291054333528209</v>
      </c>
      <c r="I888" s="129">
        <v>0.24337302844289921</v>
      </c>
      <c r="J888" s="129">
        <v>0.84817394066143659</v>
      </c>
      <c r="K888" s="104">
        <v>0.61042301825970657</v>
      </c>
      <c r="L888" s="105"/>
      <c r="M888" s="106">
        <v>887</v>
      </c>
      <c r="N888" s="140">
        <v>0.30345377324914746</v>
      </c>
      <c r="O888" s="140">
        <v>-2.5445433349672455</v>
      </c>
      <c r="P888" s="140">
        <v>-0.26473973944948098</v>
      </c>
      <c r="Q888" s="140">
        <v>0.52014702290690673</v>
      </c>
      <c r="R888" s="140">
        <v>-0.2890946325162192</v>
      </c>
      <c r="S888" s="140">
        <v>-0.39134665881798136</v>
      </c>
      <c r="T888" s="140">
        <v>8.2588289196224476E-2</v>
      </c>
      <c r="U888" s="129">
        <v>-0.69549354210908287</v>
      </c>
      <c r="V888" s="129">
        <v>1.0286330980822347</v>
      </c>
      <c r="W888" s="98">
        <v>0.2804217351582004</v>
      </c>
      <c r="X888" s="60"/>
      <c r="Y888" s="99">
        <v>887</v>
      </c>
      <c r="Z888" s="129">
        <f>(幕後結果!$AB$2+幕後結果!$AB$4*幕後結果_最佳化!$N1889)*12/3</f>
        <v>1.0885221351307623</v>
      </c>
      <c r="AA888" s="129">
        <f>(幕後結果!$AC$2+幕後結果!$AC$4*幕後結果_最佳化!$O1889)*12/3</f>
        <v>-1.326950496929026</v>
      </c>
      <c r="AB888" s="129">
        <f>(幕後結果!$AD$2+幕後結果!$AD$4*幕後結果_最佳化!$P1889)*12/3</f>
        <v>-1.7737291831828177</v>
      </c>
      <c r="AC888" s="129">
        <f>(幕後結果!$AE$2+幕後結果!$AE$4*幕後結果_最佳化!$Q1889)*12/3</f>
        <v>-0.36849326778104502</v>
      </c>
      <c r="AD888" s="129">
        <f>(幕後結果!$AF$2+幕後結果!$AF$4*幕後結果_最佳化!$R1889)*12/3</f>
        <v>-1.2524660787346651</v>
      </c>
      <c r="AE888" s="129">
        <f>(幕後結果!$AG$2+幕後結果!$AG$4*幕後結果_最佳化!$S1889)*12/3</f>
        <v>0.54780862958699672</v>
      </c>
      <c r="AF888" s="129">
        <f>(幕後結果!$AH$2+幕後結果!$AH$4*幕後結果_最佳化!$T1889)*12/3</f>
        <v>0.44029868150058915</v>
      </c>
      <c r="AG888" s="129">
        <f>(幕後結果!$AI$2+幕後結果!$AI$4*幕後結果_最佳化!$U1889)*12/3</f>
        <v>-0.6517775760842599</v>
      </c>
      <c r="AH888" s="129">
        <f>(幕後結果!$AJ$2+幕後結果!$AJ$4*幕後結果_最佳化!$V1889)*12/3</f>
        <v>-0.22584231109194153</v>
      </c>
      <c r="AI888" s="100">
        <f>(幕後結果!$AK$2+幕後結果!$AK$4*幕後結果_最佳化!$W1889)*12/3</f>
        <v>-9.0726705805570698E-2</v>
      </c>
      <c r="AJ888" s="60"/>
      <c r="AK888" s="60"/>
      <c r="AL888" s="60"/>
      <c r="AM888" s="108">
        <v>887</v>
      </c>
      <c r="AN888" s="129">
        <f t="shared" si="170"/>
        <v>0.15822875513062881</v>
      </c>
      <c r="AO888" s="129">
        <f t="shared" si="171"/>
        <v>0.15216164035823704</v>
      </c>
      <c r="AP888" s="129">
        <f t="shared" si="172"/>
        <v>0.15371623162720743</v>
      </c>
      <c r="AQ888" s="129">
        <f t="shared" si="173"/>
        <v>0.1246847428978675</v>
      </c>
      <c r="AR888" s="129">
        <f t="shared" si="174"/>
        <v>6.3196544736867227E-2</v>
      </c>
      <c r="AS888" s="129">
        <f t="shared" si="175"/>
        <v>5.1134079830623846E-2</v>
      </c>
      <c r="AT888" s="129">
        <f t="shared" si="176"/>
        <v>4.3598599987420932E-2</v>
      </c>
      <c r="AU888" s="129">
        <f t="shared" si="177"/>
        <v>7.0914644241311095E-2</v>
      </c>
      <c r="AV888" s="129">
        <f t="shared" si="178"/>
        <v>4.2108800310328473E-2</v>
      </c>
      <c r="AW888" s="129">
        <f t="shared" si="179"/>
        <v>0.14025596087950792</v>
      </c>
      <c r="AX888" s="129">
        <f t="shared" si="180"/>
        <v>1.0000000000000002</v>
      </c>
      <c r="AY888" s="129">
        <f>SUMPRODUCT(AN888:AW888,幕後結果_最佳化!$Z$1005:$AI$1005)</f>
        <v>9.0992701573272688E-3</v>
      </c>
      <c r="AZ888" s="129">
        <f>(SUMPRODUCT(AN888:AW888,MMULT(AN888:AW888,幕後結果!$AB$9:$AK$18)))*252</f>
        <v>5.0974223421364373E-2</v>
      </c>
      <c r="BA888" s="129">
        <f t="shared" si="181"/>
        <v>0.22577471829539367</v>
      </c>
      <c r="BB888" s="102">
        <f t="shared" si="182"/>
        <v>-0.14970998567895166</v>
      </c>
      <c r="BC888" s="60"/>
      <c r="BD888" s="60"/>
    </row>
    <row r="889" spans="1:56" ht="16.5">
      <c r="A889" s="95">
        <v>888</v>
      </c>
      <c r="B889" s="129">
        <v>0.10569093819494735</v>
      </c>
      <c r="C889" s="129">
        <v>0.17604732826753544</v>
      </c>
      <c r="D889" s="129">
        <v>0.79607509338055604</v>
      </c>
      <c r="E889" s="129">
        <v>0.94220625470156905</v>
      </c>
      <c r="F889" s="129">
        <v>0.61546126901789155</v>
      </c>
      <c r="G889" s="129">
        <v>0.98822883907550008</v>
      </c>
      <c r="H889" s="129">
        <v>0.92940641754107811</v>
      </c>
      <c r="I889" s="129">
        <v>0.78890122357890746</v>
      </c>
      <c r="J889" s="129">
        <v>0.57542298350121701</v>
      </c>
      <c r="K889" s="104">
        <v>0.92620568292555627</v>
      </c>
      <c r="L889" s="105"/>
      <c r="M889" s="106">
        <v>888</v>
      </c>
      <c r="N889" s="140">
        <v>-1.2497746567904617</v>
      </c>
      <c r="O889" s="140">
        <v>-0.93053402354987835</v>
      </c>
      <c r="P889" s="140">
        <v>0.82768341647714172</v>
      </c>
      <c r="Q889" s="140">
        <v>1.5735674185609028</v>
      </c>
      <c r="R889" s="140">
        <v>0.29358182978798264</v>
      </c>
      <c r="S889" s="140">
        <v>2.2645172202177917</v>
      </c>
      <c r="T889" s="140">
        <v>1.4713844921891839</v>
      </c>
      <c r="U889" s="129">
        <v>0.80261455532831283</v>
      </c>
      <c r="V889" s="129">
        <v>0.19019793017671724</v>
      </c>
      <c r="W889" s="98">
        <v>1.4481016143620968</v>
      </c>
      <c r="X889" s="60"/>
      <c r="Y889" s="99">
        <v>888</v>
      </c>
      <c r="Z889" s="129">
        <f>(幕後結果!$AB$2+幕後結果!$AB$4*幕後結果_最佳化!$N1890)*12/3</f>
        <v>6.1432819870084643E-2</v>
      </c>
      <c r="AA889" s="129">
        <f>(幕後結果!$AC$2+幕後結果!$AC$4*幕後結果_最佳化!$O1890)*12/3</f>
        <v>-0.54266574474462914</v>
      </c>
      <c r="AB889" s="129">
        <f>(幕後結果!$AD$2+幕後結果!$AD$4*幕後結果_最佳化!$P1890)*12/3</f>
        <v>-0.83220893824080144</v>
      </c>
      <c r="AC889" s="129">
        <f>(幕後結果!$AE$2+幕後結果!$AE$4*幕後結果_最佳化!$Q1890)*12/3</f>
        <v>1.1206482291115731</v>
      </c>
      <c r="AD889" s="129">
        <f>(幕後結果!$AF$2+幕後結果!$AF$4*幕後結果_最佳化!$R1890)*12/3</f>
        <v>-7.2175303173623639E-2</v>
      </c>
      <c r="AE889" s="129">
        <f>(幕後結果!$AG$2+幕後結果!$AG$4*幕後結果_最佳化!$S1890)*12/3</f>
        <v>3.1756506139920071</v>
      </c>
      <c r="AF889" s="129">
        <f>(幕後結果!$AH$2+幕後結果!$AH$4*幕後結果_最佳化!$T1890)*12/3</f>
        <v>0.79358732153561362</v>
      </c>
      <c r="AG889" s="129">
        <f>(幕後結果!$AI$2+幕後結果!$AI$4*幕後結果_最佳化!$U1890)*12/3</f>
        <v>0.57103456737755209</v>
      </c>
      <c r="AH889" s="129">
        <f>(幕後結果!$AJ$2+幕後結果!$AJ$4*幕後結果_最佳化!$V1890)*12/3</f>
        <v>0.24783301624542395</v>
      </c>
      <c r="AI889" s="100">
        <f>(幕後結果!$AK$2+幕後結果!$AK$4*幕後結果_最佳化!$W1890)*12/3</f>
        <v>1.5095040935013724</v>
      </c>
      <c r="AJ889" s="60"/>
      <c r="AK889" s="60"/>
      <c r="AL889" s="60"/>
      <c r="AM889" s="108">
        <v>888</v>
      </c>
      <c r="AN889" s="129">
        <f t="shared" si="170"/>
        <v>9.0111460822454123E-2</v>
      </c>
      <c r="AO889" s="129">
        <f t="shared" si="171"/>
        <v>0.12060291333750615</v>
      </c>
      <c r="AP889" s="129">
        <f t="shared" si="172"/>
        <v>0.13234469603373553</v>
      </c>
      <c r="AQ889" s="129">
        <f t="shared" si="173"/>
        <v>3.224204868611568E-2</v>
      </c>
      <c r="AR889" s="129">
        <f t="shared" si="174"/>
        <v>0.12069587939087519</v>
      </c>
      <c r="AS889" s="129">
        <f t="shared" si="175"/>
        <v>0.1166813965524631</v>
      </c>
      <c r="AT889" s="129">
        <f t="shared" si="176"/>
        <v>5.4700545390283219E-2</v>
      </c>
      <c r="AU889" s="129">
        <f t="shared" si="177"/>
        <v>0.13804326158620803</v>
      </c>
      <c r="AV889" s="129">
        <f t="shared" si="178"/>
        <v>2.6933597107360773E-2</v>
      </c>
      <c r="AW889" s="129">
        <f t="shared" si="179"/>
        <v>0.16764420109299813</v>
      </c>
      <c r="AX889" s="129">
        <f t="shared" si="180"/>
        <v>1</v>
      </c>
      <c r="AY889" s="129">
        <f>SUMPRODUCT(AN889:AW889,幕後結果_最佳化!$Z$1005:$AI$1005)</f>
        <v>1.3919972950465348E-2</v>
      </c>
      <c r="AZ889" s="129">
        <f>(SUMPRODUCT(AN889:AW889,MMULT(AN889:AW889,幕後結果!$AB$9:$AK$18)))*252</f>
        <v>4.5540087518656062E-2</v>
      </c>
      <c r="BA889" s="129">
        <f t="shared" si="181"/>
        <v>0.21340123598202532</v>
      </c>
      <c r="BB889" s="102">
        <f t="shared" si="182"/>
        <v>-0.13580065230726043</v>
      </c>
      <c r="BC889" s="60"/>
      <c r="BD889" s="60"/>
    </row>
    <row r="890" spans="1:56" ht="16.5">
      <c r="A890" s="95">
        <v>889</v>
      </c>
      <c r="B890" s="129">
        <v>0.78388683585991914</v>
      </c>
      <c r="C890" s="129">
        <v>0.65405217786790182</v>
      </c>
      <c r="D890" s="129">
        <v>7.5094510395095737E-2</v>
      </c>
      <c r="E890" s="129">
        <v>0.28606126292978873</v>
      </c>
      <c r="F890" s="129">
        <v>0.17801192210494743</v>
      </c>
      <c r="G890" s="129">
        <v>0.42113842722568373</v>
      </c>
      <c r="H890" s="129">
        <v>0.26447586377375609</v>
      </c>
      <c r="I890" s="129">
        <v>0.16804054367267218</v>
      </c>
      <c r="J890" s="129">
        <v>0.98605235568724159</v>
      </c>
      <c r="K890" s="104">
        <v>0.11712693014628517</v>
      </c>
      <c r="L890" s="105"/>
      <c r="M890" s="106">
        <v>889</v>
      </c>
      <c r="N890" s="140">
        <v>0.78538763498417763</v>
      </c>
      <c r="O890" s="140">
        <v>0.39628384413117995</v>
      </c>
      <c r="P890" s="140">
        <v>-1.438864135049462</v>
      </c>
      <c r="Q890" s="140">
        <v>-0.56492831164280743</v>
      </c>
      <c r="R890" s="140">
        <v>-0.92296807181138396</v>
      </c>
      <c r="S890" s="140">
        <v>-0.19898196230424417</v>
      </c>
      <c r="T890" s="140">
        <v>-0.62960702296778981</v>
      </c>
      <c r="U890" s="129">
        <v>-0.96193732617209382</v>
      </c>
      <c r="V890" s="129">
        <v>2.1987558320577554</v>
      </c>
      <c r="W890" s="98">
        <v>-1.1894723117327319</v>
      </c>
      <c r="X890" s="60"/>
      <c r="Y890" s="99">
        <v>889</v>
      </c>
      <c r="Z890" s="129">
        <f>(幕後結果!$AB$2+幕後結果!$AB$4*幕後結果_最佳化!$N1891)*12/3</f>
        <v>1.4072061808752399</v>
      </c>
      <c r="AA890" s="129">
        <f>(幕後結果!$AC$2+幕後結果!$AC$4*幕後結果_最佳化!$O1891)*12/3</f>
        <v>0.95562190087021792</v>
      </c>
      <c r="AB890" s="129">
        <f>(幕後結果!$AD$2+幕後結果!$AD$4*幕後結果_最佳化!$P1891)*12/3</f>
        <v>-2.7742678402998693</v>
      </c>
      <c r="AC890" s="129">
        <f>(幕後結果!$AE$2+幕後結果!$AE$4*幕後結果_最佳化!$Q1891)*12/3</f>
        <v>-0.45345262500531652</v>
      </c>
      <c r="AD890" s="129">
        <f>(幕後結果!$AF$2+幕後結果!$AF$4*幕後結果_最佳化!$R1891)*12/3</f>
        <v>-1.8855855803620181</v>
      </c>
      <c r="AE890" s="129">
        <f>(幕後結果!$AG$2+幕後結果!$AG$4*幕後結果_最佳化!$S1891)*12/3</f>
        <v>0.91215440251084645</v>
      </c>
      <c r="AF890" s="129">
        <f>(幕後結果!$AH$2+幕後結果!$AH$4*幕後結果_最佳化!$T1891)*12/3</f>
        <v>0.1293618529347513</v>
      </c>
      <c r="AG890" s="129">
        <f>(幕後結果!$AI$2+幕後結果!$AI$4*幕後結果_最佳化!$U1891)*12/3</f>
        <v>-0.70698946976803623</v>
      </c>
      <c r="AH890" s="129">
        <f>(幕後結果!$AJ$2+幕後結果!$AJ$4*幕後結果_最佳化!$V1891)*12/3</f>
        <v>3.9717904961819039E-3</v>
      </c>
      <c r="AI890" s="100">
        <f>(幕後結果!$AK$2+幕後結果!$AK$4*幕後結果_最佳化!$W1891)*12/3</f>
        <v>-0.86047340227406277</v>
      </c>
      <c r="AJ890" s="60"/>
      <c r="AK890" s="60"/>
      <c r="AL890" s="60"/>
      <c r="AM890" s="108">
        <v>889</v>
      </c>
      <c r="AN890" s="129">
        <f t="shared" si="170"/>
        <v>0.12125799377828615</v>
      </c>
      <c r="AO890" s="129">
        <f t="shared" si="171"/>
        <v>3.3935558853353483E-2</v>
      </c>
      <c r="AP890" s="129">
        <f t="shared" si="172"/>
        <v>0.20397451442096046</v>
      </c>
      <c r="AQ890" s="129">
        <f t="shared" si="173"/>
        <v>8.6104757848533608E-2</v>
      </c>
      <c r="AR890" s="129">
        <f t="shared" si="174"/>
        <v>5.3029552203607701E-2</v>
      </c>
      <c r="AS890" s="129">
        <f t="shared" si="175"/>
        <v>4.1667051561690954E-2</v>
      </c>
      <c r="AT890" s="129">
        <f t="shared" si="176"/>
        <v>6.8273237643210242E-4</v>
      </c>
      <c r="AU890" s="129">
        <f t="shared" si="177"/>
        <v>0.18813906935037794</v>
      </c>
      <c r="AV890" s="129">
        <f t="shared" si="178"/>
        <v>8.122589742747513E-2</v>
      </c>
      <c r="AW890" s="129">
        <f t="shared" si="179"/>
        <v>0.1899828721792825</v>
      </c>
      <c r="AX890" s="129">
        <f t="shared" si="180"/>
        <v>1</v>
      </c>
      <c r="AY890" s="129">
        <f>SUMPRODUCT(AN890:AW890,幕後結果_最佳化!$Z$1005:$AI$1005)</f>
        <v>-0.17698315940961895</v>
      </c>
      <c r="AZ890" s="129">
        <f>(SUMPRODUCT(AN890:AW890,MMULT(AN890:AW890,幕後結果!$AB$9:$AK$18)))*252</f>
        <v>5.060860837512568E-2</v>
      </c>
      <c r="BA890" s="129">
        <f t="shared" si="181"/>
        <v>0.22496357121793226</v>
      </c>
      <c r="BB890" s="102">
        <f t="shared" si="182"/>
        <v>-0.97741673560386499</v>
      </c>
      <c r="BC890" s="60"/>
      <c r="BD890" s="60"/>
    </row>
    <row r="891" spans="1:56" ht="16.5">
      <c r="A891" s="95">
        <v>890</v>
      </c>
      <c r="B891" s="129">
        <v>0.8153467115015367</v>
      </c>
      <c r="C891" s="129">
        <v>0.84170547217108127</v>
      </c>
      <c r="D891" s="129">
        <v>0.12523209273898561</v>
      </c>
      <c r="E891" s="129">
        <v>0.80648818990691962</v>
      </c>
      <c r="F891" s="129">
        <v>0.38298923873185786</v>
      </c>
      <c r="G891" s="129">
        <v>0.88392577849272214</v>
      </c>
      <c r="H891" s="129">
        <v>0.90438527552549353</v>
      </c>
      <c r="I891" s="129">
        <v>0.10736687089035302</v>
      </c>
      <c r="J891" s="129">
        <v>0.40911662613091071</v>
      </c>
      <c r="K891" s="104">
        <v>0.95709664667542782</v>
      </c>
      <c r="L891" s="105"/>
      <c r="M891" s="106">
        <v>890</v>
      </c>
      <c r="N891" s="140">
        <v>0.89777300919703806</v>
      </c>
      <c r="O891" s="140">
        <v>1.0014918969520541</v>
      </c>
      <c r="P891" s="140">
        <v>-1.1492226452253307</v>
      </c>
      <c r="Q891" s="140">
        <v>0.86502763666574389</v>
      </c>
      <c r="R891" s="140">
        <v>-0.29763929829534502</v>
      </c>
      <c r="S891" s="140">
        <v>1.1948428297153433</v>
      </c>
      <c r="T891" s="140">
        <v>1.3069507192644967</v>
      </c>
      <c r="U891" s="129">
        <v>-1.2406536008398179</v>
      </c>
      <c r="V891" s="129">
        <v>-0.2298179289895293</v>
      </c>
      <c r="W891" s="98">
        <v>1.7179446771088804</v>
      </c>
      <c r="X891" s="60"/>
      <c r="Y891" s="99">
        <v>890</v>
      </c>
      <c r="Z891" s="129">
        <f>(幕後結果!$AB$2+幕後結果!$AB$4*幕後結果_最佳化!$N1892)*12/3</f>
        <v>1.4815222407754947</v>
      </c>
      <c r="AA891" s="129">
        <f>(幕後結果!$AC$2+幕後結果!$AC$4*幕後結果_最佳化!$O1892)*12/3</f>
        <v>1.428767603634691</v>
      </c>
      <c r="AB891" s="129">
        <f>(幕後結果!$AD$2+幕後結果!$AD$4*幕後結果_最佳化!$P1892)*12/3</f>
        <v>-2.3750780740330986</v>
      </c>
      <c r="AC891" s="129">
        <f>(幕後結果!$AE$2+幕後結果!$AE$4*幕後結果_最佳化!$Q1892)*12/3</f>
        <v>1.1797824329911741</v>
      </c>
      <c r="AD891" s="129">
        <f>(幕後結果!$AF$2+幕後結果!$AF$4*幕後結果_最佳化!$R1892)*12/3</f>
        <v>-0.61144479244902328</v>
      </c>
      <c r="AE891" s="129">
        <f>(幕後結果!$AG$2+幕後結果!$AG$4*幕後結果_最佳化!$S1892)*12/3</f>
        <v>2.3621303358943644</v>
      </c>
      <c r="AF891" s="129">
        <f>(幕後結果!$AH$2+幕後結果!$AH$4*幕後結果_最佳化!$T1892)*12/3</f>
        <v>1.6406765318844194</v>
      </c>
      <c r="AG891" s="129">
        <f>(幕後結果!$AI$2+幕後結果!$AI$4*幕後結果_最佳化!$U1892)*12/3</f>
        <v>-0.5082621538163492</v>
      </c>
      <c r="AH891" s="129">
        <f>(幕後結果!$AJ$2+幕後結果!$AJ$4*幕後結果_最佳化!$V1892)*12/3</f>
        <v>-0.31155287328885856</v>
      </c>
      <c r="AI891" s="100">
        <f>(幕後結果!$AK$2+幕後結果!$AK$4*幕後結果_最佳化!$W1892)*12/3</f>
        <v>1.3144226553339957</v>
      </c>
      <c r="AJ891" s="60"/>
      <c r="AK891" s="60"/>
      <c r="AL891" s="60"/>
      <c r="AM891" s="108">
        <v>890</v>
      </c>
      <c r="AN891" s="129">
        <f t="shared" si="170"/>
        <v>0.14248475370335578</v>
      </c>
      <c r="AO891" s="129">
        <f t="shared" si="171"/>
        <v>3.3679068459296371E-2</v>
      </c>
      <c r="AP891" s="129">
        <f t="shared" si="172"/>
        <v>0.16033751070188634</v>
      </c>
      <c r="AQ891" s="129">
        <f t="shared" si="173"/>
        <v>2.3075543320851193E-2</v>
      </c>
      <c r="AR891" s="129">
        <f t="shared" si="174"/>
        <v>1.630975712359212E-2</v>
      </c>
      <c r="AS891" s="129">
        <f t="shared" si="175"/>
        <v>6.4297204422469334E-2</v>
      </c>
      <c r="AT891" s="129">
        <f t="shared" si="176"/>
        <v>0.20286461527842534</v>
      </c>
      <c r="AU891" s="129">
        <f t="shared" si="177"/>
        <v>0.12422113154566776</v>
      </c>
      <c r="AV891" s="129">
        <f t="shared" si="178"/>
        <v>0.2172568664383045</v>
      </c>
      <c r="AW891" s="129">
        <f t="shared" si="179"/>
        <v>1.5473549006151194E-2</v>
      </c>
      <c r="AX891" s="129">
        <f t="shared" si="180"/>
        <v>0.99999999999999989</v>
      </c>
      <c r="AY891" s="129">
        <f>SUMPRODUCT(AN891:AW891,幕後結果_最佳化!$Z$1005:$AI$1005)</f>
        <v>-4.908137539858496E-2</v>
      </c>
      <c r="AZ891" s="129">
        <f>(SUMPRODUCT(AN891:AW891,MMULT(AN891:AW891,幕後結果!$AB$9:$AK$18)))*252</f>
        <v>4.9780498782902395E-2</v>
      </c>
      <c r="BA891" s="129">
        <f t="shared" si="181"/>
        <v>0.22311543824420219</v>
      </c>
      <c r="BB891" s="102">
        <f t="shared" si="182"/>
        <v>-0.41225912524220032</v>
      </c>
      <c r="BC891" s="60"/>
      <c r="BD891" s="60"/>
    </row>
    <row r="892" spans="1:56" ht="16.5">
      <c r="A892" s="95">
        <v>891</v>
      </c>
      <c r="B892" s="129">
        <v>0.82667963224655616</v>
      </c>
      <c r="C892" s="129">
        <v>0.90017727580145168</v>
      </c>
      <c r="D892" s="129">
        <v>0.32129539967734089</v>
      </c>
      <c r="E892" s="129">
        <v>0.81970953467854368</v>
      </c>
      <c r="F892" s="129">
        <v>0.35493688409250201</v>
      </c>
      <c r="G892" s="129">
        <v>0.76587633004544942</v>
      </c>
      <c r="H892" s="129">
        <v>0.88122034235953839</v>
      </c>
      <c r="I892" s="129">
        <v>0.40700069807344863</v>
      </c>
      <c r="J892" s="129">
        <v>8.8839154358739458E-2</v>
      </c>
      <c r="K892" s="104">
        <v>0.77192586717125988</v>
      </c>
      <c r="L892" s="105"/>
      <c r="M892" s="106">
        <v>891</v>
      </c>
      <c r="N892" s="140">
        <v>0.94112513640258932</v>
      </c>
      <c r="O892" s="140">
        <v>1.2825623482305251</v>
      </c>
      <c r="P892" s="140">
        <v>-0.46407948482345796</v>
      </c>
      <c r="Q892" s="140">
        <v>0.9142586918790756</v>
      </c>
      <c r="R892" s="140">
        <v>-0.37202562811112955</v>
      </c>
      <c r="S892" s="140">
        <v>0.72533369386291968</v>
      </c>
      <c r="T892" s="140">
        <v>1.1811092764238582</v>
      </c>
      <c r="U892" s="129">
        <v>-0.23526714219936076</v>
      </c>
      <c r="V892" s="129">
        <v>-1.3479380496891282</v>
      </c>
      <c r="W892" s="98">
        <v>0.74520423073044639</v>
      </c>
      <c r="X892" s="60"/>
      <c r="Y892" s="99">
        <v>891</v>
      </c>
      <c r="Z892" s="129">
        <f>(幕後結果!$AB$2+幕後結果!$AB$4*幕後結果_最佳化!$N1893)*12/3</f>
        <v>1.5101893098205208</v>
      </c>
      <c r="AA892" s="129">
        <f>(幕後結果!$AC$2+幕後結果!$AC$4*幕後結果_最佳化!$O1893)*12/3</f>
        <v>1.6462270432902182</v>
      </c>
      <c r="AB892" s="129">
        <f>(幕後結果!$AD$2+幕後結果!$AD$4*幕後結果_最佳化!$P1893)*12/3</f>
        <v>-1.5684455710866427</v>
      </c>
      <c r="AC892" s="129">
        <f>(幕後結果!$AE$2+幕後結果!$AE$4*幕後結果_最佳化!$Q1893)*12/3</f>
        <v>1.3457309280124219</v>
      </c>
      <c r="AD892" s="129">
        <f>(幕後結果!$AF$2+幕後結果!$AF$4*幕後結果_最佳化!$R1893)*12/3</f>
        <v>-0.64452326981276853</v>
      </c>
      <c r="AE892" s="129">
        <f>(幕後結果!$AG$2+幕後結果!$AG$4*幕後結果_最佳化!$S1893)*12/3</f>
        <v>2.0341677563056622</v>
      </c>
      <c r="AF892" s="129">
        <f>(幕後結果!$AH$2+幕後結果!$AH$4*幕後結果_最佳化!$T1893)*12/3</f>
        <v>1.6825371601001313</v>
      </c>
      <c r="AG892" s="129">
        <f>(幕後結果!$AI$2+幕後結果!$AI$4*幕後結果_最佳化!$U1893)*12/3</f>
        <v>1.6310431031433981E-2</v>
      </c>
      <c r="AH892" s="129">
        <f>(幕後結果!$AJ$2+幕後結果!$AJ$4*幕後結果_最佳化!$V1893)*12/3</f>
        <v>-0.56448520750888587</v>
      </c>
      <c r="AI892" s="100">
        <f>(幕後結果!$AK$2+幕後結果!$AK$4*幕後結果_最佳化!$W1893)*12/3</f>
        <v>0.83782095018709535</v>
      </c>
      <c r="AJ892" s="60"/>
      <c r="AK892" s="60"/>
      <c r="AL892" s="60"/>
      <c r="AM892" s="108">
        <v>891</v>
      </c>
      <c r="AN892" s="129">
        <f t="shared" si="170"/>
        <v>8.5291425127602127E-2</v>
      </c>
      <c r="AO892" s="129">
        <f t="shared" si="171"/>
        <v>0.22616928017775084</v>
      </c>
      <c r="AP892" s="129">
        <f t="shared" si="172"/>
        <v>7.9945653019800264E-2</v>
      </c>
      <c r="AQ892" s="129">
        <f t="shared" si="173"/>
        <v>7.0546588189663625E-2</v>
      </c>
      <c r="AR892" s="129">
        <f t="shared" si="174"/>
        <v>2.3430979630982753E-2</v>
      </c>
      <c r="AS892" s="129">
        <f t="shared" si="175"/>
        <v>0.11992459816590278</v>
      </c>
      <c r="AT892" s="129">
        <f t="shared" si="176"/>
        <v>0.17258892861208483</v>
      </c>
      <c r="AU892" s="129">
        <f t="shared" si="177"/>
        <v>0.17592361252935965</v>
      </c>
      <c r="AV892" s="129">
        <f t="shared" si="178"/>
        <v>3.8417862397572881E-2</v>
      </c>
      <c r="AW892" s="129">
        <f t="shared" si="179"/>
        <v>7.7610721492802973E-3</v>
      </c>
      <c r="AX892" s="129">
        <f t="shared" si="180"/>
        <v>1</v>
      </c>
      <c r="AY892" s="129">
        <f>SUMPRODUCT(AN892:AW892,幕後結果_最佳化!$Z$1005:$AI$1005)</f>
        <v>0.21982955092633572</v>
      </c>
      <c r="AZ892" s="129">
        <f>(SUMPRODUCT(AN892:AW892,MMULT(AN892:AW892,幕後結果!$AB$9:$AK$18)))*252</f>
        <v>4.658456939545922E-2</v>
      </c>
      <c r="BA892" s="129">
        <f t="shared" si="181"/>
        <v>0.21583458804246186</v>
      </c>
      <c r="BB892" s="102">
        <f t="shared" si="182"/>
        <v>0.81974604965320841</v>
      </c>
      <c r="BC892" s="60"/>
      <c r="BD892" s="60"/>
    </row>
    <row r="893" spans="1:56" ht="16.5">
      <c r="A893" s="95">
        <v>892</v>
      </c>
      <c r="B893" s="129">
        <v>0.16379966203135643</v>
      </c>
      <c r="C893" s="129">
        <v>0.23819535618275589</v>
      </c>
      <c r="D893" s="129">
        <v>0.74796008322273955</v>
      </c>
      <c r="E893" s="129">
        <v>0.59964954095518119</v>
      </c>
      <c r="F893" s="129">
        <v>0.42297835782735693</v>
      </c>
      <c r="G893" s="129">
        <v>0.59641137805211719</v>
      </c>
      <c r="H893" s="129">
        <v>0.93139392163448176</v>
      </c>
      <c r="I893" s="129">
        <v>0.81422401085599683</v>
      </c>
      <c r="J893" s="129">
        <v>0.60714028325138392</v>
      </c>
      <c r="K893" s="104">
        <v>0.58750564403672612</v>
      </c>
      <c r="L893" s="105"/>
      <c r="M893" s="106">
        <v>892</v>
      </c>
      <c r="N893" s="140">
        <v>-0.97896084987031307</v>
      </c>
      <c r="O893" s="140">
        <v>-0.71211960933260354</v>
      </c>
      <c r="P893" s="140">
        <v>0.66808422075565022</v>
      </c>
      <c r="Q893" s="140">
        <v>0.25244008721582789</v>
      </c>
      <c r="R893" s="140">
        <v>-0.19427990970919054</v>
      </c>
      <c r="S893" s="140">
        <v>0.24406917706786457</v>
      </c>
      <c r="T893" s="140">
        <v>1.4862532144229432</v>
      </c>
      <c r="U893" s="129">
        <v>0.89357004727827727</v>
      </c>
      <c r="V893" s="129">
        <v>0.27187331070080861</v>
      </c>
      <c r="W893" s="98">
        <v>0.22113321064543151</v>
      </c>
      <c r="X893" s="60"/>
      <c r="Y893" s="99">
        <v>892</v>
      </c>
      <c r="Z893" s="129">
        <f>(幕後結果!$AB$2+幕後結果!$AB$4*幕後結果_最佳化!$N1894)*12/3</f>
        <v>0.24051141651002617</v>
      </c>
      <c r="AA893" s="129">
        <f>(幕後結果!$AC$2+幕後結果!$AC$4*幕後結果_最佳化!$O1894)*12/3</f>
        <v>-0.31257135828219285</v>
      </c>
      <c r="AB893" s="129">
        <f>(幕後結果!$AD$2+幕後結果!$AD$4*幕後結果_最佳化!$P1894)*12/3</f>
        <v>-0.92693401626416561</v>
      </c>
      <c r="AC893" s="129">
        <f>(幕後結果!$AE$2+幕後結果!$AE$4*幕後結果_最佳化!$Q1894)*12/3</f>
        <v>-9.536362476672873E-2</v>
      </c>
      <c r="AD893" s="129">
        <f>(幕後結果!$AF$2+幕後結果!$AF$4*幕後結果_最佳化!$R1894)*12/3</f>
        <v>-1.0556392257904557</v>
      </c>
      <c r="AE893" s="129">
        <f>(幕後結果!$AG$2+幕後結果!$AG$4*幕後結果_最佳化!$S1894)*12/3</f>
        <v>1.348785342118197</v>
      </c>
      <c r="AF893" s="129">
        <f>(幕後結果!$AH$2+幕後結果!$AH$4*幕後結果_最佳化!$T1894)*12/3</f>
        <v>0.78064602891541757</v>
      </c>
      <c r="AG893" s="129">
        <f>(幕後結果!$AI$2+幕後結果!$AI$4*幕後結果_最佳化!$U1894)*12/3</f>
        <v>0.41989093637027852</v>
      </c>
      <c r="AH893" s="129">
        <f>(幕後結果!$AJ$2+幕後結果!$AJ$4*幕後結果_最佳化!$V1894)*12/3</f>
        <v>-0.10877800699980988</v>
      </c>
      <c r="AI893" s="100">
        <f>(幕後結果!$AK$2+幕後結果!$AK$4*幕後結果_最佳化!$W1894)*12/3</f>
        <v>0.28096730209020793</v>
      </c>
      <c r="AJ893" s="60"/>
      <c r="AK893" s="60"/>
      <c r="AL893" s="60"/>
      <c r="AM893" s="108">
        <v>892</v>
      </c>
      <c r="AN893" s="129">
        <f t="shared" si="170"/>
        <v>0.11316940054871064</v>
      </c>
      <c r="AO893" s="129">
        <f t="shared" si="171"/>
        <v>8.505839086877183E-2</v>
      </c>
      <c r="AP893" s="129">
        <f t="shared" si="172"/>
        <v>0.16680447721046884</v>
      </c>
      <c r="AQ893" s="129">
        <f t="shared" si="173"/>
        <v>1.4335953174355671E-2</v>
      </c>
      <c r="AR893" s="129">
        <f t="shared" si="174"/>
        <v>9.2405412941859069E-2</v>
      </c>
      <c r="AS893" s="129">
        <f t="shared" si="175"/>
        <v>5.8692695256344601E-2</v>
      </c>
      <c r="AT893" s="129">
        <f t="shared" si="176"/>
        <v>8.9455410808624389E-2</v>
      </c>
      <c r="AU893" s="129">
        <f t="shared" si="177"/>
        <v>0.1157432162392093</v>
      </c>
      <c r="AV893" s="129">
        <f t="shared" si="178"/>
        <v>0.13411694490891346</v>
      </c>
      <c r="AW893" s="129">
        <f t="shared" si="179"/>
        <v>0.13021809804274204</v>
      </c>
      <c r="AX893" s="129">
        <f t="shared" si="180"/>
        <v>1</v>
      </c>
      <c r="AY893" s="129">
        <f>SUMPRODUCT(AN893:AW893,幕後結果_最佳化!$Z$1005:$AI$1005)</f>
        <v>-0.11373533005680753</v>
      </c>
      <c r="AZ893" s="129">
        <f>(SUMPRODUCT(AN893:AW893,MMULT(AN893:AW893,幕後結果!$AB$9:$AK$18)))*252</f>
        <v>4.606755930897944E-2</v>
      </c>
      <c r="BA893" s="129">
        <f t="shared" si="181"/>
        <v>0.21463354656012987</v>
      </c>
      <c r="BB893" s="102">
        <f t="shared" si="182"/>
        <v>-0.7297802816342408</v>
      </c>
      <c r="BC893" s="60"/>
      <c r="BD893" s="60"/>
    </row>
    <row r="894" spans="1:56" ht="16.5">
      <c r="A894" s="95">
        <v>893</v>
      </c>
      <c r="B894" s="129">
        <v>0.43276822794958258</v>
      </c>
      <c r="C894" s="129">
        <v>0.73012743004665359</v>
      </c>
      <c r="D894" s="129">
        <v>0.29561195049867983</v>
      </c>
      <c r="E894" s="129">
        <v>3.2871523113644052E-2</v>
      </c>
      <c r="F894" s="129">
        <v>0.60304154239531149</v>
      </c>
      <c r="G894" s="129">
        <v>0.50574363931441035</v>
      </c>
      <c r="H894" s="129">
        <v>0.65442098366187884</v>
      </c>
      <c r="I894" s="129">
        <v>0.64482752008375144</v>
      </c>
      <c r="J894" s="129">
        <v>0.39847377737453682</v>
      </c>
      <c r="K894" s="104">
        <v>0.40469680845719402</v>
      </c>
      <c r="L894" s="105"/>
      <c r="M894" s="106">
        <v>893</v>
      </c>
      <c r="N894" s="140">
        <v>-0.16933079361483816</v>
      </c>
      <c r="O894" s="140">
        <v>0.61319843431616927</v>
      </c>
      <c r="P894" s="140">
        <v>-0.53706328445197671</v>
      </c>
      <c r="Q894" s="140">
        <v>-1.8401716126047878</v>
      </c>
      <c r="R894" s="140">
        <v>0.26122770364068115</v>
      </c>
      <c r="S894" s="140">
        <v>1.4397666111378436E-2</v>
      </c>
      <c r="T894" s="140">
        <v>0.3972840163809182</v>
      </c>
      <c r="U894" s="129">
        <v>0.37139283713888943</v>
      </c>
      <c r="V894" s="129">
        <v>-0.25729953064807276</v>
      </c>
      <c r="W894" s="98">
        <v>-0.24120837924111976</v>
      </c>
      <c r="X894" s="60"/>
      <c r="Y894" s="99">
        <v>893</v>
      </c>
      <c r="Z894" s="129">
        <f>(幕後結果!$AB$2+幕後結果!$AB$4*幕後結果_最佳化!$N1895)*12/3</f>
        <v>0.77588816085193457</v>
      </c>
      <c r="AA894" s="129">
        <f>(幕後結果!$AC$2+幕後結果!$AC$4*幕後結果_最佳化!$O1895)*12/3</f>
        <v>0.86877743453449063</v>
      </c>
      <c r="AB894" s="129">
        <f>(幕後結果!$AD$2+幕後結果!$AD$4*幕後結果_最佳化!$P1895)*12/3</f>
        <v>-1.9881817462650784</v>
      </c>
      <c r="AC894" s="129">
        <f>(幕後結果!$AE$2+幕後結果!$AE$4*幕後結果_最佳化!$Q1895)*12/3</f>
        <v>-1.6913196989870245</v>
      </c>
      <c r="AD894" s="129">
        <f>(幕後結果!$AF$2+幕後結果!$AF$4*幕後結果_最佳化!$R1895)*12/3</f>
        <v>-1.2442165857406979</v>
      </c>
      <c r="AE894" s="129">
        <f>(幕後結果!$AG$2+幕後結果!$AG$4*幕後結果_最佳化!$S1895)*12/3</f>
        <v>1.0002860051380287</v>
      </c>
      <c r="AF894" s="129">
        <f>(幕後結果!$AH$2+幕後結果!$AH$4*幕後結果_最佳化!$T1895)*12/3</f>
        <v>0.24004052898834352</v>
      </c>
      <c r="AG894" s="129">
        <f>(幕後結果!$AI$2+幕後結果!$AI$4*幕後結果_最佳化!$U1895)*12/3</f>
        <v>0.25590479779997355</v>
      </c>
      <c r="AH894" s="129">
        <f>(幕後結果!$AJ$2+幕後結果!$AJ$4*幕後結果_最佳化!$V1895)*12/3</f>
        <v>-0.80061906833845597</v>
      </c>
      <c r="AI894" s="100">
        <f>(幕後結果!$AK$2+幕後結果!$AK$4*幕後結果_最佳化!$W1895)*12/3</f>
        <v>-0.2670547419920733</v>
      </c>
      <c r="AJ894" s="60"/>
      <c r="AK894" s="60"/>
      <c r="AL894" s="60"/>
      <c r="AM894" s="108">
        <v>893</v>
      </c>
      <c r="AN894" s="129">
        <f t="shared" si="170"/>
        <v>7.3889626195732E-2</v>
      </c>
      <c r="AO894" s="129">
        <f t="shared" si="171"/>
        <v>0.11097247989285014</v>
      </c>
      <c r="AP894" s="129">
        <f t="shared" si="172"/>
        <v>6.3252605099438974E-2</v>
      </c>
      <c r="AQ894" s="129">
        <f t="shared" si="173"/>
        <v>5.4421065245746865E-2</v>
      </c>
      <c r="AR894" s="129">
        <f t="shared" si="174"/>
        <v>9.8292738683886216E-2</v>
      </c>
      <c r="AS894" s="129">
        <f t="shared" si="175"/>
        <v>0.14929718080668436</v>
      </c>
      <c r="AT894" s="129">
        <f t="shared" si="176"/>
        <v>0.13984859295735685</v>
      </c>
      <c r="AU894" s="129">
        <f t="shared" si="177"/>
        <v>4.0901744821591417E-2</v>
      </c>
      <c r="AV894" s="129">
        <f t="shared" si="178"/>
        <v>7.5355150051349643E-2</v>
      </c>
      <c r="AW894" s="129">
        <f t="shared" si="179"/>
        <v>0.19376881624536355</v>
      </c>
      <c r="AX894" s="129">
        <f t="shared" si="180"/>
        <v>1</v>
      </c>
      <c r="AY894" s="129">
        <f>SUMPRODUCT(AN894:AW894,幕後結果_最佳化!$Z$1005:$AI$1005)</f>
        <v>0.16661684974118149</v>
      </c>
      <c r="AZ894" s="129">
        <f>(SUMPRODUCT(AN894:AW894,MMULT(AN894:AW894,幕後結果!$AB$9:$AK$18)))*252</f>
        <v>4.6429522409226903E-2</v>
      </c>
      <c r="BA894" s="129">
        <f t="shared" si="181"/>
        <v>0.21547510856065696</v>
      </c>
      <c r="BB894" s="102">
        <f t="shared" si="182"/>
        <v>0.57415842863517941</v>
      </c>
      <c r="BC894" s="60"/>
      <c r="BD894" s="60"/>
    </row>
    <row r="895" spans="1:56" ht="16.5">
      <c r="A895" s="95">
        <v>894</v>
      </c>
      <c r="B895" s="129">
        <v>0.74472852800916067</v>
      </c>
      <c r="C895" s="129">
        <v>0.18216319858788022</v>
      </c>
      <c r="D895" s="129">
        <v>0.78646117500592649</v>
      </c>
      <c r="E895" s="129">
        <v>0.80730766743434335</v>
      </c>
      <c r="F895" s="129">
        <v>0.23226460540104799</v>
      </c>
      <c r="G895" s="129">
        <v>0.83994486158505577</v>
      </c>
      <c r="H895" s="129">
        <v>0.41435493292302272</v>
      </c>
      <c r="I895" s="129">
        <v>0.40532415985783987</v>
      </c>
      <c r="J895" s="129">
        <v>0.96891474795090948</v>
      </c>
      <c r="K895" s="104">
        <v>0.32492547090401458</v>
      </c>
      <c r="L895" s="105"/>
      <c r="M895" s="106">
        <v>894</v>
      </c>
      <c r="N895" s="140">
        <v>0.65799251009914972</v>
      </c>
      <c r="O895" s="140">
        <v>-0.90715204851672704</v>
      </c>
      <c r="P895" s="140">
        <v>0.79420233398326923</v>
      </c>
      <c r="Q895" s="140">
        <v>0.86801765964402788</v>
      </c>
      <c r="R895" s="140">
        <v>-0.73140926009917373</v>
      </c>
      <c r="S895" s="140">
        <v>0.99423129240421415</v>
      </c>
      <c r="T895" s="140">
        <v>-0.21635650684052604</v>
      </c>
      <c r="U895" s="129">
        <v>-0.23958973964299016</v>
      </c>
      <c r="V895" s="129">
        <v>1.8650777694982164</v>
      </c>
      <c r="W895" s="98">
        <v>-0.45396927431013784</v>
      </c>
      <c r="X895" s="60"/>
      <c r="Y895" s="99">
        <v>894</v>
      </c>
      <c r="Z895" s="129">
        <f>(幕後結果!$AB$2+幕後結果!$AB$4*幕後結果_最佳化!$N1896)*12/3</f>
        <v>1.322964758908495</v>
      </c>
      <c r="AA895" s="129">
        <f>(幕後結果!$AC$2+幕後結果!$AC$4*幕後結果_最佳化!$O1896)*12/3</f>
        <v>-3.3844655409727198E-2</v>
      </c>
      <c r="AB895" s="129">
        <f>(幕後結果!$AD$2+幕後結果!$AD$4*幕後結果_最佳化!$P1896)*12/3</f>
        <v>-0.3687143052266082</v>
      </c>
      <c r="AC895" s="129">
        <f>(幕後結果!$AE$2+幕後結果!$AE$4*幕後結果_最佳化!$Q1896)*12/3</f>
        <v>0.58176826110350732</v>
      </c>
      <c r="AD895" s="129">
        <f>(幕後結果!$AF$2+幕後結果!$AF$4*幕後結果_最佳化!$R1896)*12/3</f>
        <v>-1.3493901816966549</v>
      </c>
      <c r="AE895" s="129">
        <f>(幕後結果!$AG$2+幕後結果!$AG$4*幕後結果_最佳化!$S1896)*12/3</f>
        <v>1.9313195617383718</v>
      </c>
      <c r="AF895" s="129">
        <f>(幕後結果!$AH$2+幕後結果!$AH$4*幕後結果_最佳化!$T1896)*12/3</f>
        <v>0.65953375868287845</v>
      </c>
      <c r="AG895" s="129">
        <f>(幕後結果!$AI$2+幕後結果!$AI$4*幕後結果_最佳化!$U1896)*12/3</f>
        <v>-0.12195738228703638</v>
      </c>
      <c r="AH895" s="129">
        <f>(幕後結果!$AJ$2+幕後結果!$AJ$4*幕後結果_最佳化!$V1896)*12/3</f>
        <v>0.50416206389786367</v>
      </c>
      <c r="AI895" s="100">
        <f>(幕後結果!$AK$2+幕後結果!$AK$4*幕後結果_最佳化!$W1896)*12/3</f>
        <v>0.30686470416523914</v>
      </c>
      <c r="AJ895" s="60"/>
      <c r="AK895" s="60"/>
      <c r="AL895" s="60"/>
      <c r="AM895" s="108">
        <v>894</v>
      </c>
      <c r="AN895" s="129">
        <f t="shared" si="170"/>
        <v>0.15286880653881918</v>
      </c>
      <c r="AO895" s="129">
        <f t="shared" si="171"/>
        <v>0.12397255061233871</v>
      </c>
      <c r="AP895" s="129">
        <f t="shared" si="172"/>
        <v>0.17242664050841158</v>
      </c>
      <c r="AQ895" s="129">
        <f t="shared" si="173"/>
        <v>0.11784333829281655</v>
      </c>
      <c r="AR895" s="129">
        <f t="shared" si="174"/>
        <v>0.10914652129165829</v>
      </c>
      <c r="AS895" s="129">
        <f t="shared" si="175"/>
        <v>6.3256203496031171E-2</v>
      </c>
      <c r="AT895" s="129">
        <f t="shared" si="176"/>
        <v>8.3661004235551673E-2</v>
      </c>
      <c r="AU895" s="129">
        <f t="shared" si="177"/>
        <v>8.968704463077988E-2</v>
      </c>
      <c r="AV895" s="129">
        <f t="shared" si="178"/>
        <v>2.4508178124134885E-2</v>
      </c>
      <c r="AW895" s="129">
        <f t="shared" si="179"/>
        <v>6.2629712269458099E-2</v>
      </c>
      <c r="AX895" s="129">
        <f t="shared" si="180"/>
        <v>1</v>
      </c>
      <c r="AY895" s="129">
        <f>SUMPRODUCT(AN895:AW895,幕後結果_最佳化!$Z$1005:$AI$1005)</f>
        <v>-4.8616060031533383E-2</v>
      </c>
      <c r="AZ895" s="129">
        <f>(SUMPRODUCT(AN895:AW895,MMULT(AN895:AW895,幕後結果!$AB$9:$AK$18)))*252</f>
        <v>5.1853946657780974E-2</v>
      </c>
      <c r="BA895" s="129">
        <f t="shared" si="181"/>
        <v>0.22771461669770118</v>
      </c>
      <c r="BB895" s="102">
        <f t="shared" si="182"/>
        <v>-0.40188926542657571</v>
      </c>
      <c r="BC895" s="60"/>
      <c r="BD895" s="60"/>
    </row>
    <row r="896" spans="1:56" ht="16.5">
      <c r="A896" s="95">
        <v>895</v>
      </c>
      <c r="B896" s="129">
        <v>0.36288201264805919</v>
      </c>
      <c r="C896" s="129">
        <v>0.64981978274426955</v>
      </c>
      <c r="D896" s="129">
        <v>0.79629998980853856</v>
      </c>
      <c r="E896" s="129">
        <v>0.27136066998721464</v>
      </c>
      <c r="F896" s="129">
        <v>6.1298877165935961E-2</v>
      </c>
      <c r="G896" s="129">
        <v>0.26821561943954841</v>
      </c>
      <c r="H896" s="129">
        <v>0.26195176837488909</v>
      </c>
      <c r="I896" s="129">
        <v>0.71040913188530297</v>
      </c>
      <c r="J896" s="129">
        <v>6.1842173814291135E-2</v>
      </c>
      <c r="K896" s="104">
        <v>0.97880582679909778</v>
      </c>
      <c r="L896" s="105"/>
      <c r="M896" s="106">
        <v>895</v>
      </c>
      <c r="N896" s="140">
        <v>-0.35076584172770553</v>
      </c>
      <c r="O896" s="140">
        <v>0.38483396301665873</v>
      </c>
      <c r="P896" s="140">
        <v>0.8284776974128748</v>
      </c>
      <c r="Q896" s="140">
        <v>-0.60870296711039551</v>
      </c>
      <c r="R896" s="140">
        <v>-1.5439611096554378</v>
      </c>
      <c r="S896" s="140">
        <v>-0.61821861814794554</v>
      </c>
      <c r="T896" s="140">
        <v>-0.63733979221066062</v>
      </c>
      <c r="U896" s="129">
        <v>0.554580344698266</v>
      </c>
      <c r="V896" s="129">
        <v>-1.5394915155334332</v>
      </c>
      <c r="W896" s="98">
        <v>2.0296871843945068</v>
      </c>
      <c r="X896" s="60"/>
      <c r="Y896" s="99">
        <v>895</v>
      </c>
      <c r="Z896" s="129">
        <f>(幕後結果!$AB$2+幕後結果!$AB$4*幕後結果_最佳化!$N1897)*12/3</f>
        <v>0.65591224763369604</v>
      </c>
      <c r="AA896" s="129">
        <f>(幕後結果!$AC$2+幕後結果!$AC$4*幕後結果_最佳化!$O1897)*12/3</f>
        <v>0.65441462041052834</v>
      </c>
      <c r="AB896" s="129">
        <f>(幕後結果!$AD$2+幕後結果!$AD$4*幕後結果_最佳化!$P1897)*12/3</f>
        <v>-0.50506156946295899</v>
      </c>
      <c r="AC896" s="129">
        <f>(幕後結果!$AE$2+幕後結果!$AE$4*幕後結果_最佳化!$Q1897)*12/3</f>
        <v>-0.52521537306685162</v>
      </c>
      <c r="AD896" s="129">
        <f>(幕後結果!$AF$2+幕後結果!$AF$4*幕後結果_最佳化!$R1897)*12/3</f>
        <v>-2.5856622452161462</v>
      </c>
      <c r="AE896" s="129">
        <f>(幕後結果!$AG$2+幕後結果!$AG$4*幕後結果_最佳化!$S1897)*12/3</f>
        <v>0.61103838069166871</v>
      </c>
      <c r="AF896" s="129">
        <f>(幕後結果!$AH$2+幕後結果!$AH$4*幕後結果_最佳化!$T1897)*12/3</f>
        <v>-0.26930976680470453</v>
      </c>
      <c r="AG896" s="129">
        <f>(幕後結果!$AI$2+幕後結果!$AI$4*幕後結果_最佳化!$U1897)*12/3</f>
        <v>3.3713068195089485E-2</v>
      </c>
      <c r="AH896" s="129">
        <f>(幕後結果!$AJ$2+幕後結果!$AJ$4*幕後結果_最佳化!$V1897)*12/3</f>
        <v>-1.1637103792034229</v>
      </c>
      <c r="AI896" s="100">
        <f>(幕後結果!$AK$2+幕後結果!$AK$4*幕後結果_最佳化!$W1897)*12/3</f>
        <v>1.0975689684532957</v>
      </c>
      <c r="AJ896" s="60"/>
      <c r="AK896" s="60"/>
      <c r="AL896" s="60"/>
      <c r="AM896" s="108">
        <v>895</v>
      </c>
      <c r="AN896" s="129">
        <f t="shared" si="170"/>
        <v>3.7053606823965544E-2</v>
      </c>
      <c r="AO896" s="129">
        <f t="shared" si="171"/>
        <v>0.12159263170704222</v>
      </c>
      <c r="AP896" s="129">
        <f t="shared" si="172"/>
        <v>0.14497009442275502</v>
      </c>
      <c r="AQ896" s="129">
        <f t="shared" si="173"/>
        <v>3.6068134802161762E-2</v>
      </c>
      <c r="AR896" s="129">
        <f t="shared" si="174"/>
        <v>0.18582503412716836</v>
      </c>
      <c r="AS896" s="129">
        <f t="shared" si="175"/>
        <v>0.12846356393777802</v>
      </c>
      <c r="AT896" s="129">
        <f t="shared" si="176"/>
        <v>7.1606706481257762E-2</v>
      </c>
      <c r="AU896" s="129">
        <f t="shared" si="177"/>
        <v>0.15554224784393772</v>
      </c>
      <c r="AV896" s="129">
        <f t="shared" si="178"/>
        <v>0.10465903088766065</v>
      </c>
      <c r="AW896" s="129">
        <f t="shared" si="179"/>
        <v>1.4218948966272977E-2</v>
      </c>
      <c r="AX896" s="129">
        <f t="shared" si="180"/>
        <v>1</v>
      </c>
      <c r="AY896" s="129">
        <f>SUMPRODUCT(AN896:AW896,幕後結果_最佳化!$Z$1005:$AI$1005)</f>
        <v>-0.14112307666732149</v>
      </c>
      <c r="AZ896" s="129">
        <f>(SUMPRODUCT(AN896:AW896,MMULT(AN896:AW896,幕後結果!$AB$9:$AK$18)))*252</f>
        <v>4.6666773972499596E-2</v>
      </c>
      <c r="BA896" s="129">
        <f t="shared" si="181"/>
        <v>0.21602493831152828</v>
      </c>
      <c r="BB896" s="102">
        <f t="shared" si="182"/>
        <v>-0.8518603366151315</v>
      </c>
      <c r="BC896" s="60"/>
      <c r="BD896" s="60"/>
    </row>
    <row r="897" spans="1:56" ht="16.5">
      <c r="A897" s="95">
        <v>896</v>
      </c>
      <c r="B897" s="129">
        <v>0.92402613252267596</v>
      </c>
      <c r="C897" s="129">
        <v>0.9950258900569795</v>
      </c>
      <c r="D897" s="129">
        <v>0.74793364522057137</v>
      </c>
      <c r="E897" s="129">
        <v>0.23576751036916987</v>
      </c>
      <c r="F897" s="129">
        <v>0.7051415396541012</v>
      </c>
      <c r="G897" s="129">
        <v>0.51478990854637519</v>
      </c>
      <c r="H897" s="129">
        <v>0.85250772084658766</v>
      </c>
      <c r="I897" s="129">
        <v>0.88921160447746384</v>
      </c>
      <c r="J897" s="129">
        <v>0.12692127791541585</v>
      </c>
      <c r="K897" s="104">
        <v>0.72126707810773705</v>
      </c>
      <c r="L897" s="105"/>
      <c r="M897" s="106">
        <v>896</v>
      </c>
      <c r="N897" s="140">
        <v>1.4326855006154486</v>
      </c>
      <c r="O897" s="140">
        <v>2.5776239383207717</v>
      </c>
      <c r="P897" s="140">
        <v>0.66800138319602764</v>
      </c>
      <c r="Q897" s="140">
        <v>-0.71998371758969226</v>
      </c>
      <c r="R897" s="140">
        <v>0.53924629439719196</v>
      </c>
      <c r="S897" s="140">
        <v>3.7081299127394399E-2</v>
      </c>
      <c r="T897" s="140">
        <v>1.0472494183110135</v>
      </c>
      <c r="U897" s="129">
        <v>1.2223460519770324</v>
      </c>
      <c r="V897" s="129">
        <v>-1.1410657666781998</v>
      </c>
      <c r="W897" s="98">
        <v>0.58660973388083582</v>
      </c>
      <c r="X897" s="60"/>
      <c r="Y897" s="99">
        <v>896</v>
      </c>
      <c r="Z897" s="129">
        <f>(幕後結果!$AB$2+幕後結果!$AB$4*幕後結果_最佳化!$N1898)*12/3</f>
        <v>1.8352389857885303</v>
      </c>
      <c r="AA897" s="129">
        <f>(幕後結果!$AC$2+幕後結果!$AC$4*幕後結果_最佳化!$O1898)*12/3</f>
        <v>2.7233982777690304</v>
      </c>
      <c r="AB897" s="129">
        <f>(幕後結果!$AD$2+幕後結果!$AD$4*幕後結果_最佳化!$P1898)*12/3</f>
        <v>-6.8319473885080306E-2</v>
      </c>
      <c r="AC897" s="129">
        <f>(幕後結果!$AE$2+幕後結果!$AE$4*幕後結果_最佳化!$Q1898)*12/3</f>
        <v>0.23518694853038605</v>
      </c>
      <c r="AD897" s="129">
        <f>(幕後結果!$AF$2+幕後結果!$AF$4*幕後結果_最佳化!$R1898)*12/3</f>
        <v>-0.26707110323107386</v>
      </c>
      <c r="AE897" s="129">
        <f>(幕後結果!$AG$2+幕後結果!$AG$4*幕後結果_最佳化!$S1898)*12/3</f>
        <v>1.4290461114001536</v>
      </c>
      <c r="AF897" s="129">
        <f>(幕後結果!$AH$2+幕後結果!$AH$4*幕後結果_最佳化!$T1898)*12/3</f>
        <v>1.8889620671026444</v>
      </c>
      <c r="AG897" s="129">
        <f>(幕後結果!$AI$2+幕後結果!$AI$4*幕後結果_最佳化!$U1898)*12/3</f>
        <v>1.0586569884003056</v>
      </c>
      <c r="AH897" s="129">
        <f>(幕後結果!$AJ$2+幕後結果!$AJ$4*幕後結果_最佳化!$V1898)*12/3</f>
        <v>-0.38195206880087501</v>
      </c>
      <c r="AI897" s="100">
        <f>(幕後結果!$AK$2+幕後結果!$AK$4*幕後結果_最佳化!$W1898)*12/3</f>
        <v>1.1016560129880744</v>
      </c>
      <c r="AJ897" s="60"/>
      <c r="AK897" s="60"/>
      <c r="AL897" s="60"/>
      <c r="AM897" s="108">
        <v>896</v>
      </c>
      <c r="AN897" s="129">
        <f t="shared" si="170"/>
        <v>7.2504410936855543E-2</v>
      </c>
      <c r="AO897" s="129">
        <f t="shared" si="171"/>
        <v>0.10905782355325588</v>
      </c>
      <c r="AP897" s="129">
        <f t="shared" si="172"/>
        <v>9.7613446206661292E-2</v>
      </c>
      <c r="AQ897" s="129">
        <f t="shared" si="173"/>
        <v>0.1091515970373184</v>
      </c>
      <c r="AR897" s="129">
        <f t="shared" si="174"/>
        <v>7.9725274647435937E-2</v>
      </c>
      <c r="AS897" s="129">
        <f t="shared" si="175"/>
        <v>7.6879579979448637E-2</v>
      </c>
      <c r="AT897" s="129">
        <f t="shared" si="176"/>
        <v>0.12502082540417123</v>
      </c>
      <c r="AU897" s="129">
        <f t="shared" si="177"/>
        <v>0.1171202288030066</v>
      </c>
      <c r="AV897" s="129">
        <f t="shared" si="178"/>
        <v>0.12066655716286033</v>
      </c>
      <c r="AW897" s="129">
        <f t="shared" si="179"/>
        <v>9.2260256268985971E-2</v>
      </c>
      <c r="AX897" s="129">
        <f t="shared" si="180"/>
        <v>0.99999999999999978</v>
      </c>
      <c r="AY897" s="129">
        <f>SUMPRODUCT(AN897:AW897,幕後結果_最佳化!$Z$1005:$AI$1005)</f>
        <v>-1.1704390802225358E-3</v>
      </c>
      <c r="AZ897" s="129">
        <f>(SUMPRODUCT(AN897:AW897,MMULT(AN897:AW897,幕後結果!$AB$9:$AK$18)))*252</f>
        <v>4.4644240309735059E-2</v>
      </c>
      <c r="BA897" s="129">
        <f t="shared" si="181"/>
        <v>0.21129183682701766</v>
      </c>
      <c r="BB897" s="102">
        <f t="shared" si="182"/>
        <v>-0.20857615581383077</v>
      </c>
      <c r="BC897" s="60"/>
      <c r="BD897" s="60"/>
    </row>
    <row r="898" spans="1:56" ht="16.5">
      <c r="A898" s="95">
        <v>897</v>
      </c>
      <c r="B898" s="129">
        <v>3.1667241951343073E-2</v>
      </c>
      <c r="C898" s="129">
        <v>0.69936785348263242</v>
      </c>
      <c r="D898" s="129">
        <v>0.19881735343199414</v>
      </c>
      <c r="E898" s="129">
        <v>0.70156687925872285</v>
      </c>
      <c r="F898" s="129">
        <v>0.61148602437593191</v>
      </c>
      <c r="G898" s="129">
        <v>9.3121843313068942E-2</v>
      </c>
      <c r="H898" s="129">
        <v>0.42996969446742606</v>
      </c>
      <c r="I898" s="129">
        <v>0.98392114666130759</v>
      </c>
      <c r="J898" s="129">
        <v>0.92675801631378385</v>
      </c>
      <c r="K898" s="104">
        <v>0.34062040103401947</v>
      </c>
      <c r="L898" s="105"/>
      <c r="M898" s="106">
        <v>897</v>
      </c>
      <c r="N898" s="140">
        <v>-1.8568360443462788</v>
      </c>
      <c r="O898" s="140">
        <v>0.52258325896349211</v>
      </c>
      <c r="P898" s="140">
        <v>-0.8458530855915124</v>
      </c>
      <c r="Q898" s="140">
        <v>0.52891236852066181</v>
      </c>
      <c r="R898" s="140">
        <v>0.28319422991929355</v>
      </c>
      <c r="S898" s="140">
        <v>-1.3217731953766521</v>
      </c>
      <c r="T898" s="140">
        <v>-0.17645132079660417</v>
      </c>
      <c r="U898" s="129">
        <v>2.1424447929764296</v>
      </c>
      <c r="V898" s="129">
        <v>1.4520634363855098</v>
      </c>
      <c r="W898" s="98">
        <v>-0.41077053307879591</v>
      </c>
      <c r="X898" s="60"/>
      <c r="Y898" s="99">
        <v>897</v>
      </c>
      <c r="Z898" s="129">
        <f>(幕後結果!$AB$2+幕後結果!$AB$4*幕後結果_最佳化!$N1899)*12/3</f>
        <v>-0.33999317311795307</v>
      </c>
      <c r="AA898" s="129">
        <f>(幕後結果!$AC$2+幕後結果!$AC$4*幕後結果_最佳化!$O1899)*12/3</f>
        <v>0.3673764724714344</v>
      </c>
      <c r="AB898" s="129">
        <f>(幕後結果!$AD$2+幕後結果!$AD$4*幕後結果_最佳化!$P1899)*12/3</f>
        <v>-2.7862132336526351</v>
      </c>
      <c r="AC898" s="129">
        <f>(幕後結果!$AE$2+幕後結果!$AE$4*幕後結果_最佳化!$Q1899)*12/3</f>
        <v>0.47711214904279459</v>
      </c>
      <c r="AD898" s="129">
        <f>(幕後結果!$AF$2+幕後結果!$AF$4*幕後結果_最佳化!$R1899)*12/3</f>
        <v>-0.2721362964543389</v>
      </c>
      <c r="AE898" s="129">
        <f>(幕後結果!$AG$2+幕後結果!$AG$4*幕後結果_最佳化!$S1899)*12/3</f>
        <v>0.3599681523033868</v>
      </c>
      <c r="AF898" s="129">
        <f>(幕後結果!$AH$2+幕後結果!$AH$4*幕後結果_最佳化!$T1899)*12/3</f>
        <v>-0.74840371540252626</v>
      </c>
      <c r="AG898" s="129">
        <f>(幕後結果!$AI$2+幕後結果!$AI$4*幕後結果_最佳化!$U1899)*12/3</f>
        <v>0.64939138120702533</v>
      </c>
      <c r="AH898" s="129">
        <f>(幕後結果!$AJ$2+幕後結果!$AJ$4*幕後結果_最佳化!$V1899)*12/3</f>
        <v>0.12527741470187842</v>
      </c>
      <c r="AI898" s="100">
        <f>(幕後結果!$AK$2+幕後結果!$AK$4*幕後結果_最佳化!$W1899)*12/3</f>
        <v>-0.50098252290037848</v>
      </c>
      <c r="AJ898" s="60"/>
      <c r="AK898" s="60"/>
      <c r="AL898" s="60"/>
      <c r="AM898" s="108">
        <v>897</v>
      </c>
      <c r="AN898" s="129">
        <f t="shared" si="170"/>
        <v>0.13940754106141262</v>
      </c>
      <c r="AO898" s="129">
        <f t="shared" si="171"/>
        <v>2.7682273517378755E-2</v>
      </c>
      <c r="AP898" s="129">
        <f t="shared" si="172"/>
        <v>0.17697905731588404</v>
      </c>
      <c r="AQ898" s="129">
        <f t="shared" si="173"/>
        <v>3.5394848487641108E-2</v>
      </c>
      <c r="AR898" s="129">
        <f t="shared" si="174"/>
        <v>0.17396739618100096</v>
      </c>
      <c r="AS898" s="129">
        <f t="shared" si="175"/>
        <v>5.2050689003158616E-2</v>
      </c>
      <c r="AT898" s="129">
        <f t="shared" si="176"/>
        <v>0.20409714505242993</v>
      </c>
      <c r="AU898" s="129">
        <f t="shared" si="177"/>
        <v>6.1206927667190263E-2</v>
      </c>
      <c r="AV898" s="129">
        <f t="shared" si="178"/>
        <v>8.8232250682643478E-3</v>
      </c>
      <c r="AW898" s="129">
        <f t="shared" si="179"/>
        <v>0.12039089664563943</v>
      </c>
      <c r="AX898" s="129">
        <f t="shared" si="180"/>
        <v>1</v>
      </c>
      <c r="AY898" s="129">
        <f>SUMPRODUCT(AN898:AW898,幕後結果_最佳化!$Z$1005:$AI$1005)</f>
        <v>-0.11031051646878874</v>
      </c>
      <c r="AZ898" s="129">
        <f>(SUMPRODUCT(AN898:AW898,MMULT(AN898:AW898,幕後結果!$AB$9:$AK$18)))*252</f>
        <v>5.9205501528993384E-2</v>
      </c>
      <c r="BA898" s="129">
        <f t="shared" si="181"/>
        <v>0.24332180652172009</v>
      </c>
      <c r="BB898" s="102">
        <f t="shared" si="182"/>
        <v>-0.62966208684264569</v>
      </c>
      <c r="BC898" s="60"/>
      <c r="BD898" s="60"/>
    </row>
    <row r="899" spans="1:56" ht="16.5">
      <c r="A899" s="95">
        <v>898</v>
      </c>
      <c r="B899" s="129">
        <v>0.63945370213148611</v>
      </c>
      <c r="C899" s="129">
        <v>0.65057098802355573</v>
      </c>
      <c r="D899" s="129">
        <v>0.32542022463499642</v>
      </c>
      <c r="E899" s="129">
        <v>0.36827421842539865</v>
      </c>
      <c r="F899" s="129">
        <v>0.44669681373392534</v>
      </c>
      <c r="G899" s="129">
        <v>0.59329007302237446</v>
      </c>
      <c r="H899" s="129">
        <v>0.73611278241987788</v>
      </c>
      <c r="I899" s="129">
        <v>0.13238281927414919</v>
      </c>
      <c r="J899" s="129">
        <v>5.7760736752386244E-2</v>
      </c>
      <c r="K899" s="104">
        <v>0.82486080637578496</v>
      </c>
      <c r="L899" s="105"/>
      <c r="M899" s="106">
        <v>898</v>
      </c>
      <c r="N899" s="140">
        <v>0.35699894473073196</v>
      </c>
      <c r="O899" s="140">
        <v>0.38686247351605518</v>
      </c>
      <c r="P899" s="140">
        <v>-0.45259493134315049</v>
      </c>
      <c r="Q899" s="140">
        <v>-0.33642760338928057</v>
      </c>
      <c r="R899" s="140">
        <v>-0.1340113144959385</v>
      </c>
      <c r="S899" s="140">
        <v>0.23601651638307883</v>
      </c>
      <c r="T899" s="140">
        <v>0.63140700772561942</v>
      </c>
      <c r="U899" s="129">
        <v>-1.115197870211504</v>
      </c>
      <c r="V899" s="129">
        <v>-1.5738528457071959</v>
      </c>
      <c r="W899" s="98">
        <v>0.93404944674354262</v>
      </c>
      <c r="X899" s="60"/>
      <c r="Y899" s="99">
        <v>898</v>
      </c>
      <c r="Z899" s="129">
        <f>(幕後結果!$AB$2+幕後結果!$AB$4*幕後結果_最佳化!$N1900)*12/3</f>
        <v>1.1239294663699502</v>
      </c>
      <c r="AA899" s="129">
        <f>(幕後結果!$AC$2+幕後結果!$AC$4*幕後結果_最佳化!$O1900)*12/3</f>
        <v>0.83830503788787658</v>
      </c>
      <c r="AB899" s="129">
        <f>(幕後結果!$AD$2+幕後結果!$AD$4*幕後結果_最佳化!$P1900)*12/3</f>
        <v>-1.7702488578708726</v>
      </c>
      <c r="AC899" s="129">
        <f>(幕後結果!$AE$2+幕後結果!$AE$4*幕後結果_最佳化!$Q1900)*12/3</f>
        <v>-0.23621870309057191</v>
      </c>
      <c r="AD899" s="129">
        <f>(幕後結果!$AF$2+幕後結果!$AF$4*幕後結果_最佳化!$R1900)*12/3</f>
        <v>-1.0474747609135142</v>
      </c>
      <c r="AE899" s="129">
        <f>(幕後結果!$AG$2+幕後結果!$AG$4*幕後結果_最佳化!$S1900)*12/3</f>
        <v>1.3466812955554825</v>
      </c>
      <c r="AF899" s="129">
        <f>(幕後結果!$AH$2+幕後結果!$AH$4*幕後結果_最佳化!$T1900)*12/3</f>
        <v>0.83750187714662305</v>
      </c>
      <c r="AG899" s="129">
        <f>(幕後結果!$AI$2+幕後結果!$AI$4*幕後結果_最佳化!$U1900)*12/3</f>
        <v>-0.5708633994546376</v>
      </c>
      <c r="AH899" s="129">
        <f>(幕後結果!$AJ$2+幕後結果!$AJ$4*幕後結果_最佳化!$V1900)*12/3</f>
        <v>-1.1501162956191591</v>
      </c>
      <c r="AI899" s="100">
        <f>(幕後結果!$AK$2+幕後結果!$AK$4*幕後結果_最佳化!$W1900)*12/3</f>
        <v>0.53062953825369863</v>
      </c>
      <c r="AJ899" s="60"/>
      <c r="AK899" s="60"/>
      <c r="AL899" s="60"/>
      <c r="AM899" s="108">
        <v>898</v>
      </c>
      <c r="AN899" s="129">
        <f t="shared" si="170"/>
        <v>7.3088065561386251E-2</v>
      </c>
      <c r="AO899" s="129">
        <f t="shared" si="171"/>
        <v>5.6357582987956921E-2</v>
      </c>
      <c r="AP899" s="129">
        <f t="shared" si="172"/>
        <v>5.9628016279789295E-2</v>
      </c>
      <c r="AQ899" s="129">
        <f t="shared" si="173"/>
        <v>0.13772545468430925</v>
      </c>
      <c r="AR899" s="129">
        <f t="shared" si="174"/>
        <v>0.14411832615093148</v>
      </c>
      <c r="AS899" s="129">
        <f t="shared" si="175"/>
        <v>0.12660896977027963</v>
      </c>
      <c r="AT899" s="129">
        <f t="shared" si="176"/>
        <v>0.12089184986523752</v>
      </c>
      <c r="AU899" s="129">
        <f t="shared" si="177"/>
        <v>7.6702830928410737E-2</v>
      </c>
      <c r="AV899" s="129">
        <f t="shared" si="178"/>
        <v>0.11160785912938292</v>
      </c>
      <c r="AW899" s="129">
        <f t="shared" si="179"/>
        <v>9.3271044642316156E-2</v>
      </c>
      <c r="AX899" s="129">
        <f t="shared" si="180"/>
        <v>1.0000000000000002</v>
      </c>
      <c r="AY899" s="129">
        <f>SUMPRODUCT(AN899:AW899,幕後結果_最佳化!$Z$1005:$AI$1005)</f>
        <v>4.0384569651830515E-2</v>
      </c>
      <c r="AZ899" s="129">
        <f>(SUMPRODUCT(AN899:AW899,MMULT(AN899:AW899,幕後結果!$AB$9:$AK$18)))*252</f>
        <v>4.8906653622717275E-2</v>
      </c>
      <c r="BA899" s="129">
        <f t="shared" si="181"/>
        <v>0.22114848772423762</v>
      </c>
      <c r="BB899" s="102">
        <f t="shared" si="182"/>
        <v>-1.1374395430214814E-2</v>
      </c>
      <c r="BC899" s="60"/>
      <c r="BD899" s="60"/>
    </row>
    <row r="900" spans="1:56" ht="16.5">
      <c r="A900" s="95">
        <v>899</v>
      </c>
      <c r="B900" s="129">
        <v>6.747424791633172E-2</v>
      </c>
      <c r="C900" s="129">
        <v>0.71654859329354004</v>
      </c>
      <c r="D900" s="129">
        <v>0.96687723091900479</v>
      </c>
      <c r="E900" s="129">
        <v>0.93532719600099523</v>
      </c>
      <c r="F900" s="129">
        <v>0.77398042166856995</v>
      </c>
      <c r="G900" s="129">
        <v>0.51106349726524813</v>
      </c>
      <c r="H900" s="129">
        <v>0.74301861556593174</v>
      </c>
      <c r="I900" s="129">
        <v>0.75803145983096321</v>
      </c>
      <c r="J900" s="129">
        <v>0.338233642199808</v>
      </c>
      <c r="K900" s="104">
        <v>0.47082786991333769</v>
      </c>
      <c r="L900" s="105"/>
      <c r="M900" s="106">
        <v>899</v>
      </c>
      <c r="N900" s="140">
        <v>-1.4948695298147661</v>
      </c>
      <c r="O900" s="140">
        <v>0.57261882100407213</v>
      </c>
      <c r="P900" s="140">
        <v>1.8367586132063012</v>
      </c>
      <c r="Q900" s="140">
        <v>1.5166874752258999</v>
      </c>
      <c r="R900" s="140">
        <v>0.75201979180102574</v>
      </c>
      <c r="S900" s="140">
        <v>2.7735630660366255E-2</v>
      </c>
      <c r="T900" s="140">
        <v>0.65267973621406539</v>
      </c>
      <c r="U900" s="129">
        <v>0.69998434633270634</v>
      </c>
      <c r="V900" s="129">
        <v>-0.41728865680182753</v>
      </c>
      <c r="W900" s="98">
        <v>-7.3188974632980866E-2</v>
      </c>
      <c r="X900" s="60"/>
      <c r="Y900" s="99">
        <v>899</v>
      </c>
      <c r="Z900" s="129">
        <f>(幕後結果!$AB$2+幕後結果!$AB$4*幕後結果_最佳化!$N1901)*12/3</f>
        <v>-0.1006388499756804</v>
      </c>
      <c r="AA900" s="129">
        <f>(幕後結果!$AC$2+幕後結果!$AC$4*幕後結果_最佳化!$O1901)*12/3</f>
        <v>0.49738344693508751</v>
      </c>
      <c r="AB900" s="129">
        <f>(幕後結果!$AD$2+幕後結果!$AD$4*幕後結果_最佳化!$P1901)*12/3</f>
        <v>0.34998323492149619</v>
      </c>
      <c r="AC900" s="129">
        <f>(幕後結果!$AE$2+幕後結果!$AE$4*幕後結果_最佳化!$Q1901)*12/3</f>
        <v>1.5767879305059747</v>
      </c>
      <c r="AD900" s="129">
        <f>(幕後結果!$AF$2+幕後結果!$AF$4*幕後結果_最佳化!$R1901)*12/3</f>
        <v>0.52991443570806052</v>
      </c>
      <c r="AE900" s="129">
        <f>(幕後結果!$AG$2+幕後結果!$AG$4*幕後結果_最佳化!$S1901)*12/3</f>
        <v>1.6229404964871035</v>
      </c>
      <c r="AF900" s="129">
        <f>(幕後結果!$AH$2+幕後結果!$AH$4*幕後結果_最佳化!$T1901)*12/3</f>
        <v>0.37557887727959499</v>
      </c>
      <c r="AG900" s="129">
        <f>(幕後結果!$AI$2+幕後結果!$AI$4*幕後結果_最佳化!$U1901)*12/3</f>
        <v>0.30579224719547204</v>
      </c>
      <c r="AH900" s="129">
        <f>(幕後結果!$AJ$2+幕後結果!$AJ$4*幕後結果_最佳化!$V1901)*12/3</f>
        <v>-6.0401105853836845E-2</v>
      </c>
      <c r="AI900" s="100">
        <f>(幕後結果!$AK$2+幕後結果!$AK$4*幕後結果_最佳化!$W1901)*12/3</f>
        <v>0.68436240881793131</v>
      </c>
      <c r="AJ900" s="60"/>
      <c r="AK900" s="60"/>
      <c r="AL900" s="60"/>
      <c r="AM900" s="108">
        <v>899</v>
      </c>
      <c r="AN900" s="129">
        <f t="shared" ref="AN900:AN963" si="183">B1901/SUM($B1901:$K1901)</f>
        <v>2.179839687320723E-2</v>
      </c>
      <c r="AO900" s="129">
        <f t="shared" ref="AO900:AO963" si="184">C1901/SUM($B1901:$K1901)</f>
        <v>0.13723269537741045</v>
      </c>
      <c r="AP900" s="129">
        <f t="shared" ref="AP900:AP963" si="185">D1901/SUM($B1901:$K1901)</f>
        <v>0.18462405393177334</v>
      </c>
      <c r="AQ900" s="129">
        <f t="shared" ref="AQ900:AQ963" si="186">E1901/SUM($B1901:$K1901)</f>
        <v>0.10410421295085366</v>
      </c>
      <c r="AR900" s="129">
        <f t="shared" ref="AR900:AR963" si="187">F1901/SUM($B1901:$K1901)</f>
        <v>0.1031654270623404</v>
      </c>
      <c r="AS900" s="129">
        <f t="shared" ref="AS900:AS963" si="188">G1901/SUM($B1901:$K1901)</f>
        <v>7.8981889386571927E-2</v>
      </c>
      <c r="AT900" s="129">
        <f t="shared" ref="AT900:AT963" si="189">H1901/SUM($B1901:$K1901)</f>
        <v>0.1169293922331156</v>
      </c>
      <c r="AU900" s="129">
        <f t="shared" ref="AU900:AU963" si="190">I1901/SUM($B1901:$K1901)</f>
        <v>0.18644953551599008</v>
      </c>
      <c r="AV900" s="129">
        <f t="shared" ref="AV900:AV963" si="191">J1901/SUM($B1901:$K1901)</f>
        <v>6.3312249135027768E-2</v>
      </c>
      <c r="AW900" s="129">
        <f t="shared" ref="AW900:AW963" si="192">K1901/SUM($B1901:$K1901)</f>
        <v>3.4021475337097603E-3</v>
      </c>
      <c r="AX900" s="129">
        <f t="shared" ref="AX900:AX963" si="193">SUM(AN900:AW900)</f>
        <v>1.0000000000000002</v>
      </c>
      <c r="AY900" s="129">
        <f>SUMPRODUCT(AN900:AW900,幕後結果_最佳化!$Z$1005:$AI$1005)</f>
        <v>-0.17028636848725631</v>
      </c>
      <c r="AZ900" s="129">
        <f>(SUMPRODUCT(AN900:AW900,MMULT(AN900:AW900,幕後結果!$AB$9:$AK$18)))*252</f>
        <v>5.0341631877242311E-2</v>
      </c>
      <c r="BA900" s="129">
        <f t="shared" ref="BA900:BA963" si="194">AZ900^0.5</f>
        <v>0.22436940940610045</v>
      </c>
      <c r="BB900" s="102">
        <f t="shared" ref="BB900:BB963" si="195">(AY900-$BC$2)/$BA900</f>
        <v>-0.95015790722788218</v>
      </c>
      <c r="BC900" s="60"/>
      <c r="BD900" s="60"/>
    </row>
    <row r="901" spans="1:56" ht="16.5">
      <c r="A901" s="95">
        <v>900</v>
      </c>
      <c r="B901" s="129">
        <v>0.60278159936462883</v>
      </c>
      <c r="C901" s="129">
        <v>5.5634744376953149E-2</v>
      </c>
      <c r="D901" s="129">
        <v>0.4067670296048127</v>
      </c>
      <c r="E901" s="129">
        <v>9.7202349781695618E-2</v>
      </c>
      <c r="F901" s="129">
        <v>0.35832508190125778</v>
      </c>
      <c r="G901" s="129">
        <v>0.38649916434386311</v>
      </c>
      <c r="H901" s="129">
        <v>0.63620470100852389</v>
      </c>
      <c r="I901" s="129">
        <v>0.27257314852910075</v>
      </c>
      <c r="J901" s="129">
        <v>0.92861813936970239</v>
      </c>
      <c r="K901" s="104">
        <v>0.16159797629698347</v>
      </c>
      <c r="L901" s="105"/>
      <c r="M901" s="106">
        <v>900</v>
      </c>
      <c r="N901" s="140">
        <v>0.26055356687492337</v>
      </c>
      <c r="O901" s="140">
        <v>-1.5925129808816338</v>
      </c>
      <c r="P901" s="140">
        <v>-0.23586934125976683</v>
      </c>
      <c r="Q901" s="140">
        <v>-1.2976585309606294</v>
      </c>
      <c r="R901" s="140">
        <v>-0.36293938643776191</v>
      </c>
      <c r="S901" s="140">
        <v>-0.28845518722665581</v>
      </c>
      <c r="T901" s="140">
        <v>0.34833235470519591</v>
      </c>
      <c r="U901" s="129">
        <v>-0.60504921423081537</v>
      </c>
      <c r="V901" s="129">
        <v>1.4655764119960484</v>
      </c>
      <c r="W901" s="98">
        <v>-0.98791158215276509</v>
      </c>
      <c r="X901" s="60"/>
      <c r="Y901" s="99">
        <v>900</v>
      </c>
      <c r="Z901" s="129">
        <f>(幕後結果!$AB$2+幕後結果!$AB$4*幕後結果_最佳化!$N1902)*12/3</f>
        <v>1.060153903686325</v>
      </c>
      <c r="AA901" s="129">
        <f>(幕後結果!$AC$2+幕後結果!$AC$4*幕後結果_最佳化!$O1902)*12/3</f>
        <v>-0.63927981041818704</v>
      </c>
      <c r="AB901" s="129">
        <f>(幕後結果!$AD$2+幕後結果!$AD$4*幕後結果_最佳化!$P1902)*12/3</f>
        <v>-1.6866093118604182</v>
      </c>
      <c r="AC901" s="129">
        <f>(幕後結果!$AE$2+幕後結果!$AE$4*幕後結果_最佳化!$Q1902)*12/3</f>
        <v>-1.8496634108834817</v>
      </c>
      <c r="AD901" s="129">
        <f>(幕後結果!$AF$2+幕後結果!$AF$4*幕後結果_最佳化!$R1902)*12/3</f>
        <v>-1.9398335775324178</v>
      </c>
      <c r="AE901" s="129">
        <f>(幕後結果!$AG$2+幕後結果!$AG$4*幕後結果_最佳化!$S1902)*12/3</f>
        <v>0.48294450493566171</v>
      </c>
      <c r="AF901" s="129">
        <f>(幕後結果!$AH$2+幕後結果!$AH$4*幕後結果_最佳化!$T1902)*12/3</f>
        <v>0.40365529472469791</v>
      </c>
      <c r="AG901" s="129">
        <f>(幕後結果!$AI$2+幕後結果!$AI$4*幕後結果_最佳化!$U1902)*12/3</f>
        <v>-0.42917292412595714</v>
      </c>
      <c r="AH901" s="129">
        <f>(幕後結果!$AJ$2+幕後結果!$AJ$4*幕後結果_最佳化!$V1902)*12/3</f>
        <v>-0.28922167895946799</v>
      </c>
      <c r="AI901" s="100">
        <f>(幕後結果!$AK$2+幕後結果!$AK$4*幕後結果_最佳化!$W1902)*12/3</f>
        <v>-0.85479409399206696</v>
      </c>
      <c r="AJ901" s="60"/>
      <c r="AK901" s="60"/>
      <c r="AL901" s="60"/>
      <c r="AM901" s="108">
        <v>900</v>
      </c>
      <c r="AN901" s="129">
        <f t="shared" si="183"/>
        <v>2.182411543383565E-2</v>
      </c>
      <c r="AO901" s="129">
        <f t="shared" si="184"/>
        <v>4.6259411534387097E-2</v>
      </c>
      <c r="AP901" s="129">
        <f t="shared" si="185"/>
        <v>0.13441448255267083</v>
      </c>
      <c r="AQ901" s="129">
        <f t="shared" si="186"/>
        <v>0.19388502343696681</v>
      </c>
      <c r="AR901" s="129">
        <f t="shared" si="187"/>
        <v>6.1548029880684356E-2</v>
      </c>
      <c r="AS901" s="129">
        <f t="shared" si="188"/>
        <v>4.1452891407883739E-2</v>
      </c>
      <c r="AT901" s="129">
        <f t="shared" si="189"/>
        <v>9.6462957761380197E-2</v>
      </c>
      <c r="AU901" s="129">
        <f t="shared" si="190"/>
        <v>0.1384451114521987</v>
      </c>
      <c r="AV901" s="129">
        <f t="shared" si="191"/>
        <v>0.23307120239439133</v>
      </c>
      <c r="AW901" s="129">
        <f t="shared" si="192"/>
        <v>3.2636774145601274E-2</v>
      </c>
      <c r="AX901" s="129">
        <f t="shared" si="193"/>
        <v>1</v>
      </c>
      <c r="AY901" s="129">
        <f>SUMPRODUCT(AN901:AW901,幕後結果_最佳化!$Z$1005:$AI$1005)</f>
        <v>-0.22619235141072974</v>
      </c>
      <c r="AZ901" s="129">
        <f>(SUMPRODUCT(AN901:AW901,MMULT(AN901:AW901,幕後結果!$AB$9:$AK$18)))*252</f>
        <v>5.0696260406448916E-2</v>
      </c>
      <c r="BA901" s="129">
        <f t="shared" si="194"/>
        <v>0.22515830077181012</v>
      </c>
      <c r="BB901" s="102">
        <f t="shared" si="195"/>
        <v>-1.195125165220736</v>
      </c>
      <c r="BC901" s="60"/>
      <c r="BD901" s="60"/>
    </row>
    <row r="902" spans="1:56" ht="16.5">
      <c r="A902" s="95">
        <v>901</v>
      </c>
      <c r="B902" s="129">
        <v>0.89263400283354977</v>
      </c>
      <c r="C902" s="129">
        <v>1.7931988532022158E-2</v>
      </c>
      <c r="D902" s="129">
        <v>0.37088149156627415</v>
      </c>
      <c r="E902" s="129">
        <v>0.74871254695840839</v>
      </c>
      <c r="F902" s="129">
        <v>0.98811401484393091</v>
      </c>
      <c r="G902" s="129">
        <v>0.64773045134948792</v>
      </c>
      <c r="H902" s="129">
        <v>0.71364882328218138</v>
      </c>
      <c r="I902" s="129">
        <v>0.13173427121501335</v>
      </c>
      <c r="J902" s="129">
        <v>0.60913469313109392</v>
      </c>
      <c r="K902" s="104">
        <v>0.47726043425643105</v>
      </c>
      <c r="L902" s="105"/>
      <c r="M902" s="106">
        <v>901</v>
      </c>
      <c r="N902" s="140">
        <v>1.2406583291188307</v>
      </c>
      <c r="O902" s="140">
        <v>-2.0984662636249261</v>
      </c>
      <c r="P902" s="140">
        <v>-0.32951959819582666</v>
      </c>
      <c r="Q902" s="140">
        <v>0.67044382367808653</v>
      </c>
      <c r="R902" s="140">
        <v>2.2607947426522021</v>
      </c>
      <c r="S902" s="140">
        <v>0.37920034243323947</v>
      </c>
      <c r="T902" s="140">
        <v>0.56407608413795207</v>
      </c>
      <c r="U902" s="129">
        <v>-1.1182305437267119</v>
      </c>
      <c r="V902" s="129">
        <v>0.27706445607950181</v>
      </c>
      <c r="W902" s="98">
        <v>-5.7030538505244033E-2</v>
      </c>
      <c r="X902" s="60"/>
      <c r="Y902" s="99">
        <v>901</v>
      </c>
      <c r="Z902" s="129">
        <f>(幕後結果!$AB$2+幕後結果!$AB$4*幕後結果_最佳化!$N1903)*12/3</f>
        <v>1.7082589149441685</v>
      </c>
      <c r="AA902" s="129">
        <f>(幕後結果!$AC$2+幕後結果!$AC$4*幕後結果_最佳化!$O1903)*12/3</f>
        <v>-0.75802800601824549</v>
      </c>
      <c r="AB902" s="129">
        <f>(幕後結果!$AD$2+幕後結果!$AD$4*幕後結果_最佳化!$P1903)*12/3</f>
        <v>-1.5707924165217253</v>
      </c>
      <c r="AC902" s="129">
        <f>(幕後結果!$AE$2+幕後結果!$AE$4*幕後結果_最佳化!$Q1903)*12/3</f>
        <v>1.8929939179774188E-3</v>
      </c>
      <c r="AD902" s="129">
        <f>(幕後結果!$AF$2+幕後結果!$AF$4*幕後結果_最佳化!$R1903)*12/3</f>
        <v>1.3862425602160595</v>
      </c>
      <c r="AE902" s="129">
        <f>(幕後結果!$AG$2+幕後結果!$AG$4*幕後結果_最佳化!$S1903)*12/3</f>
        <v>1.2968532284099956</v>
      </c>
      <c r="AF902" s="129">
        <f>(幕後結果!$AH$2+幕後結果!$AH$4*幕後結果_最佳化!$T1903)*12/3</f>
        <v>1.3631444556179362</v>
      </c>
      <c r="AG902" s="129">
        <f>(幕後結果!$AI$2+幕後結果!$AI$4*幕後結果_最佳化!$U1903)*12/3</f>
        <v>-0.42589774018587367</v>
      </c>
      <c r="AH902" s="129">
        <f>(幕後結果!$AJ$2+幕後結果!$AJ$4*幕後結果_最佳化!$V1903)*12/3</f>
        <v>-0.19528171005076941</v>
      </c>
      <c r="AI902" s="100">
        <f>(幕後結果!$AK$2+幕後結果!$AK$4*幕後結果_最佳化!$W1903)*12/3</f>
        <v>0.24892565445571715</v>
      </c>
      <c r="AJ902" s="60"/>
      <c r="AK902" s="60"/>
      <c r="AL902" s="60"/>
      <c r="AM902" s="108">
        <v>901</v>
      </c>
      <c r="AN902" s="129">
        <f t="shared" si="183"/>
        <v>9.470104409980698E-2</v>
      </c>
      <c r="AO902" s="129">
        <f t="shared" si="184"/>
        <v>7.9881777703984719E-2</v>
      </c>
      <c r="AP902" s="129">
        <f t="shared" si="185"/>
        <v>8.2334453218958881E-2</v>
      </c>
      <c r="AQ902" s="129">
        <f t="shared" si="186"/>
        <v>0.14859311612681891</v>
      </c>
      <c r="AR902" s="129">
        <f t="shared" si="187"/>
        <v>2.2146174347532098E-2</v>
      </c>
      <c r="AS902" s="129">
        <f t="shared" si="188"/>
        <v>5.3668512626032207E-2</v>
      </c>
      <c r="AT902" s="129">
        <f t="shared" si="189"/>
        <v>2.9827110460453842E-2</v>
      </c>
      <c r="AU902" s="129">
        <f t="shared" si="190"/>
        <v>0.18039944318600035</v>
      </c>
      <c r="AV902" s="129">
        <f t="shared" si="191"/>
        <v>0.17088120649158084</v>
      </c>
      <c r="AW902" s="129">
        <f t="shared" si="192"/>
        <v>0.13756716173883099</v>
      </c>
      <c r="AX902" s="129">
        <f t="shared" si="193"/>
        <v>0.99999999999999978</v>
      </c>
      <c r="AY902" s="129">
        <f>SUMPRODUCT(AN902:AW902,幕後結果_最佳化!$Z$1005:$AI$1005)</f>
        <v>-5.5952881926720315E-3</v>
      </c>
      <c r="AZ902" s="129">
        <f>(SUMPRODUCT(AN902:AW902,MMULT(AN902:AW902,幕後結果!$AB$9:$AK$18)))*252</f>
        <v>4.1350884867256243E-2</v>
      </c>
      <c r="BA902" s="129">
        <f t="shared" si="194"/>
        <v>0.20334916982190079</v>
      </c>
      <c r="BB902" s="102">
        <f t="shared" si="195"/>
        <v>-0.23848284325500632</v>
      </c>
      <c r="BC902" s="60"/>
      <c r="BD902" s="60"/>
    </row>
    <row r="903" spans="1:56" ht="16.5">
      <c r="A903" s="95">
        <v>902</v>
      </c>
      <c r="B903" s="129">
        <v>0.68967841021879872</v>
      </c>
      <c r="C903" s="129">
        <v>0.48020168369116467</v>
      </c>
      <c r="D903" s="129">
        <v>0.62991883367966794</v>
      </c>
      <c r="E903" s="129">
        <v>0.84878237994740413</v>
      </c>
      <c r="F903" s="129">
        <v>0.6590777077827088</v>
      </c>
      <c r="G903" s="129">
        <v>0.50021886579777508</v>
      </c>
      <c r="H903" s="129">
        <v>0.22040474845647307</v>
      </c>
      <c r="I903" s="129">
        <v>0.42027268078629976</v>
      </c>
      <c r="J903" s="129">
        <v>0.74624703513466906</v>
      </c>
      <c r="K903" s="104">
        <v>0.47089804057653351</v>
      </c>
      <c r="L903" s="105"/>
      <c r="M903" s="106">
        <v>902</v>
      </c>
      <c r="N903" s="140">
        <v>0.4949390007685473</v>
      </c>
      <c r="O903" s="140">
        <v>-4.9647407604700357E-2</v>
      </c>
      <c r="P903" s="140">
        <v>0.33163838329473883</v>
      </c>
      <c r="Q903" s="140">
        <v>1.0312251696224197</v>
      </c>
      <c r="R903" s="140">
        <v>0.40994733041923759</v>
      </c>
      <c r="S903" s="140">
        <v>5.4861522457293318E-4</v>
      </c>
      <c r="T903" s="140">
        <v>-0.77082697345640561</v>
      </c>
      <c r="U903" s="129">
        <v>-0.2011959456578413</v>
      </c>
      <c r="V903" s="129">
        <v>0.66272619522243859</v>
      </c>
      <c r="W903" s="98">
        <v>-7.3012612277236724E-2</v>
      </c>
      <c r="X903" s="60"/>
      <c r="Y903" s="99">
        <v>902</v>
      </c>
      <c r="Z903" s="129">
        <f>(幕後結果!$AB$2+幕後結果!$AB$4*幕後結果_最佳化!$N1904)*12/3</f>
        <v>1.2151438395830945</v>
      </c>
      <c r="AA903" s="129">
        <f>(幕後結果!$AC$2+幕後結果!$AC$4*幕後結果_最佳化!$O1904)*12/3</f>
        <v>0.55348515634001483</v>
      </c>
      <c r="AB903" s="129">
        <f>(幕後結果!$AD$2+幕後結果!$AD$4*幕後結果_最佳化!$P1904)*12/3</f>
        <v>-0.87611564623988902</v>
      </c>
      <c r="AC903" s="129">
        <f>(幕後結果!$AE$2+幕後結果!$AE$4*幕後結果_最佳化!$Q1904)*12/3</f>
        <v>1.0034632200853473</v>
      </c>
      <c r="AD903" s="129">
        <f>(幕後結果!$AF$2+幕後結果!$AF$4*幕後結果_最佳化!$R1904)*12/3</f>
        <v>-3.2947044786314494E-2</v>
      </c>
      <c r="AE903" s="129">
        <f>(幕後結果!$AG$2+幕後結果!$AG$4*幕後結果_最佳化!$S1904)*12/3</f>
        <v>1.3259569887267166</v>
      </c>
      <c r="AF903" s="129">
        <f>(幕後結果!$AH$2+幕後結果!$AH$4*幕後結果_最佳化!$T1904)*12/3</f>
        <v>0.297324804032356</v>
      </c>
      <c r="AG903" s="129">
        <f>(幕後結果!$AI$2+幕後結果!$AI$4*幕後結果_最佳化!$U1904)*12/3</f>
        <v>-0.1994059521929096</v>
      </c>
      <c r="AH903" s="129">
        <f>(幕後結果!$AJ$2+幕後結果!$AJ$4*幕後結果_最佳化!$V1904)*12/3</f>
        <v>2.5278888083775097E-3</v>
      </c>
      <c r="AI903" s="100">
        <f>(幕後結果!$AK$2+幕後結果!$AK$4*幕後結果_最佳化!$W1904)*12/3</f>
        <v>0.41236335939003221</v>
      </c>
      <c r="AJ903" s="60"/>
      <c r="AK903" s="60"/>
      <c r="AL903" s="60"/>
      <c r="AM903" s="108">
        <v>902</v>
      </c>
      <c r="AN903" s="129">
        <f t="shared" si="183"/>
        <v>9.782073387266195E-2</v>
      </c>
      <c r="AO903" s="129">
        <f t="shared" si="184"/>
        <v>8.6653504946619386E-2</v>
      </c>
      <c r="AP903" s="129">
        <f t="shared" si="185"/>
        <v>0.16038467913990592</v>
      </c>
      <c r="AQ903" s="129">
        <f t="shared" si="186"/>
        <v>2.0540019559176861E-2</v>
      </c>
      <c r="AR903" s="129">
        <f t="shared" si="187"/>
        <v>8.5025614369463841E-3</v>
      </c>
      <c r="AS903" s="129">
        <f t="shared" si="188"/>
        <v>0.14627524114569768</v>
      </c>
      <c r="AT903" s="129">
        <f t="shared" si="189"/>
        <v>0.16830127658841576</v>
      </c>
      <c r="AU903" s="129">
        <f t="shared" si="190"/>
        <v>7.6125933884044886E-2</v>
      </c>
      <c r="AV903" s="129">
        <f t="shared" si="191"/>
        <v>6.4331863152867388E-2</v>
      </c>
      <c r="AW903" s="129">
        <f t="shared" si="192"/>
        <v>0.17106418627366388</v>
      </c>
      <c r="AX903" s="129">
        <f t="shared" si="193"/>
        <v>1</v>
      </c>
      <c r="AY903" s="129">
        <f>SUMPRODUCT(AN903:AW903,幕後結果_最佳化!$Z$1005:$AI$1005)</f>
        <v>0.11604172234749138</v>
      </c>
      <c r="AZ903" s="129">
        <f>(SUMPRODUCT(AN903:AW903,MMULT(AN903:AW903,幕後結果!$AB$9:$AK$18)))*252</f>
        <v>5.1299383948285676E-2</v>
      </c>
      <c r="BA903" s="129">
        <f t="shared" si="194"/>
        <v>0.22649367308665749</v>
      </c>
      <c r="BB903" s="102">
        <f t="shared" si="195"/>
        <v>0.32293053201317035</v>
      </c>
      <c r="BC903" s="60"/>
      <c r="BD903" s="60"/>
    </row>
    <row r="904" spans="1:56" ht="16.5">
      <c r="A904" s="95">
        <v>903</v>
      </c>
      <c r="B904" s="129">
        <v>0.47219804030760892</v>
      </c>
      <c r="C904" s="129">
        <v>0.69753174775735349</v>
      </c>
      <c r="D904" s="129">
        <v>0.66299795748855073</v>
      </c>
      <c r="E904" s="129">
        <v>0.49232001392816871</v>
      </c>
      <c r="F904" s="129">
        <v>0.73642662159859418</v>
      </c>
      <c r="G904" s="129">
        <v>0.14110100057493336</v>
      </c>
      <c r="H904" s="129">
        <v>0.14381856045190466</v>
      </c>
      <c r="I904" s="129">
        <v>0.46402830123133598</v>
      </c>
      <c r="J904" s="129">
        <v>0.64055508530242378</v>
      </c>
      <c r="K904" s="104">
        <v>0.13773347385985057</v>
      </c>
      <c r="L904" s="105"/>
      <c r="M904" s="106">
        <v>903</v>
      </c>
      <c r="N904" s="140">
        <v>-6.9745682869883086E-2</v>
      </c>
      <c r="O904" s="140">
        <v>0.51731468506219214</v>
      </c>
      <c r="P904" s="140">
        <v>0.42065902618425532</v>
      </c>
      <c r="Q904" s="140">
        <v>-1.9252059439945814E-2</v>
      </c>
      <c r="R904" s="140">
        <v>0.63236751350223974</v>
      </c>
      <c r="S904" s="140">
        <v>-1.0753858793046036</v>
      </c>
      <c r="T904" s="140">
        <v>-1.0633194207728456</v>
      </c>
      <c r="U904" s="129">
        <v>-9.0290206477766616E-2</v>
      </c>
      <c r="V904" s="129">
        <v>0.35994290695185993</v>
      </c>
      <c r="W904" s="98">
        <v>-1.0905590704244101</v>
      </c>
      <c r="X904" s="60"/>
      <c r="Y904" s="99">
        <v>903</v>
      </c>
      <c r="Z904" s="129">
        <f>(幕後結果!$AB$2+幕後結果!$AB$4*幕後結果_最佳化!$N1905)*12/3</f>
        <v>0.84173990630484674</v>
      </c>
      <c r="AA904" s="129">
        <f>(幕後結果!$AC$2+幕後結果!$AC$4*幕後結果_最佳化!$O1905)*12/3</f>
        <v>0.82406974478543749</v>
      </c>
      <c r="AB904" s="129">
        <f>(幕後結果!$AD$2+幕後結果!$AD$4*幕後結果_最佳化!$P1905)*12/3</f>
        <v>-0.88413546890661598</v>
      </c>
      <c r="AC904" s="129">
        <f>(幕後結果!$AE$2+幕後結果!$AE$4*幕後結果_最佳化!$Q1905)*12/3</f>
        <v>0.1122988271155928</v>
      </c>
      <c r="AD904" s="129">
        <f>(幕後結果!$AF$2+幕後結果!$AF$4*幕後結果_最佳化!$R1905)*12/3</f>
        <v>-0.17335878692238071</v>
      </c>
      <c r="AE904" s="129">
        <f>(幕後結果!$AG$2+幕後結果!$AG$4*幕後結果_最佳化!$S1905)*12/3</f>
        <v>0.41211030185602571</v>
      </c>
      <c r="AF904" s="129">
        <f>(幕後結果!$AH$2+幕後結果!$AH$4*幕後結果_最佳化!$T1905)*12/3</f>
        <v>-0.2605054291683665</v>
      </c>
      <c r="AG904" s="129">
        <f>(幕後結果!$AI$2+幕後結果!$AI$4*幕後結果_最佳化!$U1905)*12/3</f>
        <v>-0.25271807648577638</v>
      </c>
      <c r="AH904" s="129">
        <f>(幕後結果!$AJ$2+幕後結果!$AJ$4*幕後結果_最佳化!$V1905)*12/3</f>
        <v>-0.39200644809905388</v>
      </c>
      <c r="AI904" s="100">
        <f>(幕後結果!$AK$2+幕後結果!$AK$4*幕後結果_最佳化!$W1905)*12/3</f>
        <v>-0.43640230500320049</v>
      </c>
      <c r="AJ904" s="60"/>
      <c r="AK904" s="60"/>
      <c r="AL904" s="60"/>
      <c r="AM904" s="108">
        <v>903</v>
      </c>
      <c r="AN904" s="129">
        <f t="shared" si="183"/>
        <v>1.3131995452022377E-2</v>
      </c>
      <c r="AO904" s="129">
        <f t="shared" si="184"/>
        <v>0.17317242804178937</v>
      </c>
      <c r="AP904" s="129">
        <f t="shared" si="185"/>
        <v>0.1670528058097995</v>
      </c>
      <c r="AQ904" s="129">
        <f t="shared" si="186"/>
        <v>0.16531263203600036</v>
      </c>
      <c r="AR904" s="129">
        <f t="shared" si="187"/>
        <v>3.8169236910727874E-3</v>
      </c>
      <c r="AS904" s="129">
        <f t="shared" si="188"/>
        <v>0.1175417486705667</v>
      </c>
      <c r="AT904" s="129">
        <f t="shared" si="189"/>
        <v>9.8845806077342599E-2</v>
      </c>
      <c r="AU904" s="129">
        <f t="shared" si="190"/>
        <v>0.17498715969984199</v>
      </c>
      <c r="AV904" s="129">
        <f t="shared" si="191"/>
        <v>4.9939639134580646E-2</v>
      </c>
      <c r="AW904" s="129">
        <f t="shared" si="192"/>
        <v>3.6198861386983583E-2</v>
      </c>
      <c r="AX904" s="129">
        <f t="shared" si="193"/>
        <v>0.99999999999999989</v>
      </c>
      <c r="AY904" s="129">
        <f>SUMPRODUCT(AN904:AW904,幕後結果_最佳化!$Z$1005:$AI$1005)</f>
        <v>-1.1425886413288899E-2</v>
      </c>
      <c r="AZ904" s="129">
        <f>(SUMPRODUCT(AN904:AW904,MMULT(AN904:AW904,幕後結果!$AB$9:$AK$18)))*252</f>
        <v>5.2186955085217361E-2</v>
      </c>
      <c r="BA904" s="129">
        <f t="shared" si="194"/>
        <v>0.22844464337168724</v>
      </c>
      <c r="BB904" s="102">
        <f t="shared" si="195"/>
        <v>-0.23780766146001869</v>
      </c>
      <c r="BC904" s="60"/>
      <c r="BD904" s="60"/>
    </row>
    <row r="905" spans="1:56" ht="16.5">
      <c r="A905" s="95">
        <v>904</v>
      </c>
      <c r="B905" s="129">
        <v>0.55109372943512058</v>
      </c>
      <c r="C905" s="129">
        <v>7.8716265647162054E-2</v>
      </c>
      <c r="D905" s="129">
        <v>0.50933672869008895</v>
      </c>
      <c r="E905" s="129">
        <v>0.32362865335012669</v>
      </c>
      <c r="F905" s="129">
        <v>0.17764191790821249</v>
      </c>
      <c r="G905" s="129">
        <v>0.41681998882602422</v>
      </c>
      <c r="H905" s="129">
        <v>0.49936608428854057</v>
      </c>
      <c r="I905" s="129">
        <v>0.61711185184213813</v>
      </c>
      <c r="J905" s="129">
        <v>0.34038901320922865</v>
      </c>
      <c r="K905" s="104">
        <v>0.31987299491661947</v>
      </c>
      <c r="L905" s="105"/>
      <c r="M905" s="106">
        <v>904</v>
      </c>
      <c r="N905" s="140">
        <v>0.1284251348348143</v>
      </c>
      <c r="O905" s="140">
        <v>-1.4137594910071958</v>
      </c>
      <c r="P905" s="140">
        <v>2.3405845036185629E-2</v>
      </c>
      <c r="Q905" s="140">
        <v>-0.45757569748062554</v>
      </c>
      <c r="R905" s="140">
        <v>-0.9243889691765016</v>
      </c>
      <c r="S905" s="140">
        <v>-0.21003548502589769</v>
      </c>
      <c r="T905" s="140">
        <v>-1.5889917147495706E-3</v>
      </c>
      <c r="U905" s="129">
        <v>0.29790418161547944</v>
      </c>
      <c r="V905" s="129">
        <v>-0.41140167429645025</v>
      </c>
      <c r="W905" s="98">
        <v>-0.46805397737544413</v>
      </c>
      <c r="X905" s="60"/>
      <c r="Y905" s="99">
        <v>904</v>
      </c>
      <c r="Z905" s="129">
        <f>(幕後結果!$AB$2+幕後結果!$AB$4*幕後結果_最佳化!$N1906)*12/3</f>
        <v>0.97278253050905084</v>
      </c>
      <c r="AA905" s="129">
        <f>(幕後結果!$AC$2+幕後結果!$AC$4*幕後結果_最佳化!$O1906)*12/3</f>
        <v>-0.5421381672699791</v>
      </c>
      <c r="AB905" s="129">
        <f>(幕後結果!$AD$2+幕後結果!$AD$4*幕後結果_最佳化!$P1906)*12/3</f>
        <v>-1.4152795768840249</v>
      </c>
      <c r="AC905" s="129">
        <f>(幕後結果!$AE$2+幕後結果!$AE$4*幕後結果_最佳化!$Q1906)*12/3</f>
        <v>-0.96245098210258062</v>
      </c>
      <c r="AD905" s="129">
        <f>(幕後結果!$AF$2+幕後結果!$AF$4*幕後結果_最佳化!$R1906)*12/3</f>
        <v>-2.1326777591571036</v>
      </c>
      <c r="AE905" s="129">
        <f>(幕後結果!$AG$2+幕後結果!$AG$4*幕後結果_最佳化!$S1906)*12/3</f>
        <v>0.69355304497255066</v>
      </c>
      <c r="AF905" s="129">
        <f>(幕後結果!$AH$2+幕後結果!$AH$4*幕後結果_最佳化!$T1906)*12/3</f>
        <v>0.23740029841829088</v>
      </c>
      <c r="AG905" s="129">
        <f>(幕後結果!$AI$2+幕後結果!$AI$4*幕後結果_最佳化!$U1906)*12/3</f>
        <v>-4.201478950473244E-2</v>
      </c>
      <c r="AH905" s="129">
        <f>(幕後結果!$AJ$2+幕後結果!$AJ$4*幕後結果_最佳化!$V1906)*12/3</f>
        <v>-0.76741832223405948</v>
      </c>
      <c r="AI905" s="100">
        <f>(幕後結果!$AK$2+幕後結果!$AK$4*幕後結果_最佳化!$W1906)*12/3</f>
        <v>-0.52583805275449291</v>
      </c>
      <c r="AJ905" s="60"/>
      <c r="AK905" s="60"/>
      <c r="AL905" s="60"/>
      <c r="AM905" s="108">
        <v>904</v>
      </c>
      <c r="AN905" s="129">
        <f t="shared" si="183"/>
        <v>7.6681367191705624E-2</v>
      </c>
      <c r="AO905" s="129">
        <f t="shared" si="184"/>
        <v>2.937287291696768E-2</v>
      </c>
      <c r="AP905" s="129">
        <f t="shared" si="185"/>
        <v>4.108526576354226E-3</v>
      </c>
      <c r="AQ905" s="129">
        <f t="shared" si="186"/>
        <v>0.20963409190870766</v>
      </c>
      <c r="AR905" s="129">
        <f t="shared" si="187"/>
        <v>6.1315401538470572E-2</v>
      </c>
      <c r="AS905" s="129">
        <f t="shared" si="188"/>
        <v>0.10692502076114002</v>
      </c>
      <c r="AT905" s="129">
        <f t="shared" si="189"/>
        <v>0.14612554739828373</v>
      </c>
      <c r="AU905" s="129">
        <f t="shared" si="190"/>
        <v>0.15098303285652823</v>
      </c>
      <c r="AV905" s="129">
        <f t="shared" si="191"/>
        <v>0.15641880124288909</v>
      </c>
      <c r="AW905" s="129">
        <f t="shared" si="192"/>
        <v>5.8435337608953308E-2</v>
      </c>
      <c r="AX905" s="129">
        <f t="shared" si="193"/>
        <v>1.0000000000000002</v>
      </c>
      <c r="AY905" s="129">
        <f>SUMPRODUCT(AN905:AW905,幕後結果_最佳化!$Z$1005:$AI$1005)</f>
        <v>0.132038465827924</v>
      </c>
      <c r="AZ905" s="129">
        <f>(SUMPRODUCT(AN905:AW905,MMULT(AN905:AW905,幕後結果!$AB$9:$AK$18)))*252</f>
        <v>4.857430843893485E-2</v>
      </c>
      <c r="BA905" s="129">
        <f t="shared" si="194"/>
        <v>0.22039579950383548</v>
      </c>
      <c r="BB905" s="102">
        <f t="shared" si="195"/>
        <v>0.40444720828888919</v>
      </c>
      <c r="BC905" s="60"/>
      <c r="BD905" s="60"/>
    </row>
    <row r="906" spans="1:56" ht="16.5">
      <c r="A906" s="95">
        <v>905</v>
      </c>
      <c r="B906" s="129">
        <v>0.32925111972244947</v>
      </c>
      <c r="C906" s="129">
        <v>0.38534047139428962</v>
      </c>
      <c r="D906" s="129">
        <v>0.51241332602971168</v>
      </c>
      <c r="E906" s="129">
        <v>0.32739968252736018</v>
      </c>
      <c r="F906" s="129">
        <v>0.90428165231485269</v>
      </c>
      <c r="G906" s="129">
        <v>0.841353201529637</v>
      </c>
      <c r="H906" s="129">
        <v>0.9053368008559044</v>
      </c>
      <c r="I906" s="129">
        <v>0.94837602267205035</v>
      </c>
      <c r="J906" s="129">
        <v>0.9159809684986715</v>
      </c>
      <c r="K906" s="104">
        <v>1.0173060977143988E-2</v>
      </c>
      <c r="L906" s="105"/>
      <c r="M906" s="106">
        <v>905</v>
      </c>
      <c r="N906" s="140">
        <v>-0.44198198880144485</v>
      </c>
      <c r="O906" s="140">
        <v>-0.29148430893722865</v>
      </c>
      <c r="P906" s="140">
        <v>3.1120616627359186E-2</v>
      </c>
      <c r="Q906" s="140">
        <v>-0.44710483935976331</v>
      </c>
      <c r="R906" s="140">
        <v>1.3063407787564552</v>
      </c>
      <c r="S906" s="140">
        <v>1.000034944759745</v>
      </c>
      <c r="T906" s="140">
        <v>1.3125744068635741</v>
      </c>
      <c r="U906" s="129">
        <v>1.6293074271601486</v>
      </c>
      <c r="V906" s="129">
        <v>1.3785353449249471</v>
      </c>
      <c r="W906" s="98">
        <v>-2.319903061079815</v>
      </c>
      <c r="X906" s="60"/>
      <c r="Y906" s="99">
        <v>905</v>
      </c>
      <c r="Z906" s="129">
        <f>(幕後結果!$AB$2+幕後結果!$AB$4*幕後結果_最佳化!$N1907)*12/3</f>
        <v>0.59559457109187852</v>
      </c>
      <c r="AA906" s="129">
        <f>(幕後結果!$AC$2+幕後結果!$AC$4*幕後結果_最佳化!$O1907)*12/3</f>
        <v>0.13453439279268342</v>
      </c>
      <c r="AB906" s="129">
        <f>(幕後結果!$AD$2+幕後結果!$AD$4*幕後結果_最佳化!$P1907)*12/3</f>
        <v>-1.4785714350753141</v>
      </c>
      <c r="AC906" s="129">
        <f>(幕後結果!$AE$2+幕後結果!$AE$4*幕後結果_最佳化!$Q1907)*12/3</f>
        <v>-0.62197552046044446</v>
      </c>
      <c r="AD906" s="129">
        <f>(幕後結果!$AF$2+幕後結果!$AF$4*幕後結果_最佳化!$R1907)*12/3</f>
        <v>0.21277395990791614</v>
      </c>
      <c r="AE906" s="129">
        <f>(幕後結果!$AG$2+幕後結果!$AG$4*幕後結果_最佳化!$S1907)*12/3</f>
        <v>1.92822132081929</v>
      </c>
      <c r="AF906" s="129">
        <f>(幕後結果!$AH$2+幕後結果!$AH$4*幕後結果_最佳化!$T1907)*12/3</f>
        <v>0.87517128520353615</v>
      </c>
      <c r="AG906" s="129">
        <f>(幕後結果!$AI$2+幕後結果!$AI$4*幕後結果_最佳化!$U1907)*12/3</f>
        <v>1.1047096607332352</v>
      </c>
      <c r="AH906" s="129">
        <f>(幕後結果!$AJ$2+幕後結果!$AJ$4*幕後結果_最佳化!$V1907)*12/3</f>
        <v>0.40369622772659269</v>
      </c>
      <c r="AI906" s="100">
        <f>(幕後結果!$AK$2+幕後結果!$AK$4*幕後結果_最佳化!$W1907)*12/3</f>
        <v>-0.93456301268873132</v>
      </c>
      <c r="AJ906" s="60"/>
      <c r="AK906" s="60"/>
      <c r="AL906" s="60"/>
      <c r="AM906" s="108">
        <v>905</v>
      </c>
      <c r="AN906" s="129">
        <f t="shared" si="183"/>
        <v>0.10046343535999462</v>
      </c>
      <c r="AO906" s="129">
        <f t="shared" si="184"/>
        <v>0.16903639616953245</v>
      </c>
      <c r="AP906" s="129">
        <f t="shared" si="185"/>
        <v>3.3285127046777274E-2</v>
      </c>
      <c r="AQ906" s="129">
        <f t="shared" si="186"/>
        <v>0.10727155027489492</v>
      </c>
      <c r="AR906" s="129">
        <f t="shared" si="187"/>
        <v>0.10337750113065927</v>
      </c>
      <c r="AS906" s="129">
        <f t="shared" si="188"/>
        <v>1.0315144355087692E-2</v>
      </c>
      <c r="AT906" s="129">
        <f t="shared" si="189"/>
        <v>0.13532296376148942</v>
      </c>
      <c r="AU906" s="129">
        <f t="shared" si="190"/>
        <v>8.4520338457839447E-2</v>
      </c>
      <c r="AV906" s="129">
        <f t="shared" si="191"/>
        <v>7.9868974156477424E-2</v>
      </c>
      <c r="AW906" s="129">
        <f t="shared" si="192"/>
        <v>0.17653856928724748</v>
      </c>
      <c r="AX906" s="129">
        <f t="shared" si="193"/>
        <v>1</v>
      </c>
      <c r="AY906" s="129">
        <f>SUMPRODUCT(AN906:AW906,幕後結果_最佳化!$Z$1005:$AI$1005)</f>
        <v>8.2193024471578363E-2</v>
      </c>
      <c r="AZ906" s="129">
        <f>(SUMPRODUCT(AN906:AW906,MMULT(AN906:AW906,幕後結果!$AB$9:$AK$18)))*252</f>
        <v>4.8678522285302714E-2</v>
      </c>
      <c r="BA906" s="129">
        <f t="shared" si="194"/>
        <v>0.22063209713299359</v>
      </c>
      <c r="BB906" s="102">
        <f t="shared" si="195"/>
        <v>0.17809296553933918</v>
      </c>
      <c r="BC906" s="60"/>
      <c r="BD906" s="60"/>
    </row>
    <row r="907" spans="1:56" ht="16.5">
      <c r="A907" s="95">
        <v>906</v>
      </c>
      <c r="B907" s="129">
        <v>0.92988989586451831</v>
      </c>
      <c r="C907" s="129">
        <v>0.45326837909729401</v>
      </c>
      <c r="D907" s="129">
        <v>0.91953823606026552</v>
      </c>
      <c r="E907" s="129">
        <v>0.71422289000622685</v>
      </c>
      <c r="F907" s="129">
        <v>0.54668886992637034</v>
      </c>
      <c r="G907" s="129">
        <v>0.921379432614434</v>
      </c>
      <c r="H907" s="129">
        <v>0.13279954868345345</v>
      </c>
      <c r="I907" s="129">
        <v>0.86120432107566192</v>
      </c>
      <c r="J907" s="129">
        <v>0.94524378518459917</v>
      </c>
      <c r="K907" s="104">
        <v>0.77157405922184252</v>
      </c>
      <c r="L907" s="105"/>
      <c r="M907" s="106">
        <v>906</v>
      </c>
      <c r="N907" s="140">
        <v>1.4749714907790705</v>
      </c>
      <c r="O907" s="140">
        <v>-0.11740798314204828</v>
      </c>
      <c r="P907" s="140">
        <v>1.4019722687510809</v>
      </c>
      <c r="Q907" s="140">
        <v>0.56576400294747375</v>
      </c>
      <c r="R907" s="140">
        <v>0.1173000818818471</v>
      </c>
      <c r="S907" s="140">
        <v>1.4144114342429794</v>
      </c>
      <c r="T907" s="140">
        <v>-1.1132546035903943</v>
      </c>
      <c r="U907" s="129">
        <v>1.0857460571253292</v>
      </c>
      <c r="V907" s="129">
        <v>1.6003884777308104</v>
      </c>
      <c r="W907" s="98">
        <v>0.74404065243088413</v>
      </c>
      <c r="X907" s="60"/>
      <c r="Y907" s="99">
        <v>906</v>
      </c>
      <c r="Z907" s="129">
        <f>(幕後結果!$AB$2+幕後結果!$AB$4*幕後結果_最佳化!$N1908)*12/3</f>
        <v>1.8632010600348579</v>
      </c>
      <c r="AA907" s="129">
        <f>(幕後結果!$AC$2+幕後結果!$AC$4*幕後結果_最佳化!$O1908)*12/3</f>
        <v>0.75632252490577001</v>
      </c>
      <c r="AB907" s="129">
        <f>(幕後結果!$AD$2+幕後結果!$AD$4*幕後結果_最佳化!$P1908)*12/3</f>
        <v>0.58805698501419568</v>
      </c>
      <c r="AC907" s="129">
        <f>(幕後結果!$AE$2+幕後結果!$AE$4*幕後結果_最佳化!$Q1908)*12/3</f>
        <v>0.62964016686670909</v>
      </c>
      <c r="AD907" s="129">
        <f>(幕後結果!$AF$2+幕後結果!$AF$4*幕後結果_最佳化!$R1908)*12/3</f>
        <v>-0.54114627429783613</v>
      </c>
      <c r="AE907" s="129">
        <f>(幕後結果!$AG$2+幕後結果!$AG$4*幕後結果_最佳化!$S1908)*12/3</f>
        <v>2.3323360818262389</v>
      </c>
      <c r="AF907" s="129">
        <f>(幕後結果!$AH$2+幕後結果!$AH$4*幕後結果_最佳化!$T1908)*12/3</f>
        <v>0.63889129632625119</v>
      </c>
      <c r="AG907" s="129">
        <f>(幕後結果!$AI$2+幕後結果!$AI$4*幕後結果_最佳化!$U1908)*12/3</f>
        <v>0.83465143371945338</v>
      </c>
      <c r="AH907" s="129">
        <f>(幕後結果!$AJ$2+幕後結果!$AJ$4*幕後結果_最佳化!$V1908)*12/3</f>
        <v>0.69526158750897815</v>
      </c>
      <c r="AI907" s="100">
        <f>(幕後結果!$AK$2+幕後結果!$AK$4*幕後結果_最佳化!$W1908)*12/3</f>
        <v>1.4962326231459635</v>
      </c>
      <c r="AJ907" s="60"/>
      <c r="AK907" s="60"/>
      <c r="AL907" s="60"/>
      <c r="AM907" s="108">
        <v>906</v>
      </c>
      <c r="AN907" s="129">
        <f t="shared" si="183"/>
        <v>1.4603207157266936E-2</v>
      </c>
      <c r="AO907" s="129">
        <f t="shared" si="184"/>
        <v>5.6687426874882117E-2</v>
      </c>
      <c r="AP907" s="129">
        <f t="shared" si="185"/>
        <v>0.25806150643918735</v>
      </c>
      <c r="AQ907" s="129">
        <f t="shared" si="186"/>
        <v>5.3646293561556103E-3</v>
      </c>
      <c r="AR907" s="129">
        <f t="shared" si="187"/>
        <v>7.3563659757773833E-2</v>
      </c>
      <c r="AS907" s="129">
        <f t="shared" si="188"/>
        <v>0.2464323747775056</v>
      </c>
      <c r="AT907" s="129">
        <f t="shared" si="189"/>
        <v>0.21510415635919095</v>
      </c>
      <c r="AU907" s="129">
        <f t="shared" si="190"/>
        <v>3.9473246443863614E-3</v>
      </c>
      <c r="AV907" s="129">
        <f t="shared" si="191"/>
        <v>2.8808618759441566E-2</v>
      </c>
      <c r="AW907" s="129">
        <f t="shared" si="192"/>
        <v>9.7427095874209613E-2</v>
      </c>
      <c r="AX907" s="129">
        <f t="shared" si="193"/>
        <v>0.99999999999999989</v>
      </c>
      <c r="AY907" s="129">
        <f>SUMPRODUCT(AN907:AW907,幕後結果_最佳化!$Z$1005:$AI$1005)</f>
        <v>-2.3347209416518747E-2</v>
      </c>
      <c r="AZ907" s="129">
        <f>(SUMPRODUCT(AN907:AW907,MMULT(AN907:AW907,幕後結果!$AB$9:$AK$18)))*252</f>
        <v>6.6018741167819875E-2</v>
      </c>
      <c r="BA907" s="129">
        <f t="shared" si="194"/>
        <v>0.25694112393274043</v>
      </c>
      <c r="BB907" s="102">
        <f t="shared" si="195"/>
        <v>-0.25783030914841137</v>
      </c>
      <c r="BC907" s="60"/>
      <c r="BD907" s="60"/>
    </row>
    <row r="908" spans="1:56" ht="16.5">
      <c r="A908" s="95">
        <v>907</v>
      </c>
      <c r="B908" s="129">
        <v>0.22522283280976541</v>
      </c>
      <c r="C908" s="129">
        <v>0.7452686659771548</v>
      </c>
      <c r="D908" s="129">
        <v>0.24345115967586617</v>
      </c>
      <c r="E908" s="129">
        <v>0.75065920592981494</v>
      </c>
      <c r="F908" s="129">
        <v>0.72427630598676029</v>
      </c>
      <c r="G908" s="129">
        <v>5.8429673152972539E-2</v>
      </c>
      <c r="H908" s="129">
        <v>0.3324245952837479</v>
      </c>
      <c r="I908" s="129">
        <v>0.51851264631576943</v>
      </c>
      <c r="J908" s="129">
        <v>0.80296888449597748</v>
      </c>
      <c r="K908" s="104">
        <v>0.27623588870146665</v>
      </c>
      <c r="L908" s="105"/>
      <c r="M908" s="106">
        <v>907</v>
      </c>
      <c r="N908" s="140">
        <v>-0.75467224202101546</v>
      </c>
      <c r="O908" s="140">
        <v>0.65967460293162372</v>
      </c>
      <c r="P908" s="140">
        <v>-0.69524413230796156</v>
      </c>
      <c r="Q908" s="140">
        <v>0.67656563641940082</v>
      </c>
      <c r="R908" s="140">
        <v>0.59559264993685901</v>
      </c>
      <c r="S908" s="140">
        <v>-1.5680933584194019</v>
      </c>
      <c r="T908" s="140">
        <v>-0.43322792923046483</v>
      </c>
      <c r="U908" s="129">
        <v>4.642098946798455E-2</v>
      </c>
      <c r="V908" s="129">
        <v>0.85227364341929335</v>
      </c>
      <c r="W908" s="98">
        <v>-0.59406030777348129</v>
      </c>
      <c r="X908" s="60"/>
      <c r="Y908" s="99">
        <v>907</v>
      </c>
      <c r="Z908" s="129">
        <f>(幕後結果!$AB$2+幕後結果!$AB$4*幕後結果_最佳化!$N1909)*12/3</f>
        <v>0.38882471557243847</v>
      </c>
      <c r="AA908" s="129">
        <f>(幕後結果!$AC$2+幕後結果!$AC$4*幕後結果_最佳化!$O1909)*12/3</f>
        <v>0.75203654772741813</v>
      </c>
      <c r="AB908" s="129">
        <f>(幕後結果!$AD$2+幕後結果!$AD$4*幕後結果_最佳化!$P1909)*12/3</f>
        <v>-2.3174556034987113</v>
      </c>
      <c r="AC908" s="129">
        <f>(幕後結果!$AE$2+幕後結果!$AE$4*幕後結果_最佳化!$Q1909)*12/3</f>
        <v>0.76092656275747572</v>
      </c>
      <c r="AD908" s="129">
        <f>(幕後結果!$AF$2+幕後結果!$AF$4*幕後結果_最佳化!$R1909)*12/3</f>
        <v>0.11859297661783152</v>
      </c>
      <c r="AE908" s="129">
        <f>(幕後結果!$AG$2+幕後結果!$AG$4*幕後結果_最佳化!$S1909)*12/3</f>
        <v>0.16852785359620648</v>
      </c>
      <c r="AF908" s="129">
        <f>(幕後結果!$AH$2+幕後結果!$AH$4*幕後結果_最佳化!$T1909)*12/3</f>
        <v>-0.25862229245918444</v>
      </c>
      <c r="AG908" s="129">
        <f>(幕後結果!$AI$2+幕後結果!$AI$4*幕後結果_最佳化!$U1909)*12/3</f>
        <v>-0.38334632570425264</v>
      </c>
      <c r="AH908" s="129">
        <f>(幕後結果!$AJ$2+幕後結果!$AJ$4*幕後結果_最佳化!$V1909)*12/3</f>
        <v>-0.22757552925825819</v>
      </c>
      <c r="AI908" s="100">
        <f>(幕後結果!$AK$2+幕後結果!$AK$4*幕後結果_最佳化!$W1909)*12/3</f>
        <v>-0.47529948486896045</v>
      </c>
      <c r="AJ908" s="60"/>
      <c r="AK908" s="60"/>
      <c r="AL908" s="60"/>
      <c r="AM908" s="108">
        <v>907</v>
      </c>
      <c r="AN908" s="129">
        <f t="shared" si="183"/>
        <v>0.19403590521554473</v>
      </c>
      <c r="AO908" s="129">
        <f t="shared" si="184"/>
        <v>2.9163070330255895E-2</v>
      </c>
      <c r="AP908" s="129">
        <f t="shared" si="185"/>
        <v>1.7725108348853175E-2</v>
      </c>
      <c r="AQ908" s="129">
        <f t="shared" si="186"/>
        <v>0.10128830570517693</v>
      </c>
      <c r="AR908" s="129">
        <f t="shared" si="187"/>
        <v>0.14751060022261628</v>
      </c>
      <c r="AS908" s="129">
        <f t="shared" si="188"/>
        <v>8.3100692127044323E-2</v>
      </c>
      <c r="AT908" s="129">
        <f t="shared" si="189"/>
        <v>5.9679641542112839E-2</v>
      </c>
      <c r="AU908" s="129">
        <f t="shared" si="190"/>
        <v>3.2624150118797861E-4</v>
      </c>
      <c r="AV908" s="129">
        <f t="shared" si="191"/>
        <v>0.16669008247496395</v>
      </c>
      <c r="AW908" s="129">
        <f t="shared" si="192"/>
        <v>0.20048035253224405</v>
      </c>
      <c r="AX908" s="129">
        <f t="shared" si="193"/>
        <v>1</v>
      </c>
      <c r="AY908" s="129">
        <f>SUMPRODUCT(AN908:AW908,幕後結果_最佳化!$Z$1005:$AI$1005)</f>
        <v>0.11958925573122235</v>
      </c>
      <c r="AZ908" s="129">
        <f>(SUMPRODUCT(AN908:AW908,MMULT(AN908:AW908,幕後結果!$AB$9:$AK$18)))*252</f>
        <v>4.7057380566781624E-2</v>
      </c>
      <c r="BA908" s="129">
        <f t="shared" si="194"/>
        <v>0.21692713192863086</v>
      </c>
      <c r="BB908" s="102">
        <f t="shared" si="195"/>
        <v>0.35352542141410487</v>
      </c>
      <c r="BC908" s="60"/>
      <c r="BD908" s="60"/>
    </row>
    <row r="909" spans="1:56" ht="16.5">
      <c r="A909" s="95">
        <v>908</v>
      </c>
      <c r="B909" s="129">
        <v>0.6725288262645075</v>
      </c>
      <c r="C909" s="129">
        <v>0.15619234595509401</v>
      </c>
      <c r="D909" s="129">
        <v>2.8438405411701284E-2</v>
      </c>
      <c r="E909" s="129">
        <v>0.16498785688898665</v>
      </c>
      <c r="F909" s="129">
        <v>0.5106031046806605</v>
      </c>
      <c r="G909" s="129">
        <v>0.44555103374461247</v>
      </c>
      <c r="H909" s="129">
        <v>0.16243921786955817</v>
      </c>
      <c r="I909" s="129">
        <v>0.96521010930601214</v>
      </c>
      <c r="J909" s="129">
        <v>0.95926008183915035</v>
      </c>
      <c r="K909" s="104">
        <v>0.30609449350220164</v>
      </c>
      <c r="L909" s="105"/>
      <c r="M909" s="106">
        <v>908</v>
      </c>
      <c r="N909" s="140">
        <v>0.44690680904637359</v>
      </c>
      <c r="O909" s="140">
        <v>-1.0102308714706396</v>
      </c>
      <c r="P909" s="140">
        <v>-1.90425631350406</v>
      </c>
      <c r="Q909" s="140">
        <v>-0.97416279642267334</v>
      </c>
      <c r="R909" s="140">
        <v>2.6581171852719174E-2</v>
      </c>
      <c r="S909" s="140">
        <v>-0.13690983164620998</v>
      </c>
      <c r="T909" s="140">
        <v>-0.98448228842942609</v>
      </c>
      <c r="U909" s="129">
        <v>1.8146365522200953</v>
      </c>
      <c r="V909" s="129">
        <v>1.7421635142358682</v>
      </c>
      <c r="W909" s="98">
        <v>-0.50695130356885987</v>
      </c>
      <c r="X909" s="60"/>
      <c r="Y909" s="99">
        <v>908</v>
      </c>
      <c r="Z909" s="129">
        <f>(幕後結果!$AB$2+幕後結果!$AB$4*幕後結果_最佳化!$N1910)*12/3</f>
        <v>1.1833820266055024</v>
      </c>
      <c r="AA909" s="129">
        <f>(幕後結果!$AC$2+幕後結果!$AC$4*幕後結果_最佳化!$O1910)*12/3</f>
        <v>-0.16389758776830865</v>
      </c>
      <c r="AB909" s="129">
        <f>(幕後結果!$AD$2+幕後結果!$AD$4*幕後結果_最佳化!$P1910)*12/3</f>
        <v>-3.4869873760893086</v>
      </c>
      <c r="AC909" s="129">
        <f>(幕後結果!$AE$2+幕後結果!$AE$4*幕後結果_最佳化!$Q1910)*12/3</f>
        <v>-1.3686988769613235</v>
      </c>
      <c r="AD909" s="129">
        <f>(幕後結果!$AF$2+幕後結果!$AF$4*幕後結果_最佳化!$R1910)*12/3</f>
        <v>-1.2994383386532833</v>
      </c>
      <c r="AE909" s="129">
        <f>(幕後結果!$AG$2+幕後結果!$AG$4*幕後結果_最佳化!$S1910)*12/3</f>
        <v>0.73450048504173926</v>
      </c>
      <c r="AF909" s="129">
        <f>(幕後結果!$AH$2+幕後結果!$AH$4*幕後結果_最佳化!$T1910)*12/3</f>
        <v>-0.41519478107678803</v>
      </c>
      <c r="AG909" s="129">
        <f>(幕後結果!$AI$2+幕後結果!$AI$4*幕後結果_最佳化!$U1910)*12/3</f>
        <v>0.75049693072184009</v>
      </c>
      <c r="AH909" s="129">
        <f>(幕後結果!$AJ$2+幕後結果!$AJ$4*幕後結果_最佳化!$V1910)*12/3</f>
        <v>-4.1719531865238024E-2</v>
      </c>
      <c r="AI909" s="100">
        <f>(幕後結果!$AK$2+幕後結果!$AK$4*幕後結果_最佳化!$W1910)*12/3</f>
        <v>-0.73514504808666914</v>
      </c>
      <c r="AJ909" s="60"/>
      <c r="AK909" s="60"/>
      <c r="AL909" s="60"/>
      <c r="AM909" s="108">
        <v>908</v>
      </c>
      <c r="AN909" s="129">
        <f t="shared" si="183"/>
        <v>0.15562644278423862</v>
      </c>
      <c r="AO909" s="129">
        <f t="shared" si="184"/>
        <v>1.3591424064295912E-2</v>
      </c>
      <c r="AP909" s="129">
        <f t="shared" si="185"/>
        <v>0.10697608128199879</v>
      </c>
      <c r="AQ909" s="129">
        <f t="shared" si="186"/>
        <v>0.12351468538228461</v>
      </c>
      <c r="AR909" s="129">
        <f t="shared" si="187"/>
        <v>0.19714254813339857</v>
      </c>
      <c r="AS909" s="129">
        <f t="shared" si="188"/>
        <v>5.061207067797939E-3</v>
      </c>
      <c r="AT909" s="129">
        <f t="shared" si="189"/>
        <v>8.8526330753960478E-2</v>
      </c>
      <c r="AU909" s="129">
        <f t="shared" si="190"/>
        <v>0.19909973440660825</v>
      </c>
      <c r="AV909" s="129">
        <f t="shared" si="191"/>
        <v>0.10781506209957363</v>
      </c>
      <c r="AW909" s="129">
        <f t="shared" si="192"/>
        <v>2.6464840258432635E-3</v>
      </c>
      <c r="AX909" s="129">
        <f t="shared" si="193"/>
        <v>0.99999999999999989</v>
      </c>
      <c r="AY909" s="129">
        <f>SUMPRODUCT(AN909:AW909,幕後結果_最佳化!$Z$1005:$AI$1005)</f>
        <v>-0.18545902463291083</v>
      </c>
      <c r="AZ909" s="129">
        <f>(SUMPRODUCT(AN909:AW909,MMULT(AN909:AW909,幕後結果!$AB$9:$AK$18)))*252</f>
        <v>5.0035972004244991E-2</v>
      </c>
      <c r="BA909" s="129">
        <f t="shared" si="194"/>
        <v>0.22368721913476639</v>
      </c>
      <c r="BB909" s="102">
        <f t="shared" si="195"/>
        <v>-1.0208854377832368</v>
      </c>
      <c r="BC909" s="60"/>
      <c r="BD909" s="60"/>
    </row>
    <row r="910" spans="1:56" ht="16.5">
      <c r="A910" s="95">
        <v>909</v>
      </c>
      <c r="B910" s="129">
        <v>0.17734080079649828</v>
      </c>
      <c r="C910" s="129">
        <v>0.35679756174957311</v>
      </c>
      <c r="D910" s="129">
        <v>0.65111576361781487</v>
      </c>
      <c r="E910" s="129">
        <v>0.67971634026491845</v>
      </c>
      <c r="F910" s="129">
        <v>0.90399835574273268</v>
      </c>
      <c r="G910" s="129">
        <v>0.78454996516009556</v>
      </c>
      <c r="H910" s="129">
        <v>0.53516693910727264</v>
      </c>
      <c r="I910" s="129">
        <v>0.69064879258590239</v>
      </c>
      <c r="J910" s="129">
        <v>0.63948314848231513</v>
      </c>
      <c r="K910" s="104">
        <v>0.53208410969242181</v>
      </c>
      <c r="L910" s="105"/>
      <c r="M910" s="106">
        <v>909</v>
      </c>
      <c r="N910" s="140">
        <v>-0.92554670390561145</v>
      </c>
      <c r="O910" s="140">
        <v>-0.36703203375704441</v>
      </c>
      <c r="P910" s="140">
        <v>0.38833454942891615</v>
      </c>
      <c r="Q910" s="140">
        <v>0.46690573849431616</v>
      </c>
      <c r="R910" s="140">
        <v>1.3046757317052144</v>
      </c>
      <c r="S910" s="140">
        <v>0.78765237549839595</v>
      </c>
      <c r="T910" s="140">
        <v>8.826491761052542E-2</v>
      </c>
      <c r="U910" s="129">
        <v>0.49769020239275902</v>
      </c>
      <c r="V910" s="129">
        <v>0.35707761353520584</v>
      </c>
      <c r="W910" s="98">
        <v>8.0509827222283545E-2</v>
      </c>
      <c r="X910" s="60"/>
      <c r="Y910" s="99">
        <v>909</v>
      </c>
      <c r="Z910" s="129">
        <f>(幕後結果!$AB$2+幕後結果!$AB$4*幕後結果_最佳化!$N1911)*12/3</f>
        <v>0.2758321056907671</v>
      </c>
      <c r="AA910" s="129">
        <f>(幕後結果!$AC$2+幕後結果!$AC$4*幕後結果_最佳化!$O1911)*12/3</f>
        <v>-4.5534490183041565E-2</v>
      </c>
      <c r="AB910" s="129">
        <f>(幕後結果!$AD$2+幕後結果!$AD$4*幕後結果_最佳化!$P1911)*12/3</f>
        <v>-1.2059405850196079</v>
      </c>
      <c r="AC910" s="129">
        <f>(幕後結果!$AE$2+幕後結果!$AE$4*幕後結果_最佳化!$Q1911)*12/3</f>
        <v>0.22817176692457161</v>
      </c>
      <c r="AD910" s="129">
        <f>(幕後結果!$AF$2+幕後結果!$AF$4*幕後結果_最佳化!$R1911)*12/3</f>
        <v>0.56084940661983884</v>
      </c>
      <c r="AE910" s="129">
        <f>(幕後結果!$AG$2+幕後結果!$AG$4*幕後結果_最佳化!$S1911)*12/3</f>
        <v>1.9140103695869126</v>
      </c>
      <c r="AF910" s="129">
        <f>(幕後結果!$AH$2+幕後結果!$AH$4*幕後結果_最佳化!$T1911)*12/3</f>
        <v>7.6064563916383721E-3</v>
      </c>
      <c r="AG910" s="129">
        <f>(幕後結果!$AI$2+幕後結果!$AI$4*幕後結果_最佳化!$U1911)*12/3</f>
        <v>0.28972539978577549</v>
      </c>
      <c r="AH910" s="129">
        <f>(幕後結果!$AJ$2+幕後結果!$AJ$4*幕後結果_最佳化!$V1911)*12/3</f>
        <v>-8.707647669364732E-2</v>
      </c>
      <c r="AI910" s="100">
        <f>(幕後結果!$AK$2+幕後結果!$AK$4*幕後結果_最佳化!$W1911)*12/3</f>
        <v>0.46258845657310349</v>
      </c>
      <c r="AJ910" s="60"/>
      <c r="AK910" s="60"/>
      <c r="AL910" s="60"/>
      <c r="AM910" s="108">
        <v>909</v>
      </c>
      <c r="AN910" s="129">
        <f t="shared" si="183"/>
        <v>0.23963167674564298</v>
      </c>
      <c r="AO910" s="129">
        <f t="shared" si="184"/>
        <v>3.8260482916128241E-2</v>
      </c>
      <c r="AP910" s="129">
        <f t="shared" si="185"/>
        <v>1.5018837003454773E-2</v>
      </c>
      <c r="AQ910" s="129">
        <f t="shared" si="186"/>
        <v>1.5324266531600838E-2</v>
      </c>
      <c r="AR910" s="129">
        <f t="shared" si="187"/>
        <v>0.16305222039385231</v>
      </c>
      <c r="AS910" s="129">
        <f t="shared" si="188"/>
        <v>0.22462519295792546</v>
      </c>
      <c r="AT910" s="129">
        <f t="shared" si="189"/>
        <v>1.0614457728577271E-3</v>
      </c>
      <c r="AU910" s="129">
        <f t="shared" si="190"/>
        <v>1.3550139289782591E-2</v>
      </c>
      <c r="AV910" s="129">
        <f t="shared" si="191"/>
        <v>0.11552254032882199</v>
      </c>
      <c r="AW910" s="129">
        <f t="shared" si="192"/>
        <v>0.17395319805993309</v>
      </c>
      <c r="AX910" s="129">
        <f t="shared" si="193"/>
        <v>1</v>
      </c>
      <c r="AY910" s="129">
        <f>SUMPRODUCT(AN910:AW910,幕後結果_最佳化!$Z$1005:$AI$1005)</f>
        <v>0.32150016653476854</v>
      </c>
      <c r="AZ910" s="129">
        <f>(SUMPRODUCT(AN910:AW910,MMULT(AN910:AW910,幕後結果!$AB$9:$AK$18)))*252</f>
        <v>4.4430857053250748E-2</v>
      </c>
      <c r="BA910" s="129">
        <f t="shared" si="194"/>
        <v>0.21078628288683954</v>
      </c>
      <c r="BB910" s="102">
        <f t="shared" si="195"/>
        <v>1.3217186750445942</v>
      </c>
      <c r="BC910" s="60"/>
      <c r="BD910" s="60"/>
    </row>
    <row r="911" spans="1:56" ht="16.5">
      <c r="A911" s="95">
        <v>910</v>
      </c>
      <c r="B911" s="129">
        <v>0.76304924770700944</v>
      </c>
      <c r="C911" s="129">
        <v>0.73116918075707371</v>
      </c>
      <c r="D911" s="129">
        <v>0.14838992477418089</v>
      </c>
      <c r="E911" s="129">
        <v>1.3681686849649211E-2</v>
      </c>
      <c r="F911" s="129">
        <v>9.2342700900006403E-2</v>
      </c>
      <c r="G911" s="129">
        <v>0.88959208566889547</v>
      </c>
      <c r="H911" s="129">
        <v>0.63660100266236919</v>
      </c>
      <c r="I911" s="129">
        <v>0.1859493339434426</v>
      </c>
      <c r="J911" s="129">
        <v>0.31673411924991601</v>
      </c>
      <c r="K911" s="104">
        <v>0.68810907735014482</v>
      </c>
      <c r="L911" s="105"/>
      <c r="M911" s="106">
        <v>910</v>
      </c>
      <c r="N911" s="140">
        <v>0.71614551074521704</v>
      </c>
      <c r="O911" s="140">
        <v>0.61635289020712547</v>
      </c>
      <c r="P911" s="140">
        <v>-1.0433637636123139</v>
      </c>
      <c r="Q911" s="140">
        <v>-2.2062946791753388</v>
      </c>
      <c r="R911" s="140">
        <v>-1.3264659640233822</v>
      </c>
      <c r="S911" s="140">
        <v>1.2243616526244323</v>
      </c>
      <c r="T911" s="140">
        <v>0.34938806171172515</v>
      </c>
      <c r="U911" s="129">
        <v>-0.89292251692617342</v>
      </c>
      <c r="V911" s="129">
        <v>-0.47685098286935779</v>
      </c>
      <c r="W911" s="98">
        <v>0.49049757512470837</v>
      </c>
      <c r="X911" s="60"/>
      <c r="Y911" s="99">
        <v>910</v>
      </c>
      <c r="Z911" s="129">
        <f>(幕後結果!$AB$2+幕後結果!$AB$4*幕後結果_最佳化!$N1912)*12/3</f>
        <v>1.3614190676622948</v>
      </c>
      <c r="AA911" s="129">
        <f>(幕後結果!$AC$2+幕後結果!$AC$4*幕後結果_最佳化!$O1912)*12/3</f>
        <v>1.0992931506815671</v>
      </c>
      <c r="AB911" s="129">
        <f>(幕後結果!$AD$2+幕後結果!$AD$4*幕後結果_最佳化!$P1912)*12/3</f>
        <v>-2.3293455724562921</v>
      </c>
      <c r="AC911" s="129">
        <f>(幕後結果!$AE$2+幕後結果!$AE$4*幕後結果_最佳化!$Q1912)*12/3</f>
        <v>-1.9964336993550209</v>
      </c>
      <c r="AD911" s="129">
        <f>(幕後結果!$AF$2+幕後結果!$AF$4*幕後結果_最佳化!$R1912)*12/3</f>
        <v>-2.9342619378912116</v>
      </c>
      <c r="AE911" s="129">
        <f>(幕後結果!$AG$2+幕後結果!$AG$4*幕後結果_最佳化!$S1912)*12/3</f>
        <v>1.8208797839620143</v>
      </c>
      <c r="AF911" s="129">
        <f>(幕後結果!$AH$2+幕後結果!$AH$4*幕後結果_最佳化!$T1912)*12/3</f>
        <v>0.51661991908443894</v>
      </c>
      <c r="AG911" s="129">
        <f>(幕後結果!$AI$2+幕後結果!$AI$4*幕後結果_最佳化!$U1912)*12/3</f>
        <v>-0.31736016791019195</v>
      </c>
      <c r="AH911" s="129">
        <f>(幕後結果!$AJ$2+幕後結果!$AJ$4*幕後結果_最佳化!$V1912)*12/3</f>
        <v>-1.0595714669007466</v>
      </c>
      <c r="AI911" s="100">
        <f>(幕後結果!$AK$2+幕後結果!$AK$4*幕後結果_最佳化!$W1912)*12/3</f>
        <v>0.10177629876542334</v>
      </c>
      <c r="AJ911" s="60"/>
      <c r="AK911" s="60"/>
      <c r="AL911" s="60"/>
      <c r="AM911" s="108">
        <v>910</v>
      </c>
      <c r="AN911" s="129">
        <f t="shared" si="183"/>
        <v>6.5270862620365258E-2</v>
      </c>
      <c r="AO911" s="129">
        <f t="shared" si="184"/>
        <v>8.0672894942499948E-2</v>
      </c>
      <c r="AP911" s="129">
        <f t="shared" si="185"/>
        <v>9.6593804674283829E-2</v>
      </c>
      <c r="AQ911" s="129">
        <f t="shared" si="186"/>
        <v>6.6987494447314347E-2</v>
      </c>
      <c r="AR911" s="129">
        <f t="shared" si="187"/>
        <v>3.5287334154343146E-2</v>
      </c>
      <c r="AS911" s="129">
        <f t="shared" si="188"/>
        <v>0.12613994916580359</v>
      </c>
      <c r="AT911" s="129">
        <f t="shared" si="189"/>
        <v>9.5978354385578113E-2</v>
      </c>
      <c r="AU911" s="129">
        <f t="shared" si="190"/>
        <v>0.21763651695691102</v>
      </c>
      <c r="AV911" s="129">
        <f t="shared" si="191"/>
        <v>0.10941500558745744</v>
      </c>
      <c r="AW911" s="129">
        <f t="shared" si="192"/>
        <v>0.10601778306544332</v>
      </c>
      <c r="AX911" s="129">
        <f t="shared" si="193"/>
        <v>1</v>
      </c>
      <c r="AY911" s="129">
        <f>SUMPRODUCT(AN911:AW911,幕後結果_最佳化!$Z$1005:$AI$1005)</f>
        <v>6.9406170908871925E-2</v>
      </c>
      <c r="AZ911" s="129">
        <f>(SUMPRODUCT(AN911:AW911,MMULT(AN911:AW911,幕後結果!$AB$9:$AK$18)))*252</f>
        <v>3.9919547129813535E-2</v>
      </c>
      <c r="BA911" s="129">
        <f t="shared" si="194"/>
        <v>0.19979876658731788</v>
      </c>
      <c r="BB911" s="102">
        <f t="shared" si="195"/>
        <v>0.13266433703076919</v>
      </c>
      <c r="BC911" s="60"/>
      <c r="BD911" s="60"/>
    </row>
    <row r="912" spans="1:56" ht="16.5">
      <c r="A912" s="95">
        <v>911</v>
      </c>
      <c r="B912" s="129">
        <v>0.89826528972183128</v>
      </c>
      <c r="C912" s="129">
        <v>0.97405352725357575</v>
      </c>
      <c r="D912" s="129">
        <v>0.43258212727203937</v>
      </c>
      <c r="E912" s="129">
        <v>0.93537166877509859</v>
      </c>
      <c r="F912" s="129">
        <v>0.48838699774361327</v>
      </c>
      <c r="G912" s="129">
        <v>6.7740608059886132E-2</v>
      </c>
      <c r="H912" s="129">
        <v>0.97007838035332972</v>
      </c>
      <c r="I912" s="129">
        <v>0.54746580595083638</v>
      </c>
      <c r="J912" s="129">
        <v>0.40135862453054205</v>
      </c>
      <c r="K912" s="104">
        <v>0.46505238908862867</v>
      </c>
      <c r="L912" s="105"/>
      <c r="M912" s="106">
        <v>911</v>
      </c>
      <c r="N912" s="140">
        <v>1.2717290070809373</v>
      </c>
      <c r="O912" s="140">
        <v>1.9440207783262935</v>
      </c>
      <c r="P912" s="140">
        <v>-0.16980403372896552</v>
      </c>
      <c r="Q912" s="140">
        <v>1.5170396942740323</v>
      </c>
      <c r="R912" s="140">
        <v>-2.9113592072504853E-2</v>
      </c>
      <c r="S912" s="140">
        <v>-1.4928318184956224</v>
      </c>
      <c r="T912" s="140">
        <v>1.8819467996746577</v>
      </c>
      <c r="U912" s="129">
        <v>0.11926124275505087</v>
      </c>
      <c r="V912" s="129">
        <v>-0.24983202946598626</v>
      </c>
      <c r="W912" s="98">
        <v>-8.7713011029788263E-2</v>
      </c>
      <c r="X912" s="60"/>
      <c r="Y912" s="99">
        <v>911</v>
      </c>
      <c r="Z912" s="129">
        <f>(幕後結果!$AB$2+幕後結果!$AB$4*幕後結果_最佳化!$N1913)*12/3</f>
        <v>1.7288047411314806</v>
      </c>
      <c r="AA912" s="129">
        <f>(幕後結果!$AC$2+幕後結果!$AC$4*幕後結果_最佳化!$O1913)*12/3</f>
        <v>2.2168949545442698</v>
      </c>
      <c r="AB912" s="129">
        <f>(幕後結果!$AD$2+幕後結果!$AD$4*幕後結果_最佳化!$P1913)*12/3</f>
        <v>-1.1029593587871669</v>
      </c>
      <c r="AC912" s="129">
        <f>(幕後結果!$AE$2+幕後結果!$AE$4*幕後結果_最佳化!$Q1913)*12/3</f>
        <v>2.1975863987446007</v>
      </c>
      <c r="AD912" s="129">
        <f>(幕後結果!$AF$2+幕後結果!$AF$4*幕後結果_最佳化!$R1913)*12/3</f>
        <v>2.3189325707533071E-2</v>
      </c>
      <c r="AE912" s="129">
        <f>(幕後結果!$AG$2+幕後結果!$AG$4*幕後結果_最佳化!$S1913)*12/3</f>
        <v>0.44373553687612849</v>
      </c>
      <c r="AF912" s="129">
        <f>(幕後結果!$AH$2+幕後結果!$AH$4*幕後結果_最佳化!$T1913)*12/3</f>
        <v>2.4729318482776783</v>
      </c>
      <c r="AG912" s="129">
        <f>(幕後結果!$AI$2+幕後結果!$AI$4*幕後結果_最佳化!$U1913)*12/3</f>
        <v>4.0620652424935566E-2</v>
      </c>
      <c r="AH912" s="129">
        <f>(幕後結果!$AJ$2+幕後結果!$AJ$4*幕後結果_最佳化!$V1913)*12/3</f>
        <v>-7.1984165978762338E-3</v>
      </c>
      <c r="AI912" s="100">
        <f>(幕後結果!$AK$2+幕後結果!$AK$4*幕後結果_最佳化!$W1913)*12/3</f>
        <v>0.34957850113340311</v>
      </c>
      <c r="AJ912" s="60"/>
      <c r="AK912" s="60"/>
      <c r="AL912" s="60"/>
      <c r="AM912" s="108">
        <v>911</v>
      </c>
      <c r="AN912" s="129">
        <f t="shared" si="183"/>
        <v>0.10000789455579989</v>
      </c>
      <c r="AO912" s="129">
        <f t="shared" si="184"/>
        <v>5.5868248603054317E-2</v>
      </c>
      <c r="AP912" s="129">
        <f t="shared" si="185"/>
        <v>0.10571113593165271</v>
      </c>
      <c r="AQ912" s="129">
        <f t="shared" si="186"/>
        <v>0.10345511104422485</v>
      </c>
      <c r="AR912" s="129">
        <f t="shared" si="187"/>
        <v>0.11765946826769243</v>
      </c>
      <c r="AS912" s="129">
        <f t="shared" si="188"/>
        <v>8.5253534170317169E-2</v>
      </c>
      <c r="AT912" s="129">
        <f t="shared" si="189"/>
        <v>0.10062882690823161</v>
      </c>
      <c r="AU912" s="129">
        <f t="shared" si="190"/>
        <v>0.16060181636893045</v>
      </c>
      <c r="AV912" s="129">
        <f t="shared" si="191"/>
        <v>0.12295729444849388</v>
      </c>
      <c r="AW912" s="129">
        <f t="shared" si="192"/>
        <v>4.785666970160278E-2</v>
      </c>
      <c r="AX912" s="129">
        <f t="shared" si="193"/>
        <v>1.0000000000000002</v>
      </c>
      <c r="AY912" s="129">
        <f>SUMPRODUCT(AN912:AW912,幕後結果_最佳化!$Z$1005:$AI$1005)</f>
        <v>-5.0186869096307013E-2</v>
      </c>
      <c r="AZ912" s="129">
        <f>(SUMPRODUCT(AN912:AW912,MMULT(AN912:AW912,幕後結果!$AB$9:$AK$18)))*252</f>
        <v>4.3222895259307045E-2</v>
      </c>
      <c r="BA912" s="129">
        <f t="shared" si="194"/>
        <v>0.20790116704652489</v>
      </c>
      <c r="BB912" s="102">
        <f t="shared" si="195"/>
        <v>-0.44774577468088805</v>
      </c>
      <c r="BC912" s="60"/>
      <c r="BD912" s="60"/>
    </row>
    <row r="913" spans="1:56" ht="16.5">
      <c r="A913" s="95">
        <v>912</v>
      </c>
      <c r="B913" s="129">
        <v>0.19556798545048482</v>
      </c>
      <c r="C913" s="129">
        <v>0.80226527468269349</v>
      </c>
      <c r="D913" s="129">
        <v>0.89362567151455297</v>
      </c>
      <c r="E913" s="129">
        <v>0.88375508245039436</v>
      </c>
      <c r="F913" s="129">
        <v>0.96633486398902124</v>
      </c>
      <c r="G913" s="129">
        <v>0.48653488344381191</v>
      </c>
      <c r="H913" s="129">
        <v>0.28311468677686813</v>
      </c>
      <c r="I913" s="129">
        <v>0.20378577332909864</v>
      </c>
      <c r="J913" s="129">
        <v>0.65005844256349898</v>
      </c>
      <c r="K913" s="104">
        <v>0.70143125592924571</v>
      </c>
      <c r="L913" s="105"/>
      <c r="M913" s="106">
        <v>912</v>
      </c>
      <c r="N913" s="140">
        <v>-0.8575590939268215</v>
      </c>
      <c r="O913" s="140">
        <v>0.84974036634930539</v>
      </c>
      <c r="P913" s="140">
        <v>1.2460428698048081</v>
      </c>
      <c r="Q913" s="140">
        <v>1.193969663349985</v>
      </c>
      <c r="R913" s="140">
        <v>1.8294630350580949</v>
      </c>
      <c r="S913" s="140">
        <v>-3.375845282690286E-2</v>
      </c>
      <c r="T913" s="140">
        <v>-0.57361350106960174</v>
      </c>
      <c r="U913" s="129">
        <v>-0.82817474068594599</v>
      </c>
      <c r="V913" s="129">
        <v>0.38547825392773666</v>
      </c>
      <c r="W913" s="98">
        <v>0.52852141420227161</v>
      </c>
      <c r="X913" s="60"/>
      <c r="Y913" s="99">
        <v>912</v>
      </c>
      <c r="Z913" s="129">
        <f>(幕後結果!$AB$2+幕後結果!$AB$4*幕後結果_最佳化!$N1914)*12/3</f>
        <v>0.32078965760574507</v>
      </c>
      <c r="AA913" s="129">
        <f>(幕後結果!$AC$2+幕後結果!$AC$4*幕後結果_最佳化!$O1914)*12/3</f>
        <v>0.865016639184642</v>
      </c>
      <c r="AB913" s="129">
        <f>(幕後結果!$AD$2+幕後結果!$AD$4*幕後結果_最佳化!$P1914)*12/3</f>
        <v>-0.13289462089463688</v>
      </c>
      <c r="AC913" s="129">
        <f>(幕後結果!$AE$2+幕後結果!$AE$4*幕後結果_最佳化!$Q1914)*12/3</f>
        <v>1.3840075676227908</v>
      </c>
      <c r="AD913" s="129">
        <f>(幕後結果!$AF$2+幕後結果!$AF$4*幕後結果_最佳化!$R1914)*12/3</f>
        <v>1.51617090617221</v>
      </c>
      <c r="AE913" s="129">
        <f>(幕後結果!$AG$2+幕後結果!$AG$4*幕後結果_最佳化!$S1914)*12/3</f>
        <v>1.56666106281914</v>
      </c>
      <c r="AF913" s="129">
        <f>(幕後結果!$AH$2+幕後結果!$AH$4*幕後結果_最佳化!$T1914)*12/3</f>
        <v>-9.019352633263833E-2</v>
      </c>
      <c r="AG913" s="129">
        <f>(幕後結果!$AI$2+幕後結果!$AI$4*幕後結果_最佳化!$U1914)*12/3</f>
        <v>-0.46735968718676696</v>
      </c>
      <c r="AH913" s="129">
        <f>(幕後結果!$AJ$2+幕後結果!$AJ$4*幕後結果_最佳化!$V1914)*12/3</f>
        <v>-3.7810165267385842E-2</v>
      </c>
      <c r="AI913" s="100">
        <f>(幕後結果!$AK$2+幕後結果!$AK$4*幕後結果_最佳化!$W1914)*12/3</f>
        <v>1.0907788371180134</v>
      </c>
      <c r="AJ913" s="60"/>
      <c r="AK913" s="60"/>
      <c r="AL913" s="60"/>
      <c r="AM913" s="108">
        <v>912</v>
      </c>
      <c r="AN913" s="129">
        <f t="shared" si="183"/>
        <v>8.4955895147385857E-2</v>
      </c>
      <c r="AO913" s="129">
        <f t="shared" si="184"/>
        <v>1.4836183217426953E-3</v>
      </c>
      <c r="AP913" s="129">
        <f t="shared" si="185"/>
        <v>0.10556132398603406</v>
      </c>
      <c r="AQ913" s="129">
        <f t="shared" si="186"/>
        <v>5.1799828719186446E-2</v>
      </c>
      <c r="AR913" s="129">
        <f t="shared" si="187"/>
        <v>8.8008090049185514E-3</v>
      </c>
      <c r="AS913" s="129">
        <f t="shared" si="188"/>
        <v>0.19068956975832962</v>
      </c>
      <c r="AT913" s="129">
        <f t="shared" si="189"/>
        <v>9.6636209048075197E-2</v>
      </c>
      <c r="AU913" s="129">
        <f t="shared" si="190"/>
        <v>0.23115906491552712</v>
      </c>
      <c r="AV913" s="129">
        <f t="shared" si="191"/>
        <v>0.16963291025961513</v>
      </c>
      <c r="AW913" s="129">
        <f t="shared" si="192"/>
        <v>5.9280770839185142E-2</v>
      </c>
      <c r="AX913" s="129">
        <f t="shared" si="193"/>
        <v>0.99999999999999989</v>
      </c>
      <c r="AY913" s="129">
        <f>SUMPRODUCT(AN913:AW913,幕後結果_最佳化!$Z$1005:$AI$1005)</f>
        <v>0.102714191350919</v>
      </c>
      <c r="AZ913" s="129">
        <f>(SUMPRODUCT(AN913:AW913,MMULT(AN913:AW913,幕後結果!$AB$9:$AK$18)))*252</f>
        <v>4.0535263695400246E-2</v>
      </c>
      <c r="BA913" s="129">
        <f t="shared" si="194"/>
        <v>0.20133371226746963</v>
      </c>
      <c r="BB913" s="102">
        <f t="shared" si="195"/>
        <v>0.2970897952323876</v>
      </c>
      <c r="BC913" s="60"/>
      <c r="BD913" s="60"/>
    </row>
    <row r="914" spans="1:56" ht="16.5">
      <c r="A914" s="95">
        <v>913</v>
      </c>
      <c r="B914" s="129">
        <v>0.74149339084421584</v>
      </c>
      <c r="C914" s="129">
        <v>0.2634297375271657</v>
      </c>
      <c r="D914" s="129">
        <v>0.81069034605560941</v>
      </c>
      <c r="E914" s="129">
        <v>0.70147523022064551</v>
      </c>
      <c r="F914" s="129">
        <v>0.55206650379167943</v>
      </c>
      <c r="G914" s="129">
        <v>0.56338694394310562</v>
      </c>
      <c r="H914" s="129">
        <v>0.33366041847830585</v>
      </c>
      <c r="I914" s="129">
        <v>0.37428187879517849</v>
      </c>
      <c r="J914" s="129">
        <v>0.39138218928693025</v>
      </c>
      <c r="K914" s="104">
        <v>0.14123996601052857</v>
      </c>
      <c r="L914" s="105"/>
      <c r="M914" s="106">
        <v>913</v>
      </c>
      <c r="N914" s="140">
        <v>0.64795629507846775</v>
      </c>
      <c r="O914" s="140">
        <v>-0.63280732147851138</v>
      </c>
      <c r="P914" s="140">
        <v>0.88044311627594507</v>
      </c>
      <c r="Q914" s="140">
        <v>0.5286481677524153</v>
      </c>
      <c r="R914" s="140">
        <v>0.13088410052967658</v>
      </c>
      <c r="S914" s="140">
        <v>0.15956200363945705</v>
      </c>
      <c r="T914" s="140">
        <v>-0.42982789874536181</v>
      </c>
      <c r="U914" s="129">
        <v>-0.32053374003564999</v>
      </c>
      <c r="V914" s="129">
        <v>-0.27571837852362446</v>
      </c>
      <c r="W914" s="98">
        <v>-1.0747650492408904</v>
      </c>
      <c r="X914" s="60"/>
      <c r="Y914" s="99">
        <v>913</v>
      </c>
      <c r="Z914" s="129">
        <f>(幕後結果!$AB$2+幕後結果!$AB$4*幕後結果_最佳化!$N1915)*12/3</f>
        <v>1.3163282017775271</v>
      </c>
      <c r="AA914" s="129">
        <f>(幕後結果!$AC$2+幕後結果!$AC$4*幕後結果_最佳化!$O1915)*12/3</f>
        <v>0.16491957326963841</v>
      </c>
      <c r="AB914" s="129">
        <f>(幕後結果!$AD$2+幕後結果!$AD$4*幕後結果_最佳化!$P1915)*12/3</f>
        <v>-0.25475796816600949</v>
      </c>
      <c r="AC914" s="129">
        <f>(幕後結果!$AE$2+幕後結果!$AE$4*幕後結果_最佳化!$Q1915)*12/3</f>
        <v>0.33973095782550328</v>
      </c>
      <c r="AD914" s="129">
        <f>(幕後結果!$AF$2+幕後結果!$AF$4*幕後結果_最佳化!$R1915)*12/3</f>
        <v>-0.60520273449481754</v>
      </c>
      <c r="AE914" s="129">
        <f>(幕後結果!$AG$2+幕後結果!$AG$4*幕後結果_最佳化!$S1915)*12/3</f>
        <v>1.2769449469842988</v>
      </c>
      <c r="AF914" s="129">
        <f>(幕後結果!$AH$2+幕後結果!$AH$4*幕後結果_最佳化!$T1915)*12/3</f>
        <v>0.54317306614205019</v>
      </c>
      <c r="AG914" s="129">
        <f>(幕後結果!$AI$2+幕後結果!$AI$4*幕後結果_最佳化!$U1915)*12/3</f>
        <v>-0.18408292438973561</v>
      </c>
      <c r="AH914" s="129">
        <f>(幕後結果!$AJ$2+幕後結果!$AJ$4*幕後結果_最佳化!$V1915)*12/3</f>
        <v>-0.38825965991529809</v>
      </c>
      <c r="AI914" s="100">
        <f>(幕後結果!$AK$2+幕後結果!$AK$4*幕後結果_最佳化!$W1915)*12/3</f>
        <v>-0.20409734095129961</v>
      </c>
      <c r="AJ914" s="60"/>
      <c r="AK914" s="60"/>
      <c r="AL914" s="60"/>
      <c r="AM914" s="108">
        <v>913</v>
      </c>
      <c r="AN914" s="129">
        <f t="shared" si="183"/>
        <v>7.2271119022929015E-2</v>
      </c>
      <c r="AO914" s="129">
        <f t="shared" si="184"/>
        <v>8.7902369032769212E-2</v>
      </c>
      <c r="AP914" s="129">
        <f t="shared" si="185"/>
        <v>7.581387985781772E-2</v>
      </c>
      <c r="AQ914" s="129">
        <f t="shared" si="186"/>
        <v>0.13812971690283093</v>
      </c>
      <c r="AR914" s="129">
        <f t="shared" si="187"/>
        <v>9.5639184385667014E-2</v>
      </c>
      <c r="AS914" s="129">
        <f t="shared" si="188"/>
        <v>0.10431319202525648</v>
      </c>
      <c r="AT914" s="129">
        <f t="shared" si="189"/>
        <v>0.15381991963368047</v>
      </c>
      <c r="AU914" s="129">
        <f t="shared" si="190"/>
        <v>0.17354723154354035</v>
      </c>
      <c r="AV914" s="129">
        <f t="shared" si="191"/>
        <v>2.3766307438742085E-2</v>
      </c>
      <c r="AW914" s="129">
        <f t="shared" si="192"/>
        <v>7.4797080156766671E-2</v>
      </c>
      <c r="AX914" s="129">
        <f t="shared" si="193"/>
        <v>0.99999999999999989</v>
      </c>
      <c r="AY914" s="129">
        <f>SUMPRODUCT(AN914:AW914,幕後結果_最佳化!$Z$1005:$AI$1005)</f>
        <v>8.4831572203664565E-2</v>
      </c>
      <c r="AZ914" s="129">
        <f>(SUMPRODUCT(AN914:AW914,MMULT(AN914:AW914,幕後結果!$AB$9:$AK$18)))*252</f>
        <v>4.6503381916873476E-2</v>
      </c>
      <c r="BA914" s="129">
        <f t="shared" si="194"/>
        <v>0.21564642801788644</v>
      </c>
      <c r="BB914" s="102">
        <f t="shared" si="195"/>
        <v>0.19444593907294686</v>
      </c>
      <c r="BC914" s="60"/>
      <c r="BD914" s="60"/>
    </row>
    <row r="915" spans="1:56" ht="16.5">
      <c r="A915" s="95">
        <v>914</v>
      </c>
      <c r="B915" s="129">
        <v>0.46680473656914789</v>
      </c>
      <c r="C915" s="129">
        <v>0.78820346804488906</v>
      </c>
      <c r="D915" s="129">
        <v>0.79804369788169072</v>
      </c>
      <c r="E915" s="129">
        <v>0.87501990414406738</v>
      </c>
      <c r="F915" s="129">
        <v>0.86874285775927662</v>
      </c>
      <c r="G915" s="129">
        <v>0.20123874194572977</v>
      </c>
      <c r="H915" s="129">
        <v>0.84159364655363778</v>
      </c>
      <c r="I915" s="129">
        <v>6.0491090436608719E-2</v>
      </c>
      <c r="J915" s="129">
        <v>0.94063425485411534</v>
      </c>
      <c r="K915" s="104">
        <v>0.99187065686179743</v>
      </c>
      <c r="L915" s="105"/>
      <c r="M915" s="106">
        <v>914</v>
      </c>
      <c r="N915" s="140">
        <v>-8.3304436001200299E-2</v>
      </c>
      <c r="O915" s="140">
        <v>0.80020322102399621</v>
      </c>
      <c r="P915" s="140">
        <v>0.83465390105293213</v>
      </c>
      <c r="Q915" s="140">
        <v>1.1504460765614715</v>
      </c>
      <c r="R915" s="140">
        <v>1.1204682280927709</v>
      </c>
      <c r="S915" s="140">
        <v>-0.83720475724879218</v>
      </c>
      <c r="T915" s="140">
        <v>1.0010291684325452</v>
      </c>
      <c r="U915" s="129">
        <v>-1.5506641884062404</v>
      </c>
      <c r="V915" s="129">
        <v>1.5601201515263929</v>
      </c>
      <c r="W915" s="98">
        <v>2.4030562505522877</v>
      </c>
      <c r="X915" s="60"/>
      <c r="Y915" s="99">
        <v>914</v>
      </c>
      <c r="Z915" s="129">
        <f>(幕後結果!$AB$2+幕後結果!$AB$4*幕後結果_最佳化!$N1916)*12/3</f>
        <v>0.83277403225818247</v>
      </c>
      <c r="AA915" s="129">
        <f>(幕後結果!$AC$2+幕後結果!$AC$4*幕後結果_最佳化!$O1916)*12/3</f>
        <v>1.0281967477311014</v>
      </c>
      <c r="AB915" s="129">
        <f>(幕後結果!$AD$2+幕後結果!$AD$4*幕後結果_最佳化!$P1916)*12/3</f>
        <v>-0.39934832958492783</v>
      </c>
      <c r="AC915" s="129">
        <f>(幕後結果!$AE$2+幕後結果!$AE$4*幕後結果_最佳化!$Q1916)*12/3</f>
        <v>1.3740747186440705</v>
      </c>
      <c r="AD915" s="129">
        <f>(幕後結果!$AF$2+幕後結果!$AF$4*幕後結果_最佳化!$R1916)*12/3</f>
        <v>0.81153784394568351</v>
      </c>
      <c r="AE915" s="129">
        <f>(幕後結果!$AG$2+幕後結果!$AG$4*幕後結果_最佳化!$S1916)*12/3</f>
        <v>0.84806023991501134</v>
      </c>
      <c r="AF915" s="129">
        <f>(幕後結果!$AH$2+幕後結果!$AH$4*幕後結果_最佳化!$T1916)*12/3</f>
        <v>1.2326532665914667</v>
      </c>
      <c r="AG915" s="129">
        <f>(幕後結果!$AI$2+幕後結果!$AI$4*幕後結果_最佳化!$U1916)*12/3</f>
        <v>-0.85169425740960436</v>
      </c>
      <c r="AH915" s="129">
        <f>(幕後結果!$AJ$2+幕後結果!$AJ$4*幕後結果_最佳化!$V1916)*12/3</f>
        <v>0.36536618517488922</v>
      </c>
      <c r="AI915" s="100">
        <f>(幕後結果!$AK$2+幕後結果!$AK$4*幕後結果_最佳化!$W1916)*12/3</f>
        <v>1.9906660295745169</v>
      </c>
      <c r="AJ915" s="60"/>
      <c r="AK915" s="60"/>
      <c r="AL915" s="60"/>
      <c r="AM915" s="108">
        <v>914</v>
      </c>
      <c r="AN915" s="129">
        <f t="shared" si="183"/>
        <v>0.15423926728749215</v>
      </c>
      <c r="AO915" s="129">
        <f t="shared" si="184"/>
        <v>7.5782949644463651E-2</v>
      </c>
      <c r="AP915" s="129">
        <f t="shared" si="185"/>
        <v>3.3713235599750611E-2</v>
      </c>
      <c r="AQ915" s="129">
        <f t="shared" si="186"/>
        <v>0.11737674176429742</v>
      </c>
      <c r="AR915" s="129">
        <f t="shared" si="187"/>
        <v>2.5290119505710317E-2</v>
      </c>
      <c r="AS915" s="129">
        <f t="shared" si="188"/>
        <v>0.1160548636431865</v>
      </c>
      <c r="AT915" s="129">
        <f t="shared" si="189"/>
        <v>0.10361502439313063</v>
      </c>
      <c r="AU915" s="129">
        <f t="shared" si="190"/>
        <v>0.1690047278366458</v>
      </c>
      <c r="AV915" s="129">
        <f t="shared" si="191"/>
        <v>0.15175019590191166</v>
      </c>
      <c r="AW915" s="129">
        <f t="shared" si="192"/>
        <v>5.3172874423411148E-2</v>
      </c>
      <c r="AX915" s="129">
        <f t="shared" si="193"/>
        <v>0.99999999999999978</v>
      </c>
      <c r="AY915" s="129">
        <f>SUMPRODUCT(AN915:AW915,幕後結果_最佳化!$Z$1005:$AI$1005)</f>
        <v>0.20807628773561687</v>
      </c>
      <c r="AZ915" s="129">
        <f>(SUMPRODUCT(AN915:AW915,MMULT(AN915:AW915,幕後結果!$AB$9:$AK$18)))*252</f>
        <v>3.914949800931275E-2</v>
      </c>
      <c r="BA915" s="129">
        <f t="shared" si="194"/>
        <v>0.19786232084283442</v>
      </c>
      <c r="BB915" s="102">
        <f t="shared" si="195"/>
        <v>0.83480415589999757</v>
      </c>
      <c r="BC915" s="60"/>
      <c r="BD915" s="60"/>
    </row>
    <row r="916" spans="1:56" ht="16.5">
      <c r="A916" s="95">
        <v>915</v>
      </c>
      <c r="B916" s="129">
        <v>0.61208285212435554</v>
      </c>
      <c r="C916" s="129">
        <v>0.39005360293824043</v>
      </c>
      <c r="D916" s="129">
        <v>0.94576516082423212</v>
      </c>
      <c r="E916" s="129">
        <v>0.6477584735051598</v>
      </c>
      <c r="F916" s="129">
        <v>0.99540260554334337</v>
      </c>
      <c r="G916" s="129">
        <v>0.83909005402948011</v>
      </c>
      <c r="H916" s="129">
        <v>0.6876248552379951</v>
      </c>
      <c r="I916" s="129">
        <v>0.17691027412300286</v>
      </c>
      <c r="J916" s="129">
        <v>0.3363300574853485</v>
      </c>
      <c r="K916" s="104">
        <v>0.2176805956113721</v>
      </c>
      <c r="L916" s="105"/>
      <c r="M916" s="106">
        <v>915</v>
      </c>
      <c r="N916" s="140">
        <v>0.28475180819561868</v>
      </c>
      <c r="O916" s="140">
        <v>-0.27917932952922841</v>
      </c>
      <c r="P916" s="140">
        <v>1.6051096392259405</v>
      </c>
      <c r="Q916" s="140">
        <v>0.37927582070064936</v>
      </c>
      <c r="R916" s="140">
        <v>2.604725513336311</v>
      </c>
      <c r="S916" s="140">
        <v>0.99072497593413977</v>
      </c>
      <c r="T916" s="140">
        <v>0.48912911572536572</v>
      </c>
      <c r="U916" s="129">
        <v>-0.92720415057601624</v>
      </c>
      <c r="V916" s="129">
        <v>-0.42249998046282389</v>
      </c>
      <c r="W916" s="98">
        <v>-0.78005043157535148</v>
      </c>
      <c r="X916" s="60"/>
      <c r="Y916" s="99">
        <v>915</v>
      </c>
      <c r="Z916" s="129">
        <f>(幕後結果!$AB$2+幕後結果!$AB$4*幕後結果_最佳化!$N1917)*12/3</f>
        <v>1.0761552558557235</v>
      </c>
      <c r="AA916" s="129">
        <f>(幕後結果!$AC$2+幕後結果!$AC$4*幕後結果_最佳化!$O1917)*12/3</f>
        <v>0.3308556515103166</v>
      </c>
      <c r="AB916" s="129">
        <f>(幕後結果!$AD$2+幕後結果!$AD$4*幕後結果_最佳化!$P1917)*12/3</f>
        <v>0.49512736897302823</v>
      </c>
      <c r="AC916" s="129">
        <f>(幕後結果!$AE$2+幕後結果!$AE$4*幕後結果_最佳化!$Q1917)*12/3</f>
        <v>0.30243078418683855</v>
      </c>
      <c r="AD916" s="129">
        <f>(幕後結果!$AF$2+幕後結果!$AF$4*幕後結果_最佳化!$R1917)*12/3</f>
        <v>1.7923403997639804</v>
      </c>
      <c r="AE916" s="129">
        <f>(幕後結果!$AG$2+幕後結果!$AG$4*幕後結果_最佳化!$S1917)*12/3</f>
        <v>2.0733200183945493</v>
      </c>
      <c r="AF916" s="129">
        <f>(幕後結果!$AH$2+幕後結果!$AH$4*幕後結果_最佳化!$T1917)*12/3</f>
        <v>1.0755146179782742</v>
      </c>
      <c r="AG916" s="129">
        <f>(幕後結果!$AI$2+幕後結果!$AI$4*幕後結果_最佳化!$U1917)*12/3</f>
        <v>-9.8210228708436056E-2</v>
      </c>
      <c r="AH916" s="129">
        <f>(幕後結果!$AJ$2+幕後結果!$AJ$4*幕後結果_最佳化!$V1917)*12/3</f>
        <v>-0.20789529223651251</v>
      </c>
      <c r="AI916" s="100">
        <f>(幕後結果!$AK$2+幕後結果!$AK$4*幕後結果_最佳化!$W1917)*12/3</f>
        <v>0.52904589535094271</v>
      </c>
      <c r="AJ916" s="60"/>
      <c r="AK916" s="60"/>
      <c r="AL916" s="60"/>
      <c r="AM916" s="108">
        <v>915</v>
      </c>
      <c r="AN916" s="129">
        <f t="shared" si="183"/>
        <v>0.17038429670420682</v>
      </c>
      <c r="AO916" s="129">
        <f t="shared" si="184"/>
        <v>0.15522181740086319</v>
      </c>
      <c r="AP916" s="129">
        <f t="shared" si="185"/>
        <v>3.0290687988615315E-2</v>
      </c>
      <c r="AQ916" s="129">
        <f t="shared" si="186"/>
        <v>7.7886346384004837E-2</v>
      </c>
      <c r="AR916" s="129">
        <f t="shared" si="187"/>
        <v>0.16323327742140661</v>
      </c>
      <c r="AS916" s="129">
        <f t="shared" si="188"/>
        <v>6.4973850757418003E-2</v>
      </c>
      <c r="AT916" s="129">
        <f t="shared" si="189"/>
        <v>9.9463720928759838E-2</v>
      </c>
      <c r="AU916" s="129">
        <f t="shared" si="190"/>
        <v>0.1021419488056779</v>
      </c>
      <c r="AV916" s="129">
        <f t="shared" si="191"/>
        <v>8.7577275151078882E-2</v>
      </c>
      <c r="AW916" s="129">
        <f t="shared" si="192"/>
        <v>4.8826778457968616E-2</v>
      </c>
      <c r="AX916" s="129">
        <f t="shared" si="193"/>
        <v>1</v>
      </c>
      <c r="AY916" s="129">
        <f>SUMPRODUCT(AN916:AW916,幕後結果_最佳化!$Z$1005:$AI$1005)</f>
        <v>0.12313727474424824</v>
      </c>
      <c r="AZ916" s="129">
        <f>(SUMPRODUCT(AN916:AW916,MMULT(AN916:AW916,幕後結果!$AB$9:$AK$18)))*252</f>
        <v>4.5538417061660397E-2</v>
      </c>
      <c r="BA916" s="129">
        <f t="shared" si="194"/>
        <v>0.21339732205831544</v>
      </c>
      <c r="BB916" s="102">
        <f t="shared" si="195"/>
        <v>0.37599944540223268</v>
      </c>
      <c r="BC916" s="60"/>
      <c r="BD916" s="60"/>
    </row>
    <row r="917" spans="1:56" ht="16.5">
      <c r="A917" s="95">
        <v>916</v>
      </c>
      <c r="B917" s="129">
        <v>0.79961764191619045</v>
      </c>
      <c r="C917" s="129">
        <v>8.1290857624712443E-2</v>
      </c>
      <c r="D917" s="129">
        <v>0.25217418907639133</v>
      </c>
      <c r="E917" s="129">
        <v>0.43296397293640787</v>
      </c>
      <c r="F917" s="129">
        <v>0.36771712004203549</v>
      </c>
      <c r="G917" s="129">
        <v>0.2664878701952651</v>
      </c>
      <c r="H917" s="129">
        <v>0.59474301764181448</v>
      </c>
      <c r="I917" s="129">
        <v>3.3200601617235925E-3</v>
      </c>
      <c r="J917" s="129">
        <v>0.33597654464193671</v>
      </c>
      <c r="K917" s="104">
        <v>0.42435693591916479</v>
      </c>
      <c r="L917" s="105"/>
      <c r="M917" s="106">
        <v>916</v>
      </c>
      <c r="N917" s="140">
        <v>0.84025626715020729</v>
      </c>
      <c r="O917" s="140">
        <v>-1.3964410684622699</v>
      </c>
      <c r="P917" s="140">
        <v>-0.66766355603692396</v>
      </c>
      <c r="Q917" s="140">
        <v>-0.16883306965915179</v>
      </c>
      <c r="R917" s="140">
        <v>-0.33790571578909062</v>
      </c>
      <c r="S917" s="140">
        <v>-0.6234699545652127</v>
      </c>
      <c r="T917" s="140">
        <v>0.23976303532577894</v>
      </c>
      <c r="U917" s="129">
        <v>-2.7143737569631674</v>
      </c>
      <c r="V917" s="129">
        <v>-0.42346903057713042</v>
      </c>
      <c r="W917" s="98">
        <v>-0.19075968943083071</v>
      </c>
      <c r="X917" s="60"/>
      <c r="Y917" s="99">
        <v>916</v>
      </c>
      <c r="Z917" s="129">
        <f>(幕後結果!$AB$2+幕後結果!$AB$4*幕後結果_最佳化!$N1918)*12/3</f>
        <v>1.4434886649907674</v>
      </c>
      <c r="AA917" s="129">
        <f>(幕後結果!$AC$2+幕後結果!$AC$4*幕後結果_最佳化!$O1918)*12/3</f>
        <v>-0.34597801676720596</v>
      </c>
      <c r="AB917" s="129">
        <f>(幕後結果!$AD$2+幕後結果!$AD$4*幕後結果_最佳化!$P1918)*12/3</f>
        <v>-2.0101992138587979</v>
      </c>
      <c r="AC917" s="129">
        <f>(幕後結果!$AE$2+幕後結果!$AE$4*幕後結果_最佳化!$Q1918)*12/3</f>
        <v>-0.63464550904152617</v>
      </c>
      <c r="AD917" s="129">
        <f>(幕後結果!$AF$2+幕後結果!$AF$4*幕後結果_最佳化!$R1918)*12/3</f>
        <v>-1.4114060017026917</v>
      </c>
      <c r="AE917" s="129">
        <f>(幕後結果!$AG$2+幕後結果!$AG$4*幕後結果_最佳化!$S1918)*12/3</f>
        <v>0.39320536218652258</v>
      </c>
      <c r="AF917" s="129">
        <f>(幕後結果!$AH$2+幕後結果!$AH$4*幕後結果_最佳化!$T1918)*12/3</f>
        <v>0.75910741237192347</v>
      </c>
      <c r="AG917" s="129">
        <f>(幕後結果!$AI$2+幕後結果!$AI$4*幕後結果_最佳化!$U1918)*12/3</f>
        <v>-1.6439100130595568</v>
      </c>
      <c r="AH917" s="129">
        <f>(幕後結果!$AJ$2+幕後結果!$AJ$4*幕後結果_最佳化!$V1918)*12/3</f>
        <v>-1.0715782974410968</v>
      </c>
      <c r="AI917" s="100">
        <f>(幕後結果!$AK$2+幕後結果!$AK$4*幕後結果_最佳化!$W1918)*12/3</f>
        <v>-0.47432866586605577</v>
      </c>
      <c r="AJ917" s="60"/>
      <c r="AK917" s="60"/>
      <c r="AL917" s="60"/>
      <c r="AM917" s="108">
        <v>916</v>
      </c>
      <c r="AN917" s="129">
        <f t="shared" si="183"/>
        <v>0.16348894269565867</v>
      </c>
      <c r="AO917" s="129">
        <f t="shared" si="184"/>
        <v>2.5975095883254393E-2</v>
      </c>
      <c r="AP917" s="129">
        <f t="shared" si="185"/>
        <v>0.13227795866895162</v>
      </c>
      <c r="AQ917" s="129">
        <f t="shared" si="186"/>
        <v>0.15342495711015822</v>
      </c>
      <c r="AR917" s="129">
        <f t="shared" si="187"/>
        <v>1.4627265656267333E-2</v>
      </c>
      <c r="AS917" s="129">
        <f t="shared" si="188"/>
        <v>0.14416246097542085</v>
      </c>
      <c r="AT917" s="129">
        <f t="shared" si="189"/>
        <v>0.14204805099752396</v>
      </c>
      <c r="AU917" s="129">
        <f t="shared" si="190"/>
        <v>0.16069690914865925</v>
      </c>
      <c r="AV917" s="129">
        <f t="shared" si="191"/>
        <v>3.4709468254561324E-2</v>
      </c>
      <c r="AW917" s="129">
        <f t="shared" si="192"/>
        <v>2.8588890609544008E-2</v>
      </c>
      <c r="AX917" s="129">
        <f t="shared" si="193"/>
        <v>0.99999999999999956</v>
      </c>
      <c r="AY917" s="129">
        <f>SUMPRODUCT(AN917:AW917,幕後結果_最佳化!$Z$1005:$AI$1005)</f>
        <v>0.15078759181926676</v>
      </c>
      <c r="AZ917" s="129">
        <f>(SUMPRODUCT(AN917:AW917,MMULT(AN917:AW917,幕後結果!$AB$9:$AK$18)))*252</f>
        <v>4.7941732970661136E-2</v>
      </c>
      <c r="BA917" s="129">
        <f t="shared" si="194"/>
        <v>0.21895600692984227</v>
      </c>
      <c r="BB917" s="102">
        <f t="shared" si="195"/>
        <v>0.49273638724073021</v>
      </c>
      <c r="BC917" s="60"/>
      <c r="BD917" s="60"/>
    </row>
    <row r="918" spans="1:56" ht="16.5">
      <c r="A918" s="95">
        <v>917</v>
      </c>
      <c r="B918" s="129">
        <v>0.62490918183190058</v>
      </c>
      <c r="C918" s="129">
        <v>0.52838790760429077</v>
      </c>
      <c r="D918" s="129">
        <v>0.5994107230354182</v>
      </c>
      <c r="E918" s="129">
        <v>0.67124798576239564</v>
      </c>
      <c r="F918" s="129">
        <v>0.32843910428608658</v>
      </c>
      <c r="G918" s="129">
        <v>0.34802826470751147</v>
      </c>
      <c r="H918" s="129">
        <v>0.28413785306831385</v>
      </c>
      <c r="I918" s="129">
        <v>0.14285840623199375</v>
      </c>
      <c r="J918" s="129">
        <v>0.1542353442868023</v>
      </c>
      <c r="K918" s="104">
        <v>0.80956236098281642</v>
      </c>
      <c r="L918" s="105"/>
      <c r="M918" s="106">
        <v>917</v>
      </c>
      <c r="N918" s="140">
        <v>0.31839987070701775</v>
      </c>
      <c r="O918" s="140">
        <v>7.121808930104552E-2</v>
      </c>
      <c r="P918" s="140">
        <v>0.25182212642189689</v>
      </c>
      <c r="Q918" s="140">
        <v>0.44336184597600681</v>
      </c>
      <c r="R918" s="140">
        <v>-0.44422736628449822</v>
      </c>
      <c r="S918" s="140">
        <v>-0.39064923231379861</v>
      </c>
      <c r="T918" s="140">
        <v>-0.57059279131940477</v>
      </c>
      <c r="U918" s="129">
        <v>-1.0675649249479089</v>
      </c>
      <c r="V918" s="129">
        <v>-1.0184362369965982</v>
      </c>
      <c r="W918" s="98">
        <v>0.87628470458191876</v>
      </c>
      <c r="X918" s="60"/>
      <c r="Y918" s="99">
        <v>917</v>
      </c>
      <c r="Z918" s="129">
        <f>(幕後結果!$AB$2+幕後結果!$AB$4*幕後結果_最佳化!$N1919)*12/3</f>
        <v>1.0984054058119666</v>
      </c>
      <c r="AA918" s="129">
        <f>(幕後結果!$AC$2+幕後結果!$AC$4*幕後結果_最佳化!$O1919)*12/3</f>
        <v>0.59669557315550892</v>
      </c>
      <c r="AB918" s="129">
        <f>(幕後結果!$AD$2+幕後結果!$AD$4*幕後結果_最佳化!$P1919)*12/3</f>
        <v>-1.0044166651456989</v>
      </c>
      <c r="AC918" s="129">
        <f>(幕後結果!$AE$2+幕後結果!$AE$4*幕後結果_最佳化!$Q1919)*12/3</f>
        <v>0.44641234701124982</v>
      </c>
      <c r="AD918" s="129">
        <f>(幕後結果!$AF$2+幕後結果!$AF$4*幕後結果_最佳化!$R1919)*12/3</f>
        <v>-1.0960302712828967</v>
      </c>
      <c r="AE918" s="129">
        <f>(幕後結果!$AG$2+幕後結果!$AG$4*幕後結果_最佳化!$S1919)*12/3</f>
        <v>0.91640960669001859</v>
      </c>
      <c r="AF918" s="129">
        <f>(幕後結果!$AH$2+幕後結果!$AH$4*幕後結果_最佳化!$T1919)*12/3</f>
        <v>0.22357870626425877</v>
      </c>
      <c r="AG918" s="129">
        <f>(幕後結果!$AI$2+幕後結果!$AI$4*幕後結果_最佳化!$U1919)*12/3</f>
        <v>-0.75927380613567097</v>
      </c>
      <c r="AH918" s="129">
        <f>(幕後結果!$AJ$2+幕後結果!$AJ$4*幕後結果_最佳化!$V1919)*12/3</f>
        <v>-0.91383593712084821</v>
      </c>
      <c r="AI918" s="100">
        <f>(幕後結果!$AK$2+幕後結果!$AK$4*幕後結果_最佳化!$W1919)*12/3</f>
        <v>0.6029183026800502</v>
      </c>
      <c r="AJ918" s="60"/>
      <c r="AK918" s="60"/>
      <c r="AL918" s="60"/>
      <c r="AM918" s="108">
        <v>917</v>
      </c>
      <c r="AN918" s="129">
        <f t="shared" si="183"/>
        <v>0.16187309996988727</v>
      </c>
      <c r="AO918" s="129">
        <f t="shared" si="184"/>
        <v>9.5606215824086405E-2</v>
      </c>
      <c r="AP918" s="129">
        <f t="shared" si="185"/>
        <v>2.0735382714442228E-2</v>
      </c>
      <c r="AQ918" s="129">
        <f t="shared" si="186"/>
        <v>7.2945522565643892E-2</v>
      </c>
      <c r="AR918" s="129">
        <f t="shared" si="187"/>
        <v>0.11324429878192518</v>
      </c>
      <c r="AS918" s="129">
        <f t="shared" si="188"/>
        <v>5.2860427592381437E-2</v>
      </c>
      <c r="AT918" s="129">
        <f t="shared" si="189"/>
        <v>0.1127802897032982</v>
      </c>
      <c r="AU918" s="129">
        <f t="shared" si="190"/>
        <v>0.16121621336689471</v>
      </c>
      <c r="AV918" s="129">
        <f t="shared" si="191"/>
        <v>0.14267319217008831</v>
      </c>
      <c r="AW918" s="129">
        <f t="shared" si="192"/>
        <v>6.6065357311352435E-2</v>
      </c>
      <c r="AX918" s="129">
        <f t="shared" si="193"/>
        <v>1</v>
      </c>
      <c r="AY918" s="129">
        <f>SUMPRODUCT(AN918:AW918,幕後結果_最佳化!$Z$1005:$AI$1005)</f>
        <v>0.11078568761398319</v>
      </c>
      <c r="AZ918" s="129">
        <f>(SUMPRODUCT(AN918:AW918,MMULT(AN918:AW918,幕後結果!$AB$9:$AK$18)))*252</f>
        <v>4.0125048315268981E-2</v>
      </c>
      <c r="BA918" s="129">
        <f t="shared" si="194"/>
        <v>0.20031237683994713</v>
      </c>
      <c r="BB918" s="102">
        <f t="shared" si="195"/>
        <v>0.33889911689393498</v>
      </c>
      <c r="BC918" s="60"/>
      <c r="BD918" s="60"/>
    </row>
    <row r="919" spans="1:56" ht="16.5">
      <c r="A919" s="95">
        <v>918</v>
      </c>
      <c r="B919" s="129">
        <v>0.13722319934206806</v>
      </c>
      <c r="C919" s="129">
        <v>0.81492192820709963</v>
      </c>
      <c r="D919" s="129">
        <v>1.9613194960576452E-2</v>
      </c>
      <c r="E919" s="129">
        <v>0.64844923125175535</v>
      </c>
      <c r="F919" s="129">
        <v>0.48169476499677333</v>
      </c>
      <c r="G919" s="129">
        <v>0.79705347049597752</v>
      </c>
      <c r="H919" s="129">
        <v>0.9599922407928887</v>
      </c>
      <c r="I919" s="129">
        <v>1.1774285035986987E-2</v>
      </c>
      <c r="J919" s="129">
        <v>0.98091648740361626</v>
      </c>
      <c r="K919" s="104">
        <v>0.47091987067277419</v>
      </c>
      <c r="L919" s="105"/>
      <c r="M919" s="106">
        <v>918</v>
      </c>
      <c r="N919" s="140">
        <v>-1.0928802092729704</v>
      </c>
      <c r="O919" s="140">
        <v>0.89618092136555882</v>
      </c>
      <c r="P919" s="140">
        <v>-2.061804106894527</v>
      </c>
      <c r="Q919" s="140">
        <v>0.38113707576851491</v>
      </c>
      <c r="R919" s="140">
        <v>-4.5900532197612205E-2</v>
      </c>
      <c r="S919" s="140">
        <v>0.8311426311361837</v>
      </c>
      <c r="T919" s="140">
        <v>1.7505960369497915</v>
      </c>
      <c r="U919" s="129">
        <v>-2.2644155237648294</v>
      </c>
      <c r="V919" s="129">
        <v>2.0730564624058307</v>
      </c>
      <c r="W919" s="98">
        <v>-7.2957746404421805E-2</v>
      </c>
      <c r="X919" s="60"/>
      <c r="Y919" s="99">
        <v>918</v>
      </c>
      <c r="Z919" s="129">
        <f>(幕後結果!$AB$2+幕後結果!$AB$4*幕後結果_最佳化!$N1920)*12/3</f>
        <v>0.16518099209793469</v>
      </c>
      <c r="AA919" s="129">
        <f>(幕後結果!$AC$2+幕後結果!$AC$4*幕後結果_最佳化!$O1920)*12/3</f>
        <v>0.83845511650994242</v>
      </c>
      <c r="AB919" s="129">
        <f>(幕後結果!$AD$2+幕後結果!$AD$4*幕後結果_最佳化!$P1920)*12/3</f>
        <v>-3.9373044152658583</v>
      </c>
      <c r="AC919" s="129">
        <f>(幕後結果!$AE$2+幕後結果!$AE$4*幕後結果_最佳化!$Q1920)*12/3</f>
        <v>0.481481477339677</v>
      </c>
      <c r="AD919" s="129">
        <f>(幕後結果!$AF$2+幕後結果!$AF$4*幕後結果_最佳化!$R1920)*12/3</f>
        <v>-0.566879796350513</v>
      </c>
      <c r="AE919" s="129">
        <f>(幕後結果!$AG$2+幕後結果!$AG$4*幕後結果_最佳化!$S1920)*12/3</f>
        <v>2.0677732114340506</v>
      </c>
      <c r="AF919" s="129">
        <f>(幕後結果!$AH$2+幕後結果!$AH$4*幕後結果_最佳化!$T1920)*12/3</f>
        <v>0.69376005683086639</v>
      </c>
      <c r="AG919" s="129">
        <f>(幕後結果!$AI$2+幕後結果!$AI$4*幕後結果_最佳化!$U1920)*12/3</f>
        <v>-1.3061231183710906</v>
      </c>
      <c r="AH919" s="129">
        <f>(幕後結果!$AJ$2+幕後結果!$AJ$4*幕後結果_最佳化!$V1920)*12/3</f>
        <v>8.7164836826992109E-2</v>
      </c>
      <c r="AI919" s="100">
        <f>(幕後結果!$AK$2+幕後結果!$AK$4*幕後結果_最佳化!$W1920)*12/3</f>
        <v>-0.17982968721129935</v>
      </c>
      <c r="AJ919" s="60"/>
      <c r="AK919" s="60"/>
      <c r="AL919" s="60"/>
      <c r="AM919" s="108">
        <v>918</v>
      </c>
      <c r="AN919" s="129">
        <f t="shared" si="183"/>
        <v>0.13548459379972577</v>
      </c>
      <c r="AO919" s="129">
        <f t="shared" si="184"/>
        <v>7.957153276503072E-2</v>
      </c>
      <c r="AP919" s="129">
        <f t="shared" si="185"/>
        <v>0.15750442065002321</v>
      </c>
      <c r="AQ919" s="129">
        <f t="shared" si="186"/>
        <v>0.13570774475630157</v>
      </c>
      <c r="AR919" s="129">
        <f t="shared" si="187"/>
        <v>2.9102562515919868E-3</v>
      </c>
      <c r="AS919" s="129">
        <f t="shared" si="188"/>
        <v>0.14298741290295891</v>
      </c>
      <c r="AT919" s="129">
        <f t="shared" si="189"/>
        <v>0.11266221484355646</v>
      </c>
      <c r="AU919" s="129">
        <f t="shared" si="190"/>
        <v>6.7328698838260342E-2</v>
      </c>
      <c r="AV919" s="129">
        <f t="shared" si="191"/>
        <v>6.5818461488887522E-2</v>
      </c>
      <c r="AW919" s="129">
        <f t="shared" si="192"/>
        <v>0.10002466370366357</v>
      </c>
      <c r="AX919" s="129">
        <f t="shared" si="193"/>
        <v>1</v>
      </c>
      <c r="AY919" s="129">
        <f>SUMPRODUCT(AN919:AW919,幕後結果_最佳化!$Z$1005:$AI$1005)</f>
        <v>0.11354852907348251</v>
      </c>
      <c r="AZ919" s="129">
        <f>(SUMPRODUCT(AN919:AW919,MMULT(AN919:AW919,幕後結果!$AB$9:$AK$18)))*252</f>
        <v>5.0775718098238304E-2</v>
      </c>
      <c r="BA919" s="129">
        <f t="shared" si="194"/>
        <v>0.2253346801942353</v>
      </c>
      <c r="BB919" s="102">
        <f t="shared" si="195"/>
        <v>0.31352710116607208</v>
      </c>
      <c r="BC919" s="60"/>
      <c r="BD919" s="60"/>
    </row>
    <row r="920" spans="1:56" ht="16.5">
      <c r="A920" s="95">
        <v>919</v>
      </c>
      <c r="B920" s="129">
        <v>0.97340186987785104</v>
      </c>
      <c r="C920" s="129">
        <v>5.7928787521452252E-2</v>
      </c>
      <c r="D920" s="129">
        <v>0.70120957052319821</v>
      </c>
      <c r="E920" s="129">
        <v>0.21498943158830142</v>
      </c>
      <c r="F920" s="129">
        <v>0.39159708000409044</v>
      </c>
      <c r="G920" s="129">
        <v>0.59138219472581222</v>
      </c>
      <c r="H920" s="129">
        <v>0.69497689759838543</v>
      </c>
      <c r="I920" s="129">
        <v>0.42389230765964192</v>
      </c>
      <c r="J920" s="129">
        <v>0.94326396656488143</v>
      </c>
      <c r="K920" s="104">
        <v>0.29599922943878432</v>
      </c>
      <c r="L920" s="105"/>
      <c r="M920" s="106">
        <v>919</v>
      </c>
      <c r="N920" s="140">
        <v>1.9333242991675053</v>
      </c>
      <c r="O920" s="140">
        <v>-1.5724010322453514</v>
      </c>
      <c r="P920" s="140">
        <v>0.52788254707218762</v>
      </c>
      <c r="Q920" s="140">
        <v>-0.7892278228034767</v>
      </c>
      <c r="R920" s="140">
        <v>-0.27515890210805527</v>
      </c>
      <c r="S920" s="140">
        <v>0.23110193673343238</v>
      </c>
      <c r="T920" s="140">
        <v>0.51000750374500547</v>
      </c>
      <c r="U920" s="129">
        <v>-0.1919458585619353</v>
      </c>
      <c r="V920" s="129">
        <v>1.5827780258874768</v>
      </c>
      <c r="W920" s="98">
        <v>-0.53594225646290594</v>
      </c>
      <c r="X920" s="60"/>
      <c r="Y920" s="99">
        <v>919</v>
      </c>
      <c r="Z920" s="129">
        <f>(幕後結果!$AB$2+幕後結果!$AB$4*幕後結果_最佳化!$N1921)*12/3</f>
        <v>2.166291875919216</v>
      </c>
      <c r="AA920" s="129">
        <f>(幕後結果!$AC$2+幕後結果!$AC$4*幕後結果_最佳化!$O1921)*12/3</f>
        <v>-0.19342081632514296</v>
      </c>
      <c r="AB920" s="129">
        <f>(幕後結果!$AD$2+幕後結果!$AD$4*幕後結果_最佳化!$P1921)*12/3</f>
        <v>-0.38208008357762485</v>
      </c>
      <c r="AC920" s="129">
        <f>(幕後結果!$AE$2+幕後結果!$AE$4*幕後結果_最佳化!$Q1921)*12/3</f>
        <v>-1.1851853750709296</v>
      </c>
      <c r="AD920" s="129">
        <f>(幕後結果!$AF$2+幕後結果!$AF$4*幕後結果_最佳化!$R1921)*12/3</f>
        <v>-1.6504890781530233</v>
      </c>
      <c r="AE920" s="129">
        <f>(幕後結果!$AG$2+幕後結果!$AG$4*幕後結果_最佳化!$S1921)*12/3</f>
        <v>0.91778927806648769</v>
      </c>
      <c r="AF920" s="129">
        <f>(幕後結果!$AH$2+幕後結果!$AH$4*幕後結果_最佳化!$T1921)*12/3</f>
        <v>1.5479020574113302</v>
      </c>
      <c r="AG920" s="129">
        <f>(幕後結果!$AI$2+幕後結果!$AI$4*幕後結果_最佳化!$U1921)*12/3</f>
        <v>8.2289045280723588E-2</v>
      </c>
      <c r="AH920" s="129">
        <f>(幕後結果!$AJ$2+幕後結果!$AJ$4*幕後結果_最佳化!$V1921)*12/3</f>
        <v>0.18616660020571177</v>
      </c>
      <c r="AI920" s="100">
        <f>(幕後結果!$AK$2+幕後結果!$AK$4*幕後結果_最佳化!$W1921)*12/3</f>
        <v>-2.8415801887862024E-2</v>
      </c>
      <c r="AJ920" s="60"/>
      <c r="AK920" s="60"/>
      <c r="AL920" s="60"/>
      <c r="AM920" s="108">
        <v>919</v>
      </c>
      <c r="AN920" s="129">
        <f t="shared" si="183"/>
        <v>9.5145645002580096E-4</v>
      </c>
      <c r="AO920" s="129">
        <f t="shared" si="184"/>
        <v>0.20430446244385622</v>
      </c>
      <c r="AP920" s="129">
        <f t="shared" si="185"/>
        <v>6.2440509679795683E-2</v>
      </c>
      <c r="AQ920" s="129">
        <f t="shared" si="186"/>
        <v>0.10915084976679419</v>
      </c>
      <c r="AR920" s="129">
        <f t="shared" si="187"/>
        <v>0.10834162277487631</v>
      </c>
      <c r="AS920" s="129">
        <f t="shared" si="188"/>
        <v>0.1140472072806159</v>
      </c>
      <c r="AT920" s="129">
        <f t="shared" si="189"/>
        <v>2.0136739204670382E-2</v>
      </c>
      <c r="AU920" s="129">
        <f t="shared" si="190"/>
        <v>0.19631446540628572</v>
      </c>
      <c r="AV920" s="129">
        <f t="shared" si="191"/>
        <v>0.17377303444968606</v>
      </c>
      <c r="AW920" s="129">
        <f t="shared" si="192"/>
        <v>1.0539652543393844E-2</v>
      </c>
      <c r="AX920" s="129">
        <f t="shared" si="193"/>
        <v>1.0000000000000002</v>
      </c>
      <c r="AY920" s="129">
        <f>SUMPRODUCT(AN920:AW920,幕後結果_最佳化!$Z$1005:$AI$1005)</f>
        <v>-2.6320661829488036E-2</v>
      </c>
      <c r="AZ920" s="129">
        <f>(SUMPRODUCT(AN920:AW920,MMULT(AN920:AW920,幕後結果!$AB$9:$AK$18)))*252</f>
        <v>4.399925080558003E-2</v>
      </c>
      <c r="BA920" s="129">
        <f t="shared" si="194"/>
        <v>0.20975998380429961</v>
      </c>
      <c r="BB920" s="102">
        <f t="shared" si="195"/>
        <v>-0.32999936677182928</v>
      </c>
      <c r="BC920" s="60"/>
      <c r="BD920" s="60"/>
    </row>
    <row r="921" spans="1:56" ht="16.5">
      <c r="A921" s="95">
        <v>920</v>
      </c>
      <c r="B921" s="129">
        <v>3.298453033289972E-2</v>
      </c>
      <c r="C921" s="129">
        <v>0.65770320329846044</v>
      </c>
      <c r="D921" s="129">
        <v>0.81627027142140696</v>
      </c>
      <c r="E921" s="129">
        <v>0.92426234117838058</v>
      </c>
      <c r="F921" s="129">
        <v>0.80542152602833061</v>
      </c>
      <c r="G921" s="129">
        <v>6.6031295442600335E-2</v>
      </c>
      <c r="H921" s="129">
        <v>0.97512998883137314</v>
      </c>
      <c r="I921" s="129">
        <v>0.85693712717939019</v>
      </c>
      <c r="J921" s="129">
        <v>0.4167398267754685</v>
      </c>
      <c r="K921" s="104">
        <v>0.55534934928871049</v>
      </c>
      <c r="L921" s="105"/>
      <c r="M921" s="106">
        <v>920</v>
      </c>
      <c r="N921" s="140">
        <v>-1.8386338386039414</v>
      </c>
      <c r="O921" s="140">
        <v>0.406202804788376</v>
      </c>
      <c r="P921" s="140">
        <v>0.90124238981471805</v>
      </c>
      <c r="Q921" s="140">
        <v>1.434339800588589</v>
      </c>
      <c r="R921" s="140">
        <v>0.8611472509174124</v>
      </c>
      <c r="S921" s="140">
        <v>-1.5060178522425516</v>
      </c>
      <c r="T921" s="140">
        <v>1.9621929679115477</v>
      </c>
      <c r="U921" s="129">
        <v>1.0666592257856233</v>
      </c>
      <c r="V921" s="129">
        <v>-0.21024090731011641</v>
      </c>
      <c r="W921" s="98">
        <v>0.13918836622709593</v>
      </c>
      <c r="X921" s="60"/>
      <c r="Y921" s="99">
        <v>920</v>
      </c>
      <c r="Z921" s="129">
        <f>(幕後結果!$AB$2+幕後結果!$AB$4*幕後結果_最佳化!$N1922)*12/3</f>
        <v>-0.32795676516239269</v>
      </c>
      <c r="AA921" s="129">
        <f>(幕後結果!$AC$2+幕後結果!$AC$4*幕後結果_最佳化!$O1922)*12/3</f>
        <v>0.28665197168246603</v>
      </c>
      <c r="AB921" s="129">
        <f>(幕後結果!$AD$2+幕後結果!$AD$4*幕後結果_最佳化!$P1922)*12/3</f>
        <v>-0.81097763714442583</v>
      </c>
      <c r="AC921" s="129">
        <f>(幕後結果!$AE$2+幕後結果!$AE$4*幕後結果_最佳化!$Q1922)*12/3</f>
        <v>1.385295702826161</v>
      </c>
      <c r="AD921" s="129">
        <f>(幕後結果!$AF$2+幕後結果!$AF$4*幕後結果_最佳化!$R1922)*12/3</f>
        <v>0.60352806860849872</v>
      </c>
      <c r="AE921" s="129">
        <f>(幕後結果!$AG$2+幕後結果!$AG$4*幕後結果_最佳化!$S1922)*12/3</f>
        <v>0.36689725465870754</v>
      </c>
      <c r="AF921" s="129">
        <f>(幕後結果!$AH$2+幕後結果!$AH$4*幕後結果_最佳化!$T1922)*12/3</f>
        <v>0.90302652275922013</v>
      </c>
      <c r="AG921" s="129">
        <f>(幕後結果!$AI$2+幕後結果!$AI$4*幕後結果_最佳化!$U1922)*12/3</f>
        <v>0.30414891188490989</v>
      </c>
      <c r="AH921" s="129">
        <f>(幕後結果!$AJ$2+幕後結果!$AJ$4*幕後結果_最佳化!$V1922)*12/3</f>
        <v>-9.955591937177416E-2</v>
      </c>
      <c r="AI921" s="100">
        <f>(幕後結果!$AK$2+幕後結果!$AK$4*幕後結果_最佳化!$W1922)*12/3</f>
        <v>0.26118352910005249</v>
      </c>
      <c r="AJ921" s="60"/>
      <c r="AK921" s="60"/>
      <c r="AL921" s="60"/>
      <c r="AM921" s="108">
        <v>920</v>
      </c>
      <c r="AN921" s="129">
        <f t="shared" si="183"/>
        <v>6.0757469617936592E-2</v>
      </c>
      <c r="AO921" s="129">
        <f t="shared" si="184"/>
        <v>2.8495600414233418E-2</v>
      </c>
      <c r="AP921" s="129">
        <f t="shared" si="185"/>
        <v>0.15493891509530544</v>
      </c>
      <c r="AQ921" s="129">
        <f t="shared" si="186"/>
        <v>8.8822818605981915E-2</v>
      </c>
      <c r="AR921" s="129">
        <f t="shared" si="187"/>
        <v>0.17142729903348264</v>
      </c>
      <c r="AS921" s="129">
        <f t="shared" si="188"/>
        <v>0.18886854242033738</v>
      </c>
      <c r="AT921" s="129">
        <f t="shared" si="189"/>
        <v>5.8488844480024539E-2</v>
      </c>
      <c r="AU921" s="129">
        <f t="shared" si="190"/>
        <v>2.4943906784536004E-2</v>
      </c>
      <c r="AV921" s="129">
        <f t="shared" si="191"/>
        <v>5.7322209421506974E-2</v>
      </c>
      <c r="AW921" s="129">
        <f t="shared" si="192"/>
        <v>0.16593439412665487</v>
      </c>
      <c r="AX921" s="129">
        <f t="shared" si="193"/>
        <v>0.99999999999999978</v>
      </c>
      <c r="AY921" s="129">
        <f>SUMPRODUCT(AN921:AW921,幕後結果_最佳化!$Z$1005:$AI$1005)</f>
        <v>-5.1980047422136466E-2</v>
      </c>
      <c r="AZ921" s="129">
        <f>(SUMPRODUCT(AN921:AW921,MMULT(AN921:AW921,幕後結果!$AB$9:$AK$18)))*252</f>
        <v>5.6171474881080374E-2</v>
      </c>
      <c r="BA921" s="129">
        <f t="shared" si="194"/>
        <v>0.23700522121058931</v>
      </c>
      <c r="BB921" s="102">
        <f t="shared" si="195"/>
        <v>-0.40032893341970499</v>
      </c>
      <c r="BC921" s="60"/>
      <c r="BD921" s="60"/>
    </row>
    <row r="922" spans="1:56" ht="16.5">
      <c r="A922" s="95">
        <v>921</v>
      </c>
      <c r="B922" s="129">
        <v>0.24965928361802292</v>
      </c>
      <c r="C922" s="129">
        <v>0.45476780741729295</v>
      </c>
      <c r="D922" s="129">
        <v>0.80417737928183808</v>
      </c>
      <c r="E922" s="129">
        <v>0.25574650183717429</v>
      </c>
      <c r="F922" s="129">
        <v>0.24631485238283468</v>
      </c>
      <c r="G922" s="129">
        <v>0.80769317904553484</v>
      </c>
      <c r="H922" s="129">
        <v>0.98548837643453524</v>
      </c>
      <c r="I922" s="129">
        <v>0.88894187387217793</v>
      </c>
      <c r="J922" s="129">
        <v>0.37268120809785943</v>
      </c>
      <c r="K922" s="104">
        <v>0.41522869028091147</v>
      </c>
      <c r="L922" s="105"/>
      <c r="M922" s="106">
        <v>921</v>
      </c>
      <c r="N922" s="140">
        <v>-0.67556232676631722</v>
      </c>
      <c r="O922" s="140">
        <v>-0.11362431091254845</v>
      </c>
      <c r="P922" s="140">
        <v>0.85663752322736186</v>
      </c>
      <c r="Q922" s="140">
        <v>-0.65651471364269465</v>
      </c>
      <c r="R922" s="140">
        <v>-0.68613226753625556</v>
      </c>
      <c r="S922" s="140">
        <v>0.86942696061043834</v>
      </c>
      <c r="T922" s="140">
        <v>2.1831706251036413</v>
      </c>
      <c r="U922" s="129">
        <v>1.2209201556243945</v>
      </c>
      <c r="V922" s="129">
        <v>-0.32476040177044785</v>
      </c>
      <c r="W922" s="98">
        <v>-0.21411499765407732</v>
      </c>
      <c r="X922" s="60"/>
      <c r="Y922" s="99">
        <v>921</v>
      </c>
      <c r="Z922" s="129">
        <f>(幕後結果!$AB$2+幕後結果!$AB$4*幕後結果_最佳化!$N1923)*12/3</f>
        <v>0.44113701369796682</v>
      </c>
      <c r="AA922" s="129">
        <f>(幕後結果!$AC$2+幕後結果!$AC$4*幕後結果_最佳化!$O1923)*12/3</f>
        <v>0.20487459116583487</v>
      </c>
      <c r="AB922" s="129">
        <f>(幕後結果!$AD$2+幕後結果!$AD$4*幕後結果_最佳化!$P1923)*12/3</f>
        <v>-0.59264264039062042</v>
      </c>
      <c r="AC922" s="129">
        <f>(幕後結果!$AE$2+幕後結果!$AE$4*幕後結果_最佳化!$Q1923)*12/3</f>
        <v>-0.76416613880143769</v>
      </c>
      <c r="AD922" s="129">
        <f>(幕後結果!$AF$2+幕後結果!$AF$4*幕後結果_最佳化!$R1923)*12/3</f>
        <v>-1.8323139338640582</v>
      </c>
      <c r="AE922" s="129">
        <f>(幕後結果!$AG$2+幕後結果!$AG$4*幕後結果_最佳化!$S1923)*12/3</f>
        <v>1.7671299284610658</v>
      </c>
      <c r="AF922" s="129">
        <f>(幕後結果!$AH$2+幕後結果!$AH$4*幕後結果_最佳化!$T1923)*12/3</f>
        <v>1.2891099668456434</v>
      </c>
      <c r="AG922" s="129">
        <f>(幕後結果!$AI$2+幕後結果!$AI$4*幕後結果_最佳化!$U1923)*12/3</f>
        <v>0.81484976280131871</v>
      </c>
      <c r="AH922" s="129">
        <f>(幕後結果!$AJ$2+幕後結果!$AJ$4*幕後結果_最佳化!$V1923)*12/3</f>
        <v>-0.28896340771834517</v>
      </c>
      <c r="AI922" s="100">
        <f>(幕後結果!$AK$2+幕後結果!$AK$4*幕後結果_最佳化!$W1923)*12/3</f>
        <v>0.12233243636993781</v>
      </c>
      <c r="AJ922" s="60"/>
      <c r="AK922" s="60"/>
      <c r="AL922" s="60"/>
      <c r="AM922" s="108">
        <v>921</v>
      </c>
      <c r="AN922" s="129">
        <f t="shared" si="183"/>
        <v>0.10095419911655036</v>
      </c>
      <c r="AO922" s="129">
        <f t="shared" si="184"/>
        <v>0.16160592418312289</v>
      </c>
      <c r="AP922" s="129">
        <f t="shared" si="185"/>
        <v>0.10817479341575334</v>
      </c>
      <c r="AQ922" s="129">
        <f t="shared" si="186"/>
        <v>3.2301050726157063E-2</v>
      </c>
      <c r="AR922" s="129">
        <f t="shared" si="187"/>
        <v>5.7171407199572956E-2</v>
      </c>
      <c r="AS922" s="129">
        <f t="shared" si="188"/>
        <v>3.2403288733878488E-2</v>
      </c>
      <c r="AT922" s="129">
        <f t="shared" si="189"/>
        <v>0.14103531469030917</v>
      </c>
      <c r="AU922" s="129">
        <f t="shared" si="190"/>
        <v>0.15203706026196009</v>
      </c>
      <c r="AV922" s="129">
        <f t="shared" si="191"/>
        <v>9.0082352383303227E-2</v>
      </c>
      <c r="AW922" s="129">
        <f t="shared" si="192"/>
        <v>0.12423460928939246</v>
      </c>
      <c r="AX922" s="129">
        <f t="shared" si="193"/>
        <v>1</v>
      </c>
      <c r="AY922" s="129">
        <f>SUMPRODUCT(AN922:AW922,幕後結果_最佳化!$Z$1005:$AI$1005)</f>
        <v>2.449249888654052E-2</v>
      </c>
      <c r="AZ922" s="129">
        <f>(SUMPRODUCT(AN922:AW922,MMULT(AN922:AW922,幕後結果!$AB$9:$AK$18)))*252</f>
        <v>4.4789504185317033E-2</v>
      </c>
      <c r="BA922" s="129">
        <f t="shared" si="194"/>
        <v>0.21163530940114184</v>
      </c>
      <c r="BB922" s="102">
        <f t="shared" si="195"/>
        <v>-8.6977457426866259E-2</v>
      </c>
      <c r="BC922" s="60"/>
      <c r="BD922" s="60"/>
    </row>
    <row r="923" spans="1:56" ht="16.5">
      <c r="A923" s="95">
        <v>922</v>
      </c>
      <c r="B923" s="129">
        <v>0.70992485873489364</v>
      </c>
      <c r="C923" s="129">
        <v>0.43215556177590519</v>
      </c>
      <c r="D923" s="129">
        <v>0.46354875785869054</v>
      </c>
      <c r="E923" s="129">
        <v>0.64195775397454868</v>
      </c>
      <c r="F923" s="129">
        <v>3.9181549179201136E-2</v>
      </c>
      <c r="G923" s="129">
        <v>0.35600769236489538</v>
      </c>
      <c r="H923" s="129">
        <v>0.16620590419415815</v>
      </c>
      <c r="I923" s="129">
        <v>0.60834847052137397</v>
      </c>
      <c r="J923" s="129">
        <v>0.73197813574659909</v>
      </c>
      <c r="K923" s="104">
        <v>0.13710771299714475</v>
      </c>
      <c r="L923" s="105"/>
      <c r="M923" s="106">
        <v>922</v>
      </c>
      <c r="N923" s="140">
        <v>0.5531652167517761</v>
      </c>
      <c r="O923" s="140">
        <v>-0.17088890157973932</v>
      </c>
      <c r="P923" s="140">
        <v>-9.1497219211635381E-2</v>
      </c>
      <c r="Q923" s="140">
        <v>0.36369672117379132</v>
      </c>
      <c r="R923" s="140">
        <v>-1.7602637444787321</v>
      </c>
      <c r="S923" s="140">
        <v>-0.36915072093862433</v>
      </c>
      <c r="T923" s="140">
        <v>-0.96926736359642951</v>
      </c>
      <c r="U923" s="129">
        <v>0.27501715444663438</v>
      </c>
      <c r="V923" s="129">
        <v>0.61880666870302414</v>
      </c>
      <c r="W923" s="98">
        <v>-1.0934063516968888</v>
      </c>
      <c r="X923" s="60"/>
      <c r="Y923" s="99">
        <v>922</v>
      </c>
      <c r="Z923" s="129">
        <f>(幕後結果!$AB$2+幕後結果!$AB$4*幕後結果_最佳化!$N1924)*12/3</f>
        <v>1.2536465627806797</v>
      </c>
      <c r="AA923" s="129">
        <f>(幕後結果!$AC$2+幕後結果!$AC$4*幕後結果_最佳化!$O1924)*12/3</f>
        <v>0.47950776607176454</v>
      </c>
      <c r="AB923" s="129">
        <f>(幕後結果!$AD$2+幕後結果!$AD$4*幕後結果_最佳化!$P1924)*12/3</f>
        <v>-1.34840285550649</v>
      </c>
      <c r="AC923" s="129">
        <f>(幕後結果!$AE$2+幕後結果!$AE$4*幕後結果_最佳化!$Q1924)*12/3</f>
        <v>0.29542971085040437</v>
      </c>
      <c r="AD923" s="129">
        <f>(幕後結果!$AF$2+幕後結果!$AF$4*幕後結果_最佳化!$R1924)*12/3</f>
        <v>-2.4445936478615011</v>
      </c>
      <c r="AE923" s="129">
        <f>(幕後結果!$AG$2+幕後結果!$AG$4*幕後結果_最佳化!$S1924)*12/3</f>
        <v>0.83047152953543424</v>
      </c>
      <c r="AF923" s="129">
        <f>(幕後結果!$AH$2+幕後結果!$AH$4*幕後結果_最佳化!$T1924)*12/3</f>
        <v>-4.6607672842034487E-3</v>
      </c>
      <c r="AG923" s="129">
        <f>(幕後結果!$AI$2+幕後結果!$AI$4*幕後結果_最佳化!$U1924)*12/3</f>
        <v>-0.17147668625266485</v>
      </c>
      <c r="AH923" s="129">
        <f>(幕後結果!$AJ$2+幕後結果!$AJ$4*幕後結果_最佳化!$V1924)*12/3</f>
        <v>-0.27824888775650775</v>
      </c>
      <c r="AI923" s="100">
        <f>(幕後結果!$AK$2+幕後結果!$AK$4*幕後結果_最佳化!$W1924)*12/3</f>
        <v>-0.65983525929290365</v>
      </c>
      <c r="AJ923" s="60"/>
      <c r="AK923" s="60"/>
      <c r="AL923" s="60"/>
      <c r="AM923" s="108">
        <v>922</v>
      </c>
      <c r="AN923" s="129">
        <f t="shared" si="183"/>
        <v>7.3639139131957729E-2</v>
      </c>
      <c r="AO923" s="129">
        <f t="shared" si="184"/>
        <v>5.1800293999122067E-2</v>
      </c>
      <c r="AP923" s="129">
        <f t="shared" si="185"/>
        <v>0.2476611884960912</v>
      </c>
      <c r="AQ923" s="129">
        <f t="shared" si="186"/>
        <v>0.15175515889659166</v>
      </c>
      <c r="AR923" s="129">
        <f t="shared" si="187"/>
        <v>9.3334682471661032E-2</v>
      </c>
      <c r="AS923" s="129">
        <f t="shared" si="188"/>
        <v>4.7390877958435496E-2</v>
      </c>
      <c r="AT923" s="129">
        <f t="shared" si="189"/>
        <v>7.1706783825828471E-2</v>
      </c>
      <c r="AU923" s="129">
        <f t="shared" si="190"/>
        <v>0.1779860920612486</v>
      </c>
      <c r="AV923" s="129">
        <f t="shared" si="191"/>
        <v>6.5140151013096101E-2</v>
      </c>
      <c r="AW923" s="129">
        <f t="shared" si="192"/>
        <v>1.9585632145967508E-2</v>
      </c>
      <c r="AX923" s="129">
        <f t="shared" si="193"/>
        <v>0.99999999999999989</v>
      </c>
      <c r="AY923" s="129">
        <f>SUMPRODUCT(AN923:AW923,幕後結果_最佳化!$Z$1005:$AI$1005)</f>
        <v>-0.29834163507524192</v>
      </c>
      <c r="AZ923" s="129">
        <f>(SUMPRODUCT(AN923:AW923,MMULT(AN923:AW923,幕後結果!$AB$9:$AK$18)))*252</f>
        <v>5.7490924139238481E-2</v>
      </c>
      <c r="BA923" s="129">
        <f t="shared" si="194"/>
        <v>0.23977265094092462</v>
      </c>
      <c r="BB923" s="102">
        <f t="shared" si="195"/>
        <v>-1.4231883149980993</v>
      </c>
      <c r="BC923" s="60"/>
      <c r="BD923" s="60"/>
    </row>
    <row r="924" spans="1:56" ht="16.5">
      <c r="A924" s="95">
        <v>923</v>
      </c>
      <c r="B924" s="129">
        <v>0.63878466736720929</v>
      </c>
      <c r="C924" s="129">
        <v>0.21148032787153492</v>
      </c>
      <c r="D924" s="129">
        <v>2.0690892016832274E-2</v>
      </c>
      <c r="E924" s="129">
        <v>0.1424673245513759</v>
      </c>
      <c r="F924" s="129">
        <v>0.95864740279950822</v>
      </c>
      <c r="G924" s="129">
        <v>0.85801865876154526</v>
      </c>
      <c r="H924" s="129">
        <v>0.94018750722964084</v>
      </c>
      <c r="I924" s="129">
        <v>0.62596073253529139</v>
      </c>
      <c r="J924" s="129">
        <v>0.52599957394116204</v>
      </c>
      <c r="K924" s="104">
        <v>0.61797750588740197</v>
      </c>
      <c r="L924" s="105"/>
      <c r="M924" s="106">
        <v>923</v>
      </c>
      <c r="N924" s="140">
        <v>0.35521214711946558</v>
      </c>
      <c r="O924" s="140">
        <v>-0.80129539571580322</v>
      </c>
      <c r="P924" s="140">
        <v>-2.0396842558604291</v>
      </c>
      <c r="Q924" s="140">
        <v>-1.0692996925815352</v>
      </c>
      <c r="R924" s="140">
        <v>1.7352010849628619</v>
      </c>
      <c r="S924" s="140">
        <v>1.0714599210295133</v>
      </c>
      <c r="T924" s="140">
        <v>1.5563495890045047</v>
      </c>
      <c r="U924" s="129">
        <v>0.32117399907988486</v>
      </c>
      <c r="V924" s="129">
        <v>6.5217469464749073E-2</v>
      </c>
      <c r="W924" s="98">
        <v>0.30017327616070943</v>
      </c>
      <c r="X924" s="60"/>
      <c r="Y924" s="99">
        <v>923</v>
      </c>
      <c r="Z924" s="129">
        <f>(幕後結果!$AB$2+幕後結果!$AB$4*幕後結果_最佳化!$N1925)*12/3</f>
        <v>1.1227479268748108</v>
      </c>
      <c r="AA924" s="129">
        <f>(幕後結果!$AC$2+幕後結果!$AC$4*幕後結果_最佳化!$O1925)*12/3</f>
        <v>-3.4183991725747986E-2</v>
      </c>
      <c r="AB924" s="129">
        <f>(幕後結果!$AD$2+幕後結果!$AD$4*幕後結果_最佳化!$P1925)*12/3</f>
        <v>-3.6499636578646122</v>
      </c>
      <c r="AC924" s="129">
        <f>(幕後結果!$AE$2+幕後結果!$AE$4*幕後結果_最佳化!$Q1925)*12/3</f>
        <v>-1.4040960262712392</v>
      </c>
      <c r="AD924" s="129">
        <f>(幕後結果!$AF$2+幕後結果!$AF$4*幕後結果_最佳化!$R1925)*12/3</f>
        <v>0.37333607564072846</v>
      </c>
      <c r="AE924" s="129">
        <f>(幕後結果!$AG$2+幕後結果!$AG$4*幕後結果_最佳化!$S1925)*12/3</f>
        <v>1.7788099535060364</v>
      </c>
      <c r="AF924" s="129">
        <f>(幕後結果!$AH$2+幕後結果!$AH$4*幕後結果_最佳化!$T1925)*12/3</f>
        <v>1.1436939985876196</v>
      </c>
      <c r="AG924" s="129">
        <f>(幕後結果!$AI$2+幕後結果!$AI$4*幕後結果_最佳化!$U1925)*12/3</f>
        <v>0.42524152976234414</v>
      </c>
      <c r="AH924" s="129">
        <f>(幕後結果!$AJ$2+幕後結果!$AJ$4*幕後結果_最佳化!$V1925)*12/3</f>
        <v>-0.48078164420181602</v>
      </c>
      <c r="AI924" s="100">
        <f>(幕後結果!$AK$2+幕後結果!$AK$4*幕後結果_最佳化!$W1925)*12/3</f>
        <v>-2.1076366557222392E-2</v>
      </c>
      <c r="AJ924" s="60"/>
      <c r="AK924" s="60"/>
      <c r="AL924" s="60"/>
      <c r="AM924" s="108">
        <v>923</v>
      </c>
      <c r="AN924" s="129">
        <f t="shared" si="183"/>
        <v>6.7292089148110759E-2</v>
      </c>
      <c r="AO924" s="129">
        <f t="shared" si="184"/>
        <v>1.9808739503774951E-2</v>
      </c>
      <c r="AP924" s="129">
        <f t="shared" si="185"/>
        <v>2.1508252905122916E-3</v>
      </c>
      <c r="AQ924" s="129">
        <f t="shared" si="186"/>
        <v>0.23981808186361139</v>
      </c>
      <c r="AR924" s="129">
        <f t="shared" si="187"/>
        <v>8.505029260378956E-2</v>
      </c>
      <c r="AS924" s="129">
        <f t="shared" si="188"/>
        <v>0.15333344933379994</v>
      </c>
      <c r="AT924" s="129">
        <f t="shared" si="189"/>
        <v>0.17972135082482751</v>
      </c>
      <c r="AU924" s="129">
        <f t="shared" si="190"/>
        <v>4.0356103848118378E-2</v>
      </c>
      <c r="AV924" s="129">
        <f t="shared" si="191"/>
        <v>0.14360226300555251</v>
      </c>
      <c r="AW924" s="129">
        <f t="shared" si="192"/>
        <v>6.8866804577902785E-2</v>
      </c>
      <c r="AX924" s="129">
        <f t="shared" si="193"/>
        <v>1.0000000000000002</v>
      </c>
      <c r="AY924" s="129">
        <f>SUMPRODUCT(AN924:AW924,幕後結果_最佳化!$Z$1005:$AI$1005)</f>
        <v>0.17893760664639682</v>
      </c>
      <c r="AZ924" s="129">
        <f>(SUMPRODUCT(AN924:AW924,MMULT(AN924:AW924,幕後結果!$AB$9:$AK$18)))*252</f>
        <v>5.8806823428091112E-2</v>
      </c>
      <c r="BA924" s="129">
        <f t="shared" si="194"/>
        <v>0.24250118232307882</v>
      </c>
      <c r="BB924" s="102">
        <f t="shared" si="195"/>
        <v>0.56097708614532449</v>
      </c>
      <c r="BC924" s="60"/>
      <c r="BD924" s="60"/>
    </row>
    <row r="925" spans="1:56" ht="16.5">
      <c r="A925" s="95">
        <v>924</v>
      </c>
      <c r="B925" s="129">
        <v>0.22568462819679258</v>
      </c>
      <c r="C925" s="129">
        <v>0.75974133437188596</v>
      </c>
      <c r="D925" s="129">
        <v>0.24832644771744472</v>
      </c>
      <c r="E925" s="129">
        <v>0.69700990020346376</v>
      </c>
      <c r="F925" s="129">
        <v>0.54230346886641279</v>
      </c>
      <c r="G925" s="129">
        <v>6.1706203428072204E-2</v>
      </c>
      <c r="H925" s="129">
        <v>7.4265853472772481E-2</v>
      </c>
      <c r="I925" s="129">
        <v>0.52608115268020983</v>
      </c>
      <c r="J925" s="129">
        <v>0.4528774491882297</v>
      </c>
      <c r="K925" s="104">
        <v>0.66720170743904506</v>
      </c>
      <c r="L925" s="105"/>
      <c r="M925" s="106">
        <v>924</v>
      </c>
      <c r="N925" s="140">
        <v>-0.75313423067310969</v>
      </c>
      <c r="O925" s="140">
        <v>0.70547074560405731</v>
      </c>
      <c r="P925" s="140">
        <v>-0.67976559377065271</v>
      </c>
      <c r="Q925" s="140">
        <v>0.51581990405854683</v>
      </c>
      <c r="R925" s="140">
        <v>0.10623857931552907</v>
      </c>
      <c r="S925" s="140">
        <v>-1.5406072315132009</v>
      </c>
      <c r="T925" s="140">
        <v>-1.4447372346500167</v>
      </c>
      <c r="U925" s="129">
        <v>6.5422393747569446E-2</v>
      </c>
      <c r="V925" s="129">
        <v>-0.11839473364236433</v>
      </c>
      <c r="W925" s="98">
        <v>0.43219927654711909</v>
      </c>
      <c r="X925" s="60"/>
      <c r="Y925" s="99">
        <v>924</v>
      </c>
      <c r="Z925" s="129">
        <f>(幕後結果!$AB$2+幕後結果!$AB$4*幕後結果_最佳化!$N1926)*12/3</f>
        <v>0.38984174242543229</v>
      </c>
      <c r="AA925" s="129">
        <f>(幕後結果!$AC$2+幕後結果!$AC$4*幕後結果_最佳化!$O1926)*12/3</f>
        <v>0.78604422737609314</v>
      </c>
      <c r="AB925" s="129">
        <f>(幕後結果!$AD$2+幕後結果!$AD$4*幕後結果_最佳化!$P1926)*12/3</f>
        <v>-2.296365329862224</v>
      </c>
      <c r="AC925" s="129">
        <f>(幕後結果!$AE$2+幕後結果!$AE$4*幕後結果_最佳化!$Q1926)*12/3</f>
        <v>0.61791056705610337</v>
      </c>
      <c r="AD925" s="129">
        <f>(幕後結果!$AF$2+幕後結果!$AF$4*幕後結果_最佳化!$R1926)*12/3</f>
        <v>-0.42255035336983493</v>
      </c>
      <c r="AE925" s="129">
        <f>(幕後結果!$AG$2+幕後結果!$AG$4*幕後結果_最佳化!$S1926)*12/3</f>
        <v>0.15609332343406246</v>
      </c>
      <c r="AF925" s="129">
        <f>(幕後結果!$AH$2+幕後結果!$AH$4*幕後結果_最佳化!$T1926)*12/3</f>
        <v>-0.91860545096412027</v>
      </c>
      <c r="AG925" s="129">
        <f>(幕後結果!$AI$2+幕後結果!$AI$4*幕後結果_最佳化!$U1926)*12/3</f>
        <v>-0.4705438250286213</v>
      </c>
      <c r="AH925" s="129">
        <f>(幕後結果!$AJ$2+幕後結果!$AJ$4*幕後結果_最佳化!$V1926)*12/3</f>
        <v>-0.72246012122820302</v>
      </c>
      <c r="AI925" s="100">
        <f>(幕後結果!$AK$2+幕後結果!$AK$4*幕後結果_最佳化!$W1926)*12/3</f>
        <v>8.0556688073371713E-3</v>
      </c>
      <c r="AJ925" s="60"/>
      <c r="AK925" s="60"/>
      <c r="AL925" s="60"/>
      <c r="AM925" s="108">
        <v>924</v>
      </c>
      <c r="AN925" s="129">
        <f t="shared" si="183"/>
        <v>0.10690787958194925</v>
      </c>
      <c r="AO925" s="129">
        <f t="shared" si="184"/>
        <v>0.16870446351942725</v>
      </c>
      <c r="AP925" s="129">
        <f t="shared" si="185"/>
        <v>0.15048271201459473</v>
      </c>
      <c r="AQ925" s="129">
        <f t="shared" si="186"/>
        <v>0.12983636987354777</v>
      </c>
      <c r="AR925" s="129">
        <f t="shared" si="187"/>
        <v>0.1123763458727603</v>
      </c>
      <c r="AS925" s="129">
        <f t="shared" si="188"/>
        <v>2.6716462679813292E-2</v>
      </c>
      <c r="AT925" s="129">
        <f t="shared" si="189"/>
        <v>8.125837659868658E-2</v>
      </c>
      <c r="AU925" s="129">
        <f t="shared" si="190"/>
        <v>4.6729233539803711E-2</v>
      </c>
      <c r="AV925" s="129">
        <f t="shared" si="191"/>
        <v>9.5395666035336443E-3</v>
      </c>
      <c r="AW925" s="129">
        <f t="shared" si="192"/>
        <v>0.16744858971588347</v>
      </c>
      <c r="AX925" s="129">
        <f t="shared" si="193"/>
        <v>1</v>
      </c>
      <c r="AY925" s="129">
        <f>SUMPRODUCT(AN925:AW925,幕後結果_最佳化!$Z$1005:$AI$1005)</f>
        <v>-5.9753578674307903E-2</v>
      </c>
      <c r="AZ925" s="129">
        <f>(SUMPRODUCT(AN925:AW925,MMULT(AN925:AW925,幕後結果!$AB$9:$AK$18)))*252</f>
        <v>5.6862438458872386E-2</v>
      </c>
      <c r="BA925" s="129">
        <f t="shared" si="194"/>
        <v>0.23845846275373073</v>
      </c>
      <c r="BB925" s="102">
        <f t="shared" si="195"/>
        <v>-0.43048830177322728</v>
      </c>
      <c r="BC925" s="60"/>
      <c r="BD925" s="60"/>
    </row>
    <row r="926" spans="1:56" ht="16.5">
      <c r="A926" s="95">
        <v>925</v>
      </c>
      <c r="B926" s="129">
        <v>0.32396662738637683</v>
      </c>
      <c r="C926" s="129">
        <v>0.11780611644956696</v>
      </c>
      <c r="D926" s="129">
        <v>0.27346508412880777</v>
      </c>
      <c r="E926" s="129">
        <v>0.3696133601857241</v>
      </c>
      <c r="F926" s="129">
        <v>0.61398989741239363</v>
      </c>
      <c r="G926" s="129">
        <v>0.31096508710175752</v>
      </c>
      <c r="H926" s="129">
        <v>0.44163163454400767</v>
      </c>
      <c r="I926" s="129">
        <v>0.9762332433026446</v>
      </c>
      <c r="J926" s="129">
        <v>0.67156828476679076</v>
      </c>
      <c r="K926" s="104">
        <v>0.61558374910702307</v>
      </c>
      <c r="L926" s="105"/>
      <c r="M926" s="106">
        <v>925</v>
      </c>
      <c r="N926" s="140">
        <v>-0.456635226925236</v>
      </c>
      <c r="O926" s="140">
        <v>-1.186025491114731</v>
      </c>
      <c r="P926" s="140">
        <v>-0.60236655384944715</v>
      </c>
      <c r="Q926" s="140">
        <v>-0.33287754481342097</v>
      </c>
      <c r="R926" s="140">
        <v>0.28973339618116467</v>
      </c>
      <c r="S926" s="140">
        <v>-0.49311663967298569</v>
      </c>
      <c r="T926" s="140">
        <v>-0.14683371916315907</v>
      </c>
      <c r="U926" s="129">
        <v>1.9815153169257036</v>
      </c>
      <c r="V926" s="129">
        <v>0.44424780869347291</v>
      </c>
      <c r="W926" s="98">
        <v>0.29390237688938792</v>
      </c>
      <c r="X926" s="60"/>
      <c r="Y926" s="99">
        <v>925</v>
      </c>
      <c r="Z926" s="129">
        <f>(幕後結果!$AB$2+幕後結果!$AB$4*幕後結果_最佳化!$N1927)*12/3</f>
        <v>0.58590495685366084</v>
      </c>
      <c r="AA926" s="129">
        <f>(幕後結果!$AC$2+幕後結果!$AC$4*幕後結果_最佳化!$O1927)*12/3</f>
        <v>-0.52577546790101859</v>
      </c>
      <c r="AB926" s="129">
        <f>(幕後結果!$AD$2+幕後結果!$AD$4*幕後結果_最佳化!$P1927)*12/3</f>
        <v>-2.2615007864702132</v>
      </c>
      <c r="AC926" s="129">
        <f>(幕後結果!$AE$2+幕後結果!$AE$4*幕後結果_最佳化!$Q1927)*12/3</f>
        <v>-0.82769478166717969</v>
      </c>
      <c r="AD926" s="129">
        <f>(幕後結果!$AF$2+幕後結果!$AF$4*幕後結果_最佳化!$R1927)*12/3</f>
        <v>-0.84459190096985937</v>
      </c>
      <c r="AE926" s="129">
        <f>(幕後結果!$AG$2+幕後結果!$AG$4*幕後結果_最佳化!$S1927)*12/3</f>
        <v>0.58023632779328072</v>
      </c>
      <c r="AF926" s="129">
        <f>(幕後結果!$AH$2+幕後結果!$AH$4*幕後結果_最佳化!$T1927)*12/3</f>
        <v>-0.15913088910075596</v>
      </c>
      <c r="AG926" s="129">
        <f>(幕後結果!$AI$2+幕後結果!$AI$4*幕後結果_最佳化!$U1927)*12/3</f>
        <v>0.81840850408241883</v>
      </c>
      <c r="AH926" s="129">
        <f>(幕後結果!$AJ$2+幕後結果!$AJ$4*幕後結果_最佳化!$V1927)*12/3</f>
        <v>-0.29933006395575396</v>
      </c>
      <c r="AI926" s="100">
        <f>(幕後結果!$AK$2+幕後結果!$AK$4*幕後結果_最佳化!$W1927)*12/3</f>
        <v>-0.11229825436857459</v>
      </c>
      <c r="AJ926" s="60"/>
      <c r="AK926" s="60"/>
      <c r="AL926" s="60"/>
      <c r="AM926" s="108">
        <v>925</v>
      </c>
      <c r="AN926" s="129">
        <f t="shared" si="183"/>
        <v>0.1434312534087907</v>
      </c>
      <c r="AO926" s="129">
        <f t="shared" si="184"/>
        <v>2.0525077809927732E-2</v>
      </c>
      <c r="AP926" s="129">
        <f t="shared" si="185"/>
        <v>2.7336889483484495E-2</v>
      </c>
      <c r="AQ926" s="129">
        <f t="shared" si="186"/>
        <v>4.0348068824586213E-2</v>
      </c>
      <c r="AR926" s="129">
        <f t="shared" si="187"/>
        <v>0.16416533779264708</v>
      </c>
      <c r="AS926" s="129">
        <f t="shared" si="188"/>
        <v>0.16700889298567809</v>
      </c>
      <c r="AT926" s="129">
        <f t="shared" si="189"/>
        <v>0.10178243834249211</v>
      </c>
      <c r="AU926" s="129">
        <f t="shared" si="190"/>
        <v>0.16713984460096082</v>
      </c>
      <c r="AV926" s="129">
        <f t="shared" si="191"/>
        <v>2.6114482441885443E-2</v>
      </c>
      <c r="AW926" s="129">
        <f t="shared" si="192"/>
        <v>0.14214771430954737</v>
      </c>
      <c r="AX926" s="129">
        <f t="shared" si="193"/>
        <v>1.0000000000000002</v>
      </c>
      <c r="AY926" s="129">
        <f>SUMPRODUCT(AN926:AW926,幕後結果_最佳化!$Z$1005:$AI$1005)</f>
        <v>0.20390747680991181</v>
      </c>
      <c r="AZ926" s="129">
        <f>(SUMPRODUCT(AN926:AW926,MMULT(AN926:AW926,幕後結果!$AB$9:$AK$18)))*252</f>
        <v>4.3369006181334942E-2</v>
      </c>
      <c r="BA926" s="129">
        <f t="shared" si="194"/>
        <v>0.20825226572917507</v>
      </c>
      <c r="BB926" s="102">
        <f t="shared" si="195"/>
        <v>0.77313673513303582</v>
      </c>
      <c r="BC926" s="60"/>
      <c r="BD926" s="60"/>
    </row>
    <row r="927" spans="1:56" ht="16.5">
      <c r="A927" s="95">
        <v>926</v>
      </c>
      <c r="B927" s="129">
        <v>0.92575843523040935</v>
      </c>
      <c r="C927" s="129">
        <v>0.63961709665156152</v>
      </c>
      <c r="D927" s="129">
        <v>0.63327649953987342</v>
      </c>
      <c r="E927" s="129">
        <v>7.3634539480413874E-2</v>
      </c>
      <c r="F927" s="129">
        <v>5.0955354465948011E-2</v>
      </c>
      <c r="G927" s="129">
        <v>0.65657377680703011</v>
      </c>
      <c r="H927" s="129">
        <v>0.37318506100801985</v>
      </c>
      <c r="I927" s="129">
        <v>0.66608447475729671</v>
      </c>
      <c r="J927" s="129">
        <v>0.19789204877988964</v>
      </c>
      <c r="K927" s="104">
        <v>0.51082068908478084</v>
      </c>
      <c r="L927" s="105"/>
      <c r="M927" s="106">
        <v>926</v>
      </c>
      <c r="N927" s="140">
        <v>1.4449101336525458</v>
      </c>
      <c r="O927" s="140">
        <v>0.35743549706205535</v>
      </c>
      <c r="P927" s="140">
        <v>0.34054385719880714</v>
      </c>
      <c r="Q927" s="140">
        <v>-1.4492453427355674</v>
      </c>
      <c r="R927" s="140">
        <v>-1.6356602698434812</v>
      </c>
      <c r="S927" s="140">
        <v>0.40313019797857796</v>
      </c>
      <c r="T927" s="140">
        <v>-0.32342932736273367</v>
      </c>
      <c r="U927" s="129">
        <v>0.42912666164710295</v>
      </c>
      <c r="V927" s="129">
        <v>-0.84917468465759771</v>
      </c>
      <c r="W927" s="98">
        <v>2.7126771769320362E-2</v>
      </c>
      <c r="X927" s="60"/>
      <c r="Y927" s="99">
        <v>926</v>
      </c>
      <c r="Z927" s="129">
        <f>(幕後結果!$AB$2+幕後結果!$AB$4*幕後結果_最佳化!$N1928)*12/3</f>
        <v>1.8433226583073659</v>
      </c>
      <c r="AA927" s="129">
        <f>(幕後結果!$AC$2+幕後結果!$AC$4*幕後結果_最佳化!$O1928)*12/3</f>
        <v>1.097078671309256</v>
      </c>
      <c r="AB927" s="129">
        <f>(幕後結果!$AD$2+幕後結果!$AD$4*幕後結果_最佳化!$P1928)*12/3</f>
        <v>-0.58907906368983987</v>
      </c>
      <c r="AC927" s="129">
        <f>(幕後結果!$AE$2+幕後結果!$AE$4*幕後結果_最佳化!$Q1928)*12/3</f>
        <v>-1.2365993750890005</v>
      </c>
      <c r="AD927" s="129">
        <f>(幕後結果!$AF$2+幕後結果!$AF$4*幕後結果_最佳化!$R1928)*12/3</f>
        <v>-2.9956615737952732</v>
      </c>
      <c r="AE927" s="129">
        <f>(幕後結果!$AG$2+幕後結果!$AG$4*幕後結果_最佳化!$S1928)*12/3</f>
        <v>1.2100229743284057</v>
      </c>
      <c r="AF927" s="129">
        <f>(幕後結果!$AH$2+幕後結果!$AH$4*幕後結果_最佳化!$T1928)*12/3</f>
        <v>0.71806874836347012</v>
      </c>
      <c r="AG927" s="129">
        <f>(幕後結果!$AI$2+幕後結果!$AI$4*幕後結果_最佳化!$U1928)*12/3</f>
        <v>0.32639071105540218</v>
      </c>
      <c r="AH927" s="129">
        <f>(幕後結果!$AJ$2+幕後結果!$AJ$4*幕後結果_最佳化!$V1928)*12/3</f>
        <v>-0.85154118198749318</v>
      </c>
      <c r="AI927" s="100">
        <f>(幕後結果!$AK$2+幕後結果!$AK$4*幕後結果_最佳化!$W1928)*12/3</f>
        <v>0.14205953885416001</v>
      </c>
      <c r="AJ927" s="60"/>
      <c r="AK927" s="60"/>
      <c r="AL927" s="60"/>
      <c r="AM927" s="108">
        <v>926</v>
      </c>
      <c r="AN927" s="129">
        <f t="shared" si="183"/>
        <v>3.2113321220114829E-2</v>
      </c>
      <c r="AO927" s="129">
        <f t="shared" si="184"/>
        <v>0.12446835447347775</v>
      </c>
      <c r="AP927" s="129">
        <f t="shared" si="185"/>
        <v>0.11633736283089893</v>
      </c>
      <c r="AQ927" s="129">
        <f t="shared" si="186"/>
        <v>0.15009482072370994</v>
      </c>
      <c r="AR927" s="129">
        <f t="shared" si="187"/>
        <v>0.10198269368308677</v>
      </c>
      <c r="AS927" s="129">
        <f t="shared" si="188"/>
        <v>3.5004443298138191E-2</v>
      </c>
      <c r="AT927" s="129">
        <f t="shared" si="189"/>
        <v>5.1370268922684592E-2</v>
      </c>
      <c r="AU927" s="129">
        <f t="shared" si="190"/>
        <v>0.14338983740930344</v>
      </c>
      <c r="AV927" s="129">
        <f t="shared" si="191"/>
        <v>9.3525336884495519E-2</v>
      </c>
      <c r="AW927" s="129">
        <f t="shared" si="192"/>
        <v>0.15171356055409008</v>
      </c>
      <c r="AX927" s="129">
        <f t="shared" si="193"/>
        <v>1</v>
      </c>
      <c r="AY927" s="129">
        <f>SUMPRODUCT(AN927:AW927,幕後結果_最佳化!$Z$1005:$AI$1005)</f>
        <v>-0.13143284324720697</v>
      </c>
      <c r="AZ927" s="129">
        <f>(SUMPRODUCT(AN927:AW927,MMULT(AN927:AW927,幕後結果!$AB$9:$AK$18)))*252</f>
        <v>4.9415603235597995E-2</v>
      </c>
      <c r="BA927" s="129">
        <f t="shared" si="194"/>
        <v>0.22229620607558284</v>
      </c>
      <c r="BB927" s="102">
        <f t="shared" si="195"/>
        <v>-0.78423670077361607</v>
      </c>
      <c r="BC927" s="60"/>
      <c r="BD927" s="60"/>
    </row>
    <row r="928" spans="1:56" ht="16.5">
      <c r="A928" s="95">
        <v>927</v>
      </c>
      <c r="B928" s="129">
        <v>0.17163677099330088</v>
      </c>
      <c r="C928" s="129">
        <v>0.36085723493689859</v>
      </c>
      <c r="D928" s="129">
        <v>0.98175216441988034</v>
      </c>
      <c r="E928" s="129">
        <v>0.91729455369448676</v>
      </c>
      <c r="F928" s="129">
        <v>0.9040122639081658</v>
      </c>
      <c r="G928" s="129">
        <v>0.92928413506281515</v>
      </c>
      <c r="H928" s="129">
        <v>0.29177004503750981</v>
      </c>
      <c r="I928" s="129">
        <v>0.43984999789156065</v>
      </c>
      <c r="J928" s="129">
        <v>9.4338648351832699E-2</v>
      </c>
      <c r="K928" s="104">
        <v>0.64849402970230918</v>
      </c>
      <c r="L928" s="105"/>
      <c r="M928" s="106">
        <v>927</v>
      </c>
      <c r="N928" s="140">
        <v>-0.94771700422665239</v>
      </c>
      <c r="O928" s="140">
        <v>-0.35616838067782985</v>
      </c>
      <c r="P928" s="140">
        <v>2.0913614944115788</v>
      </c>
      <c r="Q928" s="140">
        <v>1.3871012444722122</v>
      </c>
      <c r="R928" s="140">
        <v>1.3047573911343178</v>
      </c>
      <c r="S928" s="140">
        <v>1.4704802535741099</v>
      </c>
      <c r="T928" s="140">
        <v>-0.54822110813070946</v>
      </c>
      <c r="U928" s="129">
        <v>-0.15134953529297396</v>
      </c>
      <c r="V928" s="129">
        <v>-1.3145020856016143</v>
      </c>
      <c r="W928" s="98">
        <v>0.38125783126801138</v>
      </c>
      <c r="X928" s="60"/>
      <c r="Y928" s="99">
        <v>927</v>
      </c>
      <c r="Z928" s="129">
        <f>(幕後結果!$AB$2+幕後結果!$AB$4*幕後結果_最佳化!$N1929)*12/3</f>
        <v>0.26117175172384877</v>
      </c>
      <c r="AA928" s="129">
        <f>(幕後結果!$AC$2+幕後結果!$AC$4*幕後結果_最佳化!$O1929)*12/3</f>
        <v>-4.3274913875499088E-2</v>
      </c>
      <c r="AB928" s="129">
        <f>(幕後結果!$AD$2+幕後結果!$AD$4*幕後結果_最佳化!$P1929)*12/3</f>
        <v>0.71758935141528435</v>
      </c>
      <c r="AC928" s="129">
        <f>(幕後結果!$AE$2+幕後結果!$AE$4*幕後結果_最佳化!$Q1929)*12/3</f>
        <v>1.1890139271881941</v>
      </c>
      <c r="AD928" s="129">
        <f>(幕後結果!$AF$2+幕後結果!$AF$4*幕後結果_最佳化!$R1929)*12/3</f>
        <v>0.89230524639370845</v>
      </c>
      <c r="AE928" s="129">
        <f>(幕後結果!$AG$2+幕後結果!$AG$4*幕後結果_最佳化!$S1929)*12/3</f>
        <v>2.6206401235436942</v>
      </c>
      <c r="AF928" s="129">
        <f>(幕後結果!$AH$2+幕後結果!$AH$4*幕後結果_最佳化!$T1929)*12/3</f>
        <v>-0.10806462021529095</v>
      </c>
      <c r="AG928" s="129">
        <f>(幕後結果!$AI$2+幕後結果!$AI$4*幕後結果_最佳化!$U1929)*12/3</f>
        <v>3.819509258469915E-2</v>
      </c>
      <c r="AH928" s="129">
        <f>(幕後結果!$AJ$2+幕後結果!$AJ$4*幕後結果_最佳化!$V1929)*12/3</f>
        <v>-0.45508225688979903</v>
      </c>
      <c r="AI928" s="100">
        <f>(幕後結果!$AK$2+幕後結果!$AK$4*幕後結果_最佳化!$W1929)*12/3</f>
        <v>1.1793944380654593</v>
      </c>
      <c r="AJ928" s="60"/>
      <c r="AK928" s="60"/>
      <c r="AL928" s="60"/>
      <c r="AM928" s="108">
        <v>927</v>
      </c>
      <c r="AN928" s="129">
        <f t="shared" si="183"/>
        <v>0.10762933184131779</v>
      </c>
      <c r="AO928" s="129">
        <f t="shared" si="184"/>
        <v>0.15627021975919056</v>
      </c>
      <c r="AP928" s="129">
        <f t="shared" si="185"/>
        <v>3.0423521922174093E-2</v>
      </c>
      <c r="AQ928" s="129">
        <f t="shared" si="186"/>
        <v>0.11863465617780031</v>
      </c>
      <c r="AR928" s="129">
        <f t="shared" si="187"/>
        <v>0.11951129035580799</v>
      </c>
      <c r="AS928" s="129">
        <f t="shared" si="188"/>
        <v>8.244799938057483E-2</v>
      </c>
      <c r="AT928" s="129">
        <f t="shared" si="189"/>
        <v>0.14984825543573818</v>
      </c>
      <c r="AU928" s="129">
        <f t="shared" si="190"/>
        <v>7.3587754096985092E-2</v>
      </c>
      <c r="AV928" s="129">
        <f t="shared" si="191"/>
        <v>0.15468100727527009</v>
      </c>
      <c r="AW928" s="129">
        <f t="shared" si="192"/>
        <v>6.9659637551410377E-3</v>
      </c>
      <c r="AX928" s="129">
        <f t="shared" si="193"/>
        <v>1</v>
      </c>
      <c r="AY928" s="129">
        <f>SUMPRODUCT(AN928:AW928,幕後結果_最佳化!$Z$1005:$AI$1005)</f>
        <v>0.10424799447553557</v>
      </c>
      <c r="AZ928" s="129">
        <f>(SUMPRODUCT(AN928:AW928,MMULT(AN928:AW928,幕後結果!$AB$9:$AK$18)))*252</f>
        <v>4.7505441566481815E-2</v>
      </c>
      <c r="BA928" s="129">
        <f t="shared" si="194"/>
        <v>0.21795743062919837</v>
      </c>
      <c r="BB928" s="102">
        <f t="shared" si="195"/>
        <v>0.28146778156833879</v>
      </c>
      <c r="BC928" s="60"/>
      <c r="BD928" s="60"/>
    </row>
    <row r="929" spans="1:56" ht="16.5">
      <c r="A929" s="95">
        <v>928</v>
      </c>
      <c r="B929" s="129">
        <v>0.2658970516876451</v>
      </c>
      <c r="C929" s="129">
        <v>0.96574269805820423</v>
      </c>
      <c r="D929" s="129">
        <v>0.1299256133038007</v>
      </c>
      <c r="E929" s="129">
        <v>0.30706817977082923</v>
      </c>
      <c r="F929" s="129">
        <v>0.71685532750745118</v>
      </c>
      <c r="G929" s="129">
        <v>0.23061470359905401</v>
      </c>
      <c r="H929" s="129">
        <v>0.78235107813623861</v>
      </c>
      <c r="I929" s="129">
        <v>0.49988240920581561</v>
      </c>
      <c r="J929" s="129">
        <v>0.49513697557094449</v>
      </c>
      <c r="K929" s="104">
        <v>0.24495816237754386</v>
      </c>
      <c r="L929" s="105"/>
      <c r="M929" s="106">
        <v>928</v>
      </c>
      <c r="N929" s="140">
        <v>-0.62526963845825068</v>
      </c>
      <c r="O929" s="140">
        <v>1.8216072249761004</v>
      </c>
      <c r="P929" s="140">
        <v>-1.1267428338520256</v>
      </c>
      <c r="Q929" s="140">
        <v>-0.50417791349544949</v>
      </c>
      <c r="R929" s="140">
        <v>0.57352489942039997</v>
      </c>
      <c r="S929" s="140">
        <v>-0.73682396547049955</v>
      </c>
      <c r="T929" s="140">
        <v>0.78015806250301079</v>
      </c>
      <c r="U929" s="129">
        <v>-2.9475641380703456E-4</v>
      </c>
      <c r="V929" s="129">
        <v>-1.2190096432270493E-2</v>
      </c>
      <c r="W929" s="98">
        <v>-0.69044191633024787</v>
      </c>
      <c r="X929" s="60"/>
      <c r="Y929" s="99">
        <v>928</v>
      </c>
      <c r="Z929" s="129">
        <f>(幕後結果!$AB$2+幕後結果!$AB$4*幕後結果_最佳化!$N1930)*12/3</f>
        <v>0.47439360480712733</v>
      </c>
      <c r="AA929" s="129">
        <f>(幕後結果!$AC$2+幕後結果!$AC$4*幕後結果_最佳化!$O1930)*12/3</f>
        <v>1.6381665087212791</v>
      </c>
      <c r="AB929" s="129">
        <f>(幕後結果!$AD$2+幕後結果!$AD$4*幕後結果_最佳化!$P1930)*12/3</f>
        <v>-2.6920620276429053</v>
      </c>
      <c r="AC929" s="129">
        <f>(幕後結果!$AE$2+幕後結果!$AE$4*幕後結果_最佳化!$Q1930)*12/3</f>
        <v>-1.9945497996251893E-2</v>
      </c>
      <c r="AD929" s="129">
        <f>(幕後結果!$AF$2+幕後結果!$AF$4*幕後結果_最佳化!$R1930)*12/3</f>
        <v>-0.21547762444624452</v>
      </c>
      <c r="AE929" s="129">
        <f>(幕後結果!$AG$2+幕後結果!$AG$4*幕後結果_最佳化!$S1930)*12/3</f>
        <v>0.81063745536718146</v>
      </c>
      <c r="AF929" s="129">
        <f>(幕後結果!$AH$2+幕後結果!$AH$4*幕後結果_最佳化!$T1930)*12/3</f>
        <v>0.42102098161209217</v>
      </c>
      <c r="AG929" s="129">
        <f>(幕後結果!$AI$2+幕後結果!$AI$4*幕後結果_最佳化!$U1930)*12/3</f>
        <v>-0.10559536216451919</v>
      </c>
      <c r="AH929" s="129">
        <f>(幕後結果!$AJ$2+幕後結果!$AJ$4*幕後結果_最佳化!$V1930)*12/3</f>
        <v>-0.56540003731130206</v>
      </c>
      <c r="AI929" s="100">
        <f>(幕後結果!$AK$2+幕後結果!$AK$4*幕後結果_最佳化!$W1930)*12/3</f>
        <v>-0.50165619877597145</v>
      </c>
      <c r="AJ929" s="60"/>
      <c r="AK929" s="60"/>
      <c r="AL929" s="60"/>
      <c r="AM929" s="108">
        <v>928</v>
      </c>
      <c r="AN929" s="129">
        <f t="shared" si="183"/>
        <v>0.18575980621902952</v>
      </c>
      <c r="AO929" s="129">
        <f t="shared" si="184"/>
        <v>0.16250940755617357</v>
      </c>
      <c r="AP929" s="129">
        <f t="shared" si="185"/>
        <v>0.15512360792175942</v>
      </c>
      <c r="AQ929" s="129">
        <f t="shared" si="186"/>
        <v>1.3542277385923149E-2</v>
      </c>
      <c r="AR929" s="129">
        <f t="shared" si="187"/>
        <v>0.10770566991270077</v>
      </c>
      <c r="AS929" s="129">
        <f t="shared" si="188"/>
        <v>1.8442308385562697E-2</v>
      </c>
      <c r="AT929" s="129">
        <f t="shared" si="189"/>
        <v>9.3941865687214396E-2</v>
      </c>
      <c r="AU929" s="129">
        <f t="shared" si="190"/>
        <v>2.8425867739972147E-2</v>
      </c>
      <c r="AV929" s="129">
        <f t="shared" si="191"/>
        <v>5.606909535835039E-2</v>
      </c>
      <c r="AW929" s="129">
        <f t="shared" si="192"/>
        <v>0.17848009383331392</v>
      </c>
      <c r="AX929" s="129">
        <f t="shared" si="193"/>
        <v>1</v>
      </c>
      <c r="AY929" s="129">
        <f>SUMPRODUCT(AN929:AW929,幕後結果_最佳化!$Z$1005:$AI$1005)</f>
        <v>-1.1976455794925352E-2</v>
      </c>
      <c r="AZ929" s="129">
        <f>(SUMPRODUCT(AN929:AW929,MMULT(AN929:AW929,幕後結果!$AB$9:$AK$18)))*252</f>
        <v>5.3204576570426723E-2</v>
      </c>
      <c r="BA929" s="129">
        <f t="shared" si="194"/>
        <v>0.23066117265466834</v>
      </c>
      <c r="BB929" s="102">
        <f t="shared" si="195"/>
        <v>-0.23790937661226144</v>
      </c>
      <c r="BC929" s="60"/>
      <c r="BD929" s="60"/>
    </row>
    <row r="930" spans="1:56" ht="16.5">
      <c r="A930" s="95">
        <v>929</v>
      </c>
      <c r="B930" s="129">
        <v>0.81034986519624441</v>
      </c>
      <c r="C930" s="129">
        <v>0.74590252412383107</v>
      </c>
      <c r="D930" s="129">
        <v>0.72921790831773636</v>
      </c>
      <c r="E930" s="129">
        <v>0.16165607115151648</v>
      </c>
      <c r="F930" s="129">
        <v>0.90539409002143678</v>
      </c>
      <c r="G930" s="129">
        <v>0.98298617916259445</v>
      </c>
      <c r="H930" s="129">
        <v>0.94090962216693108</v>
      </c>
      <c r="I930" s="129">
        <v>0.19276561621153521</v>
      </c>
      <c r="J930" s="129">
        <v>0.94874507293525401</v>
      </c>
      <c r="K930" s="104">
        <v>0.21430893882456137</v>
      </c>
      <c r="L930" s="105"/>
      <c r="M930" s="106">
        <v>929</v>
      </c>
      <c r="N930" s="140">
        <v>0.87918630328861214</v>
      </c>
      <c r="O930" s="140">
        <v>0.66165094200686703</v>
      </c>
      <c r="P930" s="140">
        <v>0.61044935357852348</v>
      </c>
      <c r="Q930" s="140">
        <v>-0.98767438702622046</v>
      </c>
      <c r="R930" s="140">
        <v>1.3129143230022344</v>
      </c>
      <c r="S930" s="140">
        <v>2.1197439825362849</v>
      </c>
      <c r="T930" s="140">
        <v>1.5624553538610644</v>
      </c>
      <c r="U930" s="129">
        <v>-0.86774995423471279</v>
      </c>
      <c r="V930" s="129">
        <v>1.63280576539989</v>
      </c>
      <c r="W930" s="98">
        <v>-0.79155897205936299</v>
      </c>
      <c r="X930" s="60"/>
      <c r="Y930" s="99">
        <v>929</v>
      </c>
      <c r="Z930" s="129">
        <f>(幕後結果!$AB$2+幕後結果!$AB$4*幕後結果_最佳化!$N1931)*12/3</f>
        <v>1.4692315778728393</v>
      </c>
      <c r="AA930" s="129">
        <f>(幕後結果!$AC$2+幕後結果!$AC$4*幕後結果_最佳化!$O1931)*12/3</f>
        <v>1.1745569596797818</v>
      </c>
      <c r="AB930" s="129">
        <f>(幕後結果!$AD$2+幕後結果!$AD$4*幕後結果_最佳化!$P1931)*12/3</f>
        <v>-0.41065100113736563</v>
      </c>
      <c r="AC930" s="129">
        <f>(幕後結果!$AE$2+幕後結果!$AE$4*幕後結果_最佳化!$Q1931)*12/3</f>
        <v>-0.7157757283392906</v>
      </c>
      <c r="AD930" s="129">
        <f>(幕後結果!$AF$2+幕後結果!$AF$4*幕後結果_最佳化!$R1931)*12/3</f>
        <v>0.12228154113088152</v>
      </c>
      <c r="AE930" s="129">
        <f>(幕後結果!$AG$2+幕後結果!$AG$4*幕後結果_最佳化!$S1931)*12/3</f>
        <v>2.8275869315953854</v>
      </c>
      <c r="AF930" s="129">
        <f>(幕後結果!$AH$2+幕後結果!$AH$4*幕後結果_最佳化!$T1931)*12/3</f>
        <v>1.7741037812236329</v>
      </c>
      <c r="AG930" s="129">
        <f>(幕後結果!$AI$2+幕後結果!$AI$4*幕後結果_最佳化!$U1931)*12/3</f>
        <v>0.17605079695395556</v>
      </c>
      <c r="AH930" s="129">
        <f>(幕後結果!$AJ$2+幕後結果!$AJ$4*幕後結果_最佳化!$V1931)*12/3</f>
        <v>0.45154522492960597</v>
      </c>
      <c r="AI930" s="100">
        <f>(幕後結果!$AK$2+幕後結果!$AK$4*幕後結果_最佳化!$W1931)*12/3</f>
        <v>0.49599108784505885</v>
      </c>
      <c r="AJ930" s="60"/>
      <c r="AK930" s="60"/>
      <c r="AL930" s="60"/>
      <c r="AM930" s="108">
        <v>929</v>
      </c>
      <c r="AN930" s="129">
        <f t="shared" si="183"/>
        <v>0.19915032622813464</v>
      </c>
      <c r="AO930" s="129">
        <f t="shared" si="184"/>
        <v>0.15973855176320612</v>
      </c>
      <c r="AP930" s="129">
        <f t="shared" si="185"/>
        <v>2.2830927077926517E-2</v>
      </c>
      <c r="AQ930" s="129">
        <f t="shared" si="186"/>
        <v>9.4571750880425479E-2</v>
      </c>
      <c r="AR930" s="129">
        <f t="shared" si="187"/>
        <v>6.3962521430269731E-2</v>
      </c>
      <c r="AS930" s="129">
        <f t="shared" si="188"/>
        <v>9.1088613504056296E-2</v>
      </c>
      <c r="AT930" s="129">
        <f t="shared" si="189"/>
        <v>8.8087057361034574E-2</v>
      </c>
      <c r="AU930" s="129">
        <f t="shared" si="190"/>
        <v>4.0564536158272872E-2</v>
      </c>
      <c r="AV930" s="129">
        <f t="shared" si="191"/>
        <v>5.3665990074494317E-2</v>
      </c>
      <c r="AW930" s="129">
        <f t="shared" si="192"/>
        <v>0.18633972552217939</v>
      </c>
      <c r="AX930" s="129">
        <f t="shared" si="193"/>
        <v>0.99999999999999989</v>
      </c>
      <c r="AY930" s="129">
        <f>SUMPRODUCT(AN930:AW930,幕後結果_最佳化!$Z$1005:$AI$1005)</f>
        <v>0.30420712073018885</v>
      </c>
      <c r="AZ930" s="129">
        <f>(SUMPRODUCT(AN930:AW930,MMULT(AN930:AW930,幕後結果!$AB$9:$AK$18)))*252</f>
        <v>4.5900155209498632E-2</v>
      </c>
      <c r="BA930" s="129">
        <f t="shared" si="194"/>
        <v>0.21424321508392893</v>
      </c>
      <c r="BB930" s="102">
        <f t="shared" si="195"/>
        <v>1.2196751277645961</v>
      </c>
      <c r="BC930" s="60"/>
      <c r="BD930" s="60"/>
    </row>
    <row r="931" spans="1:56" ht="16.5">
      <c r="A931" s="95">
        <v>930</v>
      </c>
      <c r="B931" s="129">
        <v>0.91957868749341176</v>
      </c>
      <c r="C931" s="129">
        <v>0.33862398566102914</v>
      </c>
      <c r="D931" s="129">
        <v>0.78275859397922454</v>
      </c>
      <c r="E931" s="129">
        <v>0.66271658976220205</v>
      </c>
      <c r="F931" s="129">
        <v>0.7962008142400292</v>
      </c>
      <c r="G931" s="129">
        <v>0.39429822663639924</v>
      </c>
      <c r="H931" s="129">
        <v>0.24550192199391585</v>
      </c>
      <c r="I931" s="129">
        <v>0.98471191160530935</v>
      </c>
      <c r="J931" s="129">
        <v>0.62091011077384928</v>
      </c>
      <c r="K931" s="104">
        <v>0.98384135759592861</v>
      </c>
      <c r="L931" s="105"/>
      <c r="M931" s="106">
        <v>930</v>
      </c>
      <c r="N931" s="140">
        <v>1.402243234839216</v>
      </c>
      <c r="O931" s="140">
        <v>-0.41622144153636104</v>
      </c>
      <c r="P931" s="140">
        <v>0.78154365400716475</v>
      </c>
      <c r="Q931" s="140">
        <v>0.41988862141925504</v>
      </c>
      <c r="R931" s="140">
        <v>0.82812736839058487</v>
      </c>
      <c r="S931" s="140">
        <v>-0.26813363914100979</v>
      </c>
      <c r="T931" s="140">
        <v>-0.68871307894716749</v>
      </c>
      <c r="U931" s="129">
        <v>2.1625452029503305</v>
      </c>
      <c r="V931" s="129">
        <v>0.30787193945264774</v>
      </c>
      <c r="W931" s="98">
        <v>2.1404640289644834</v>
      </c>
      <c r="X931" s="60"/>
      <c r="Y931" s="99">
        <v>930</v>
      </c>
      <c r="Z931" s="129">
        <f>(幕後結果!$AB$2+幕後結果!$AB$4*幕後結果_最佳化!$N1932)*12/3</f>
        <v>1.8151087040434966</v>
      </c>
      <c r="AA931" s="129">
        <f>(幕後結果!$AC$2+幕後結果!$AC$4*幕後結果_最佳化!$O1932)*12/3</f>
        <v>0.51827023266956007</v>
      </c>
      <c r="AB931" s="129">
        <f>(幕後結果!$AD$2+幕後結果!$AD$4*幕後結果_最佳化!$P1932)*12/3</f>
        <v>-0.15420944601384523</v>
      </c>
      <c r="AC931" s="129">
        <f>(幕後結果!$AE$2+幕後結果!$AE$4*幕後結果_最佳化!$Q1932)*12/3</f>
        <v>0.36176297106887434</v>
      </c>
      <c r="AD931" s="129">
        <f>(幕後結果!$AF$2+幕後結果!$AF$4*幕後結果_最佳化!$R1932)*12/3</f>
        <v>7.4021642100473906E-2</v>
      </c>
      <c r="AE931" s="129">
        <f>(幕後結果!$AG$2+幕後結果!$AG$4*幕後結果_最佳化!$S1932)*12/3</f>
        <v>0.9372301508768287</v>
      </c>
      <c r="AF931" s="129">
        <f>(幕後結果!$AH$2+幕後結果!$AH$4*幕後結果_最佳化!$T1932)*12/3</f>
        <v>0.80579214946911504</v>
      </c>
      <c r="AG931" s="129">
        <f>(幕後結果!$AI$2+幕後結果!$AI$4*幕後結果_最佳化!$U1932)*12/3</f>
        <v>1.2301083134198791</v>
      </c>
      <c r="AH931" s="129">
        <f>(幕後結果!$AJ$2+幕後結果!$AJ$4*幕後結果_最佳化!$V1932)*12/3</f>
        <v>0.16023503276323697</v>
      </c>
      <c r="AI931" s="100">
        <f>(幕後結果!$AK$2+幕後結果!$AK$4*幕後結果_最佳化!$W1932)*12/3</f>
        <v>1.8090502313534538</v>
      </c>
      <c r="AJ931" s="60"/>
      <c r="AK931" s="60"/>
      <c r="AL931" s="60"/>
      <c r="AM931" s="108">
        <v>930</v>
      </c>
      <c r="AN931" s="129">
        <f t="shared" si="183"/>
        <v>0.13502700882009508</v>
      </c>
      <c r="AO931" s="129">
        <f t="shared" si="184"/>
        <v>0.20805977395825995</v>
      </c>
      <c r="AP931" s="129">
        <f t="shared" si="185"/>
        <v>0.1712236887722437</v>
      </c>
      <c r="AQ931" s="129">
        <f t="shared" si="186"/>
        <v>4.4520361557887654E-2</v>
      </c>
      <c r="AR931" s="129">
        <f t="shared" si="187"/>
        <v>0.17310838008936599</v>
      </c>
      <c r="AS931" s="129">
        <f t="shared" si="188"/>
        <v>6.1612515746838063E-2</v>
      </c>
      <c r="AT931" s="129">
        <f t="shared" si="189"/>
        <v>8.3147547474421324E-2</v>
      </c>
      <c r="AU931" s="129">
        <f t="shared" si="190"/>
        <v>3.7785791671537318E-2</v>
      </c>
      <c r="AV931" s="129">
        <f t="shared" si="191"/>
        <v>8.0274260867801567E-3</v>
      </c>
      <c r="AW931" s="129">
        <f t="shared" si="192"/>
        <v>7.7487505822570441E-2</v>
      </c>
      <c r="AX931" s="129">
        <f t="shared" si="193"/>
        <v>0.99999999999999967</v>
      </c>
      <c r="AY931" s="129">
        <f>SUMPRODUCT(AN931:AW931,幕後結果_最佳化!$Z$1005:$AI$1005)</f>
        <v>-6.3120704760353682E-2</v>
      </c>
      <c r="AZ931" s="129">
        <f>(SUMPRODUCT(AN931:AW931,MMULT(AN931:AW931,幕後結果!$AB$9:$AK$18)))*252</f>
        <v>5.5571440475214826E-2</v>
      </c>
      <c r="BA931" s="129">
        <f t="shared" si="194"/>
        <v>0.23573595499035532</v>
      </c>
      <c r="BB931" s="102">
        <f t="shared" si="195"/>
        <v>-0.44974346303978668</v>
      </c>
      <c r="BC931" s="60"/>
      <c r="BD931" s="60"/>
    </row>
    <row r="932" spans="1:56" ht="16.5">
      <c r="A932" s="95">
        <v>931</v>
      </c>
      <c r="B932" s="129">
        <v>0.21562252350593014</v>
      </c>
      <c r="C932" s="129">
        <v>5.3507064036875329E-2</v>
      </c>
      <c r="D932" s="129">
        <v>0.17173172402589199</v>
      </c>
      <c r="E932" s="129">
        <v>0.53483970395895541</v>
      </c>
      <c r="F932" s="129">
        <v>0.18404373771023463</v>
      </c>
      <c r="G932" s="129">
        <v>0.32022948475850832</v>
      </c>
      <c r="H932" s="129">
        <v>0.98201907091838692</v>
      </c>
      <c r="I932" s="129">
        <v>0.4704371786807835</v>
      </c>
      <c r="J932" s="129">
        <v>0.15192565686828963</v>
      </c>
      <c r="K932" s="104">
        <v>0.25414178679847899</v>
      </c>
      <c r="L932" s="105"/>
      <c r="M932" s="106">
        <v>931</v>
      </c>
      <c r="N932" s="140">
        <v>-0.78706289826855869</v>
      </c>
      <c r="O932" s="140">
        <v>-1.6117602182002528</v>
      </c>
      <c r="P932" s="140">
        <v>-0.94734413491046743</v>
      </c>
      <c r="Q932" s="140">
        <v>8.7441489149178736E-2</v>
      </c>
      <c r="R932" s="140">
        <v>-0.90006158962488236</v>
      </c>
      <c r="S932" s="140">
        <v>-0.46705717909757488</v>
      </c>
      <c r="T932" s="140">
        <v>2.0973584288308782</v>
      </c>
      <c r="U932" s="129">
        <v>-7.4170954202531572E-2</v>
      </c>
      <c r="V932" s="129">
        <v>-1.0282094508734985</v>
      </c>
      <c r="W932" s="98">
        <v>-0.66151269873315921</v>
      </c>
      <c r="X932" s="60"/>
      <c r="Y932" s="99">
        <v>931</v>
      </c>
      <c r="Z932" s="129">
        <f>(幕後結果!$AB$2+幕後結果!$AB$4*幕後結果_最佳化!$N1933)*12/3</f>
        <v>0.36740603928328203</v>
      </c>
      <c r="AA932" s="129">
        <f>(幕後結果!$AC$2+幕後結果!$AC$4*幕後結果_最佳化!$O1933)*12/3</f>
        <v>-0.92339251074506701</v>
      </c>
      <c r="AB932" s="129">
        <f>(幕後結果!$AD$2+幕後結果!$AD$4*幕後結果_最佳化!$P1933)*12/3</f>
        <v>-2.7680997047767435</v>
      </c>
      <c r="AC932" s="129">
        <f>(幕後結果!$AE$2+幕後結果!$AE$4*幕後結果_最佳化!$Q1933)*12/3</f>
        <v>-0.59083180202511509</v>
      </c>
      <c r="AD932" s="129">
        <f>(幕後結果!$AF$2+幕後結果!$AF$4*幕後結果_最佳化!$R1933)*12/3</f>
        <v>-1.8940263535146331</v>
      </c>
      <c r="AE932" s="129">
        <f>(幕後結果!$AG$2+幕後結果!$AG$4*幕後結果_最佳化!$S1933)*12/3</f>
        <v>0.57863838488267516</v>
      </c>
      <c r="AF932" s="129">
        <f>(幕後結果!$AH$2+幕後結果!$AH$4*幕後結果_最佳化!$T1933)*12/3</f>
        <v>1.0032530844776717</v>
      </c>
      <c r="AG932" s="129">
        <f>(幕後結果!$AI$2+幕後結果!$AI$4*幕後結果_最佳化!$U1933)*12/3</f>
        <v>-0.32563687372282429</v>
      </c>
      <c r="AH932" s="129">
        <f>(幕後結果!$AJ$2+幕後結果!$AJ$4*幕後結果_最佳化!$V1933)*12/3</f>
        <v>-0.98793817918629456</v>
      </c>
      <c r="AI932" s="100">
        <f>(幕後結果!$AK$2+幕後結果!$AK$4*幕後結果_最佳化!$W1933)*12/3</f>
        <v>-1.0422185777403818</v>
      </c>
      <c r="AJ932" s="60"/>
      <c r="AK932" s="60"/>
      <c r="AL932" s="60"/>
      <c r="AM932" s="108">
        <v>931</v>
      </c>
      <c r="AN932" s="129">
        <f t="shared" si="183"/>
        <v>0.10963669477431817</v>
      </c>
      <c r="AO932" s="129">
        <f t="shared" si="184"/>
        <v>3.065719947838047E-2</v>
      </c>
      <c r="AP932" s="129">
        <f t="shared" si="185"/>
        <v>0.16870414824735561</v>
      </c>
      <c r="AQ932" s="129">
        <f t="shared" si="186"/>
        <v>5.2925302179938537E-2</v>
      </c>
      <c r="AR932" s="129">
        <f t="shared" si="187"/>
        <v>0.15551945277615145</v>
      </c>
      <c r="AS932" s="129">
        <f t="shared" si="188"/>
        <v>0.12524181295862868</v>
      </c>
      <c r="AT932" s="129">
        <f t="shared" si="189"/>
        <v>6.858599797954841E-3</v>
      </c>
      <c r="AU932" s="129">
        <f t="shared" si="190"/>
        <v>7.4302543684422767E-2</v>
      </c>
      <c r="AV932" s="129">
        <f t="shared" si="191"/>
        <v>0.14011276651524279</v>
      </c>
      <c r="AW932" s="129">
        <f t="shared" si="192"/>
        <v>0.13604147958760676</v>
      </c>
      <c r="AX932" s="129">
        <f t="shared" si="193"/>
        <v>1.0000000000000002</v>
      </c>
      <c r="AY932" s="129">
        <f>SUMPRODUCT(AN932:AW932,幕後結果_最佳化!$Z$1005:$AI$1005)</f>
        <v>-0.14707321440889648</v>
      </c>
      <c r="AZ932" s="129">
        <f>(SUMPRODUCT(AN932:AW932,MMULT(AN932:AW932,幕後結果!$AB$9:$AK$18)))*252</f>
        <v>4.8456669769856589E-2</v>
      </c>
      <c r="BA932" s="129">
        <f t="shared" si="194"/>
        <v>0.22012875725324166</v>
      </c>
      <c r="BB932" s="102">
        <f t="shared" si="195"/>
        <v>-0.8630095257856133</v>
      </c>
      <c r="BC932" s="60"/>
      <c r="BD932" s="60"/>
    </row>
    <row r="933" spans="1:56" ht="16.5">
      <c r="A933" s="95">
        <v>932</v>
      </c>
      <c r="B933" s="129">
        <v>0.15036850326179052</v>
      </c>
      <c r="C933" s="129">
        <v>0.77032352174202923</v>
      </c>
      <c r="D933" s="129">
        <v>0.34105427158000801</v>
      </c>
      <c r="E933" s="129">
        <v>0.25920395982915023</v>
      </c>
      <c r="F933" s="129">
        <v>0.84686066906292168</v>
      </c>
      <c r="G933" s="129">
        <v>0.74803183619872837</v>
      </c>
      <c r="H933" s="129">
        <v>0.84563600636680825</v>
      </c>
      <c r="I933" s="129">
        <v>0.57625339915729112</v>
      </c>
      <c r="J933" s="129">
        <v>0.64787310796554598</v>
      </c>
      <c r="K933" s="104">
        <v>3.4081685319208077E-2</v>
      </c>
      <c r="L933" s="105"/>
      <c r="M933" s="106">
        <v>932</v>
      </c>
      <c r="N933" s="140">
        <v>-1.0348541998299021</v>
      </c>
      <c r="O933" s="140">
        <v>0.73991271861117935</v>
      </c>
      <c r="P933" s="140">
        <v>-0.40958753385253893</v>
      </c>
      <c r="Q933" s="140">
        <v>-0.64580149505743467</v>
      </c>
      <c r="R933" s="140">
        <v>1.0230617260484889</v>
      </c>
      <c r="S933" s="140">
        <v>0.66830906574810656</v>
      </c>
      <c r="T933" s="140">
        <v>1.017894728116234</v>
      </c>
      <c r="U933" s="129">
        <v>0.19231789521061779</v>
      </c>
      <c r="V933" s="129">
        <v>0.37958461354392681</v>
      </c>
      <c r="W933" s="98">
        <v>-1.8239252706987252</v>
      </c>
      <c r="X933" s="60"/>
      <c r="Y933" s="99">
        <v>932</v>
      </c>
      <c r="Z933" s="129">
        <f>(幕後結果!$AB$2+幕後結果!$AB$4*幕後結果_最佳化!$N1934)*12/3</f>
        <v>0.20355132652753993</v>
      </c>
      <c r="AA933" s="129">
        <f>(幕後結果!$AC$2+幕後結果!$AC$4*幕後結果_最佳化!$O1934)*12/3</f>
        <v>0.73871886442810908</v>
      </c>
      <c r="AB933" s="129">
        <f>(幕後結果!$AD$2+幕後結果!$AD$4*幕後結果_最佳化!$P1934)*12/3</f>
        <v>-2.0618323423573912</v>
      </c>
      <c r="AC933" s="129">
        <f>(幕後結果!$AE$2+幕後結果!$AE$4*幕後結果_最佳化!$Q1934)*12/3</f>
        <v>-0.53343264471371643</v>
      </c>
      <c r="AD933" s="129">
        <f>(幕後結果!$AF$2+幕後結果!$AF$4*幕後結果_最佳化!$R1934)*12/3</f>
        <v>-1.6151537988284836E-4</v>
      </c>
      <c r="AE933" s="129">
        <f>(幕後結果!$AG$2+幕後結果!$AG$4*幕後結果_最佳化!$S1934)*12/3</f>
        <v>1.795285557351505</v>
      </c>
      <c r="AF933" s="129">
        <f>(幕後結果!$AH$2+幕後結果!$AH$4*幕後結果_最佳化!$T1934)*12/3</f>
        <v>0.35015631407670195</v>
      </c>
      <c r="AG933" s="129">
        <f>(幕後結果!$AI$2+幕後結果!$AI$4*幕後結果_最佳化!$U1934)*12/3</f>
        <v>0.20354353161642438</v>
      </c>
      <c r="AH933" s="129">
        <f>(幕後結果!$AJ$2+幕後結果!$AJ$4*幕後結果_最佳化!$V1934)*12/3</f>
        <v>-0.2868468673354751</v>
      </c>
      <c r="AI933" s="100">
        <f>(幕後結果!$AK$2+幕後結果!$AK$4*幕後結果_最佳化!$W1934)*12/3</f>
        <v>-0.87518520531079735</v>
      </c>
      <c r="AJ933" s="60"/>
      <c r="AK933" s="60"/>
      <c r="AL933" s="60"/>
      <c r="AM933" s="108">
        <v>932</v>
      </c>
      <c r="AN933" s="129">
        <f t="shared" si="183"/>
        <v>5.3540027048367238E-2</v>
      </c>
      <c r="AO933" s="129">
        <f t="shared" si="184"/>
        <v>0.15892668022842743</v>
      </c>
      <c r="AP933" s="129">
        <f t="shared" si="185"/>
        <v>0.13062989361373975</v>
      </c>
      <c r="AQ933" s="129">
        <f t="shared" si="186"/>
        <v>3.6463690050165296E-2</v>
      </c>
      <c r="AR933" s="129">
        <f t="shared" si="187"/>
        <v>0.12203919286034996</v>
      </c>
      <c r="AS933" s="129">
        <f t="shared" si="188"/>
        <v>5.0350352598853759E-2</v>
      </c>
      <c r="AT933" s="129">
        <f t="shared" si="189"/>
        <v>6.9482439300845106E-2</v>
      </c>
      <c r="AU933" s="129">
        <f t="shared" si="190"/>
        <v>0.15524649844920205</v>
      </c>
      <c r="AV933" s="129">
        <f t="shared" si="191"/>
        <v>0.15545483954800962</v>
      </c>
      <c r="AW933" s="129">
        <f t="shared" si="192"/>
        <v>6.7866386302039783E-2</v>
      </c>
      <c r="AX933" s="129">
        <f t="shared" si="193"/>
        <v>1</v>
      </c>
      <c r="AY933" s="129">
        <f>SUMPRODUCT(AN933:AW933,幕後結果_最佳化!$Z$1005:$AI$1005)</f>
        <v>-0.14360239373556974</v>
      </c>
      <c r="AZ933" s="129">
        <f>(SUMPRODUCT(AN933:AW933,MMULT(AN933:AW933,幕後結果!$AB$9:$AK$18)))*252</f>
        <v>4.3110546596004523E-2</v>
      </c>
      <c r="BA933" s="129">
        <f t="shared" si="194"/>
        <v>0.20763079394927075</v>
      </c>
      <c r="BB933" s="102">
        <f t="shared" si="195"/>
        <v>-0.89824052679361621</v>
      </c>
      <c r="BC933" s="60"/>
      <c r="BD933" s="60"/>
    </row>
    <row r="934" spans="1:56" ht="16.5">
      <c r="A934" s="95">
        <v>933</v>
      </c>
      <c r="B934" s="129">
        <v>0.45948600953639018</v>
      </c>
      <c r="C934" s="129">
        <v>0.19282687547507327</v>
      </c>
      <c r="D934" s="129">
        <v>0.56804305915048547</v>
      </c>
      <c r="E934" s="129">
        <v>0.56188738835924634</v>
      </c>
      <c r="F934" s="129">
        <v>0.377331527168</v>
      </c>
      <c r="G934" s="129">
        <v>0.13872870481792288</v>
      </c>
      <c r="H934" s="129">
        <v>0.42264761378494842</v>
      </c>
      <c r="I934" s="129">
        <v>0.72082221245263556</v>
      </c>
      <c r="J934" s="129">
        <v>0.46777420383062984</v>
      </c>
      <c r="K934" s="104">
        <v>0.52737653629735881</v>
      </c>
      <c r="L934" s="105"/>
      <c r="M934" s="106">
        <v>933</v>
      </c>
      <c r="N934" s="140">
        <v>-0.10172870244101399</v>
      </c>
      <c r="O934" s="140">
        <v>-0.86752622164585425</v>
      </c>
      <c r="P934" s="140">
        <v>0.1713941152085014</v>
      </c>
      <c r="Q934" s="140">
        <v>0.15575616602604925</v>
      </c>
      <c r="R934" s="140">
        <v>-0.31249672140780799</v>
      </c>
      <c r="S934" s="140">
        <v>-1.0860487840649509</v>
      </c>
      <c r="T934" s="140">
        <v>-0.19512482625348707</v>
      </c>
      <c r="U934" s="129">
        <v>0.58528577946619142</v>
      </c>
      <c r="V934" s="129">
        <v>-8.0866140565606134E-2</v>
      </c>
      <c r="W934" s="98">
        <v>6.8676747368897506E-2</v>
      </c>
      <c r="X934" s="60"/>
      <c r="Y934" s="99">
        <v>933</v>
      </c>
      <c r="Z934" s="129">
        <f>(幕後結果!$AB$2+幕後結果!$AB$4*幕後結果_最佳化!$N1935)*12/3</f>
        <v>0.82059078423370091</v>
      </c>
      <c r="AA934" s="129">
        <f>(幕後結果!$AC$2+幕後結果!$AC$4*幕後結果_最佳化!$O1935)*12/3</f>
        <v>-0.20055352256627079</v>
      </c>
      <c r="AB934" s="129">
        <f>(幕後結果!$AD$2+幕後結果!$AD$4*幕後結果_最佳化!$P1935)*12/3</f>
        <v>-1.2703108835349894</v>
      </c>
      <c r="AC934" s="129">
        <f>(幕後結果!$AE$2+幕後結果!$AE$4*幕後結果_最佳化!$Q1935)*12/3</f>
        <v>-0.18752879993368307</v>
      </c>
      <c r="AD934" s="129">
        <f>(幕後結果!$AF$2+幕後結果!$AF$4*幕後結果_最佳化!$R1935)*12/3</f>
        <v>-1.2121875008955714</v>
      </c>
      <c r="AE934" s="129">
        <f>(幕後結果!$AG$2+幕後結果!$AG$4*幕後結果_最佳化!$S1935)*12/3</f>
        <v>0.19768474353769583</v>
      </c>
      <c r="AF934" s="129">
        <f>(幕後結果!$AH$2+幕後結果!$AH$4*幕後結果_最佳化!$T1935)*12/3</f>
        <v>0.14722547294019808</v>
      </c>
      <c r="AG934" s="129">
        <f>(幕後結果!$AI$2+幕後結果!$AI$4*幕後結果_最佳化!$U1935)*12/3</f>
        <v>5.7158601781227003E-3</v>
      </c>
      <c r="AH934" s="129">
        <f>(幕後結果!$AJ$2+幕後結果!$AJ$4*幕後結果_最佳化!$V1935)*12/3</f>
        <v>-0.53077977718234592</v>
      </c>
      <c r="AI934" s="100">
        <f>(幕後結果!$AK$2+幕後結果!$AK$4*幕後結果_最佳化!$W1935)*12/3</f>
        <v>-0.12506333566826466</v>
      </c>
      <c r="AJ934" s="60"/>
      <c r="AK934" s="60"/>
      <c r="AL934" s="60"/>
      <c r="AM934" s="108">
        <v>933</v>
      </c>
      <c r="AN934" s="129">
        <f t="shared" si="183"/>
        <v>7.9825000036090291E-2</v>
      </c>
      <c r="AO934" s="129">
        <f t="shared" si="184"/>
        <v>0.14145437948812992</v>
      </c>
      <c r="AP934" s="129">
        <f t="shared" si="185"/>
        <v>5.1543014441661372E-2</v>
      </c>
      <c r="AQ934" s="129">
        <f t="shared" si="186"/>
        <v>0.14781526748493526</v>
      </c>
      <c r="AR934" s="129">
        <f t="shared" si="187"/>
        <v>1.0088334525351017E-2</v>
      </c>
      <c r="AS934" s="129">
        <f t="shared" si="188"/>
        <v>7.1590638041964791E-2</v>
      </c>
      <c r="AT934" s="129">
        <f t="shared" si="189"/>
        <v>0.14481984953951307</v>
      </c>
      <c r="AU934" s="129">
        <f t="shared" si="190"/>
        <v>3.6237134798955746E-2</v>
      </c>
      <c r="AV934" s="129">
        <f t="shared" si="191"/>
        <v>0.17355185306038168</v>
      </c>
      <c r="AW934" s="129">
        <f t="shared" si="192"/>
        <v>0.14307452858301692</v>
      </c>
      <c r="AX934" s="129">
        <f t="shared" si="193"/>
        <v>1</v>
      </c>
      <c r="AY934" s="129">
        <f>SUMPRODUCT(AN934:AW934,幕後結果_最佳化!$Z$1005:$AI$1005)</f>
        <v>0.12857983603256964</v>
      </c>
      <c r="AZ934" s="129">
        <f>(SUMPRODUCT(AN934:AW934,MMULT(AN934:AW934,幕後結果!$AB$9:$AK$18)))*252</f>
        <v>4.8418526166461077E-2</v>
      </c>
      <c r="BA934" s="129">
        <f t="shared" si="194"/>
        <v>0.22004210089539927</v>
      </c>
      <c r="BB934" s="102">
        <f t="shared" si="195"/>
        <v>0.3893792855272683</v>
      </c>
      <c r="BC934" s="60"/>
      <c r="BD934" s="60"/>
    </row>
    <row r="935" spans="1:56" ht="16.5">
      <c r="A935" s="95">
        <v>934</v>
      </c>
      <c r="B935" s="129">
        <v>0.62070459535240241</v>
      </c>
      <c r="C935" s="129">
        <v>0.77676931886357936</v>
      </c>
      <c r="D935" s="129">
        <v>0.71383660605473254</v>
      </c>
      <c r="E935" s="129">
        <v>0.57646988325689597</v>
      </c>
      <c r="F935" s="129">
        <v>0.55264546545955628</v>
      </c>
      <c r="G935" s="129">
        <v>0.85997461726371904</v>
      </c>
      <c r="H935" s="129">
        <v>0.38252600698344885</v>
      </c>
      <c r="I935" s="129">
        <v>0.78994428226389912</v>
      </c>
      <c r="J935" s="129">
        <v>0.37767766701346872</v>
      </c>
      <c r="K935" s="104">
        <v>0.59575585060930902</v>
      </c>
      <c r="L935" s="105"/>
      <c r="M935" s="106">
        <v>934</v>
      </c>
      <c r="N935" s="140">
        <v>0.30733183147464282</v>
      </c>
      <c r="O935" s="140">
        <v>0.76132769551069546</v>
      </c>
      <c r="P935" s="140">
        <v>0.56462804160833546</v>
      </c>
      <c r="Q935" s="140">
        <v>0.19287069833748377</v>
      </c>
      <c r="R935" s="140">
        <v>0.13234796670854643</v>
      </c>
      <c r="S935" s="140">
        <v>1.0802053074424833</v>
      </c>
      <c r="T935" s="140">
        <v>-0.29885325641778482</v>
      </c>
      <c r="U935" s="129">
        <v>0.80622793284151217</v>
      </c>
      <c r="V935" s="129">
        <v>-0.31158579117769469</v>
      </c>
      <c r="W935" s="98">
        <v>0.24237668467470441</v>
      </c>
      <c r="X935" s="60"/>
      <c r="Y935" s="99">
        <v>934</v>
      </c>
      <c r="Z935" s="129">
        <f>(幕後結果!$AB$2+幕後結果!$AB$4*幕後結果_最佳化!$N1936)*12/3</f>
        <v>1.0910865436171968</v>
      </c>
      <c r="AA935" s="129">
        <f>(幕後結果!$AC$2+幕後結果!$AC$4*幕後結果_最佳化!$O1936)*12/3</f>
        <v>1.1003375467152043</v>
      </c>
      <c r="AB935" s="129">
        <f>(幕後結果!$AD$2+幕後結果!$AD$4*幕後結果_最佳化!$P1936)*12/3</f>
        <v>-0.6054808268708729</v>
      </c>
      <c r="AC935" s="129">
        <f>(幕後結果!$AE$2+幕後結果!$AE$4*幕後結果_最佳化!$Q1936)*12/3</f>
        <v>0.4377379932293135</v>
      </c>
      <c r="AD935" s="129">
        <f>(幕後結果!$AF$2+幕後結果!$AF$4*幕後結果_最佳化!$R1936)*12/3</f>
        <v>-0.54635236808789744</v>
      </c>
      <c r="AE935" s="129">
        <f>(幕後結果!$AG$2+幕後結果!$AG$4*幕後結果_最佳化!$S1936)*12/3</f>
        <v>2.1798908723528436</v>
      </c>
      <c r="AF935" s="129">
        <f>(幕後結果!$AH$2+幕後結果!$AH$4*幕後結果_最佳化!$T1936)*12/3</f>
        <v>0.4302560717459924</v>
      </c>
      <c r="AG935" s="129">
        <f>(幕後結果!$AI$2+幕後結果!$AI$4*幕後結果_最佳化!$U1936)*12/3</f>
        <v>0.5798019080109077</v>
      </c>
      <c r="AH935" s="129">
        <f>(幕後結果!$AJ$2+幕後結果!$AJ$4*幕後結果_最佳化!$V1936)*12/3</f>
        <v>-0.22501703529341097</v>
      </c>
      <c r="AI935" s="100">
        <f>(幕後結果!$AK$2+幕後結果!$AK$4*幕後結果_最佳化!$W1936)*12/3</f>
        <v>0.76743311083670218</v>
      </c>
      <c r="AJ935" s="60"/>
      <c r="AK935" s="60"/>
      <c r="AL935" s="60"/>
      <c r="AM935" s="108">
        <v>934</v>
      </c>
      <c r="AN935" s="129">
        <f t="shared" si="183"/>
        <v>3.9514749167096894E-2</v>
      </c>
      <c r="AO935" s="129">
        <f t="shared" si="184"/>
        <v>0.12493812790617552</v>
      </c>
      <c r="AP935" s="129">
        <f t="shared" si="185"/>
        <v>0.10329596804325494</v>
      </c>
      <c r="AQ935" s="129">
        <f t="shared" si="186"/>
        <v>0.11265637103456277</v>
      </c>
      <c r="AR935" s="129">
        <f t="shared" si="187"/>
        <v>3.2228360201888948E-2</v>
      </c>
      <c r="AS935" s="129">
        <f t="shared" si="188"/>
        <v>0.17975889702392886</v>
      </c>
      <c r="AT935" s="129">
        <f t="shared" si="189"/>
        <v>0.10829361460472535</v>
      </c>
      <c r="AU935" s="129">
        <f t="shared" si="190"/>
        <v>0.15057947699776275</v>
      </c>
      <c r="AV935" s="129">
        <f t="shared" si="191"/>
        <v>6.8218532600214737E-2</v>
      </c>
      <c r="AW935" s="129">
        <f t="shared" si="192"/>
        <v>8.0515902420389321E-2</v>
      </c>
      <c r="AX935" s="129">
        <f t="shared" si="193"/>
        <v>1</v>
      </c>
      <c r="AY935" s="129">
        <f>SUMPRODUCT(AN935:AW935,幕後結果_最佳化!$Z$1005:$AI$1005)</f>
        <v>0.13905343293372807</v>
      </c>
      <c r="AZ935" s="129">
        <f>(SUMPRODUCT(AN935:AW935,MMULT(AN935:AW935,幕後結果!$AB$9:$AK$18)))*252</f>
        <v>4.496834154898157E-2</v>
      </c>
      <c r="BA935" s="129">
        <f t="shared" si="194"/>
        <v>0.21205740154255776</v>
      </c>
      <c r="BB935" s="102">
        <f t="shared" si="195"/>
        <v>0.4534311570088303</v>
      </c>
      <c r="BC935" s="60"/>
      <c r="BD935" s="60"/>
    </row>
    <row r="936" spans="1:56" ht="16.5">
      <c r="A936" s="95">
        <v>935</v>
      </c>
      <c r="B936" s="129">
        <v>0.48210544092766683</v>
      </c>
      <c r="C936" s="129">
        <v>0.65994383773311549</v>
      </c>
      <c r="D936" s="129">
        <v>4.352810207121971E-2</v>
      </c>
      <c r="E936" s="129">
        <v>0.60375427002098281</v>
      </c>
      <c r="F936" s="129">
        <v>0.80315338239354372</v>
      </c>
      <c r="G936" s="129">
        <v>0.38602909090685533</v>
      </c>
      <c r="H936" s="129">
        <v>5.3328139418947984E-2</v>
      </c>
      <c r="I936" s="129">
        <v>0.23806359458491788</v>
      </c>
      <c r="J936" s="129">
        <v>0.41581263349167719</v>
      </c>
      <c r="K936" s="104">
        <v>0.94540355409210042</v>
      </c>
      <c r="L936" s="105"/>
      <c r="M936" s="106">
        <v>935</v>
      </c>
      <c r="N936" s="140">
        <v>-4.4870059501654375E-2</v>
      </c>
      <c r="O936" s="140">
        <v>0.41230985731160807</v>
      </c>
      <c r="P936" s="140">
        <v>-1.7111349472315371</v>
      </c>
      <c r="Q936" s="140">
        <v>0.26307670301032027</v>
      </c>
      <c r="R936" s="140">
        <v>0.85293881518225423</v>
      </c>
      <c r="S936" s="140">
        <v>-0.28968375960041104</v>
      </c>
      <c r="T936" s="140">
        <v>-1.6134062377764657</v>
      </c>
      <c r="U936" s="129">
        <v>-0.71254526958639042</v>
      </c>
      <c r="V936" s="129">
        <v>-0.21261756861287107</v>
      </c>
      <c r="W936" s="98">
        <v>1.6018314255246728</v>
      </c>
      <c r="X936" s="60"/>
      <c r="Y936" s="99">
        <v>935</v>
      </c>
      <c r="Z936" s="129">
        <f>(幕後結果!$AB$2+幕後結果!$AB$4*幕後結果_最佳化!$N1937)*12/3</f>
        <v>0.85818918477401895</v>
      </c>
      <c r="AA936" s="129">
        <f>(幕後結果!$AC$2+幕後結果!$AC$4*幕後結果_最佳化!$O1937)*12/3</f>
        <v>0.75341403431571097</v>
      </c>
      <c r="AB936" s="129">
        <f>(幕後結果!$AD$2+幕後結果!$AD$4*幕後結果_最佳化!$P1937)*12/3</f>
        <v>-3.2990060931761653</v>
      </c>
      <c r="AC936" s="129">
        <f>(幕後結果!$AE$2+幕後結果!$AE$4*幕後結果_最佳化!$Q1937)*12/3</f>
        <v>0.29648668794825067</v>
      </c>
      <c r="AD936" s="129">
        <f>(幕後結果!$AF$2+幕後結果!$AF$4*幕後結果_最佳化!$R1937)*12/3</f>
        <v>0.20220008484233665</v>
      </c>
      <c r="AE936" s="129">
        <f>(幕後結果!$AG$2+幕後結果!$AG$4*幕後結果_最佳化!$S1937)*12/3</f>
        <v>1.0643480133931398</v>
      </c>
      <c r="AF936" s="129">
        <f>(幕後結果!$AH$2+幕後結果!$AH$4*幕後結果_最佳化!$T1937)*12/3</f>
        <v>-0.78548951430304947</v>
      </c>
      <c r="AG936" s="129">
        <f>(幕後結果!$AI$2+幕後結果!$AI$4*幕後結果_最佳化!$U1937)*12/3</f>
        <v>-0.66491465038495101</v>
      </c>
      <c r="AH936" s="129">
        <f>(幕後結果!$AJ$2+幕後結果!$AJ$4*幕後結果_最佳化!$V1937)*12/3</f>
        <v>-0.82991764538436907</v>
      </c>
      <c r="AI936" s="100">
        <f>(幕後結果!$AK$2+幕後結果!$AK$4*幕後結果_最佳化!$W1937)*12/3</f>
        <v>0.72086260687152881</v>
      </c>
      <c r="AJ936" s="60"/>
      <c r="AK936" s="60"/>
      <c r="AL936" s="60"/>
      <c r="AM936" s="108">
        <v>935</v>
      </c>
      <c r="AN936" s="129">
        <f t="shared" si="183"/>
        <v>0.10623717167002669</v>
      </c>
      <c r="AO936" s="129">
        <f t="shared" si="184"/>
        <v>8.9005371644046205E-2</v>
      </c>
      <c r="AP936" s="129">
        <f t="shared" si="185"/>
        <v>0.11832775784787064</v>
      </c>
      <c r="AQ936" s="129">
        <f t="shared" si="186"/>
        <v>9.5673952003558077E-2</v>
      </c>
      <c r="AR936" s="129">
        <f t="shared" si="187"/>
        <v>0.15505763743658069</v>
      </c>
      <c r="AS936" s="129">
        <f t="shared" si="188"/>
        <v>9.7380965372896172E-2</v>
      </c>
      <c r="AT936" s="129">
        <f t="shared" si="189"/>
        <v>7.5713275550158138E-2</v>
      </c>
      <c r="AU936" s="129">
        <f t="shared" si="190"/>
        <v>7.711774179952495E-2</v>
      </c>
      <c r="AV936" s="129">
        <f t="shared" si="191"/>
        <v>0.14295696970641242</v>
      </c>
      <c r="AW936" s="129">
        <f t="shared" si="192"/>
        <v>4.2529156968926063E-2</v>
      </c>
      <c r="AX936" s="129">
        <f t="shared" si="193"/>
        <v>1</v>
      </c>
      <c r="AY936" s="129">
        <f>SUMPRODUCT(AN936:AW936,幕後結果_最佳化!$Z$1005:$AI$1005)</f>
        <v>-7.83378322719709E-2</v>
      </c>
      <c r="AZ936" s="129">
        <f>(SUMPRODUCT(AN936:AW936,MMULT(AN936:AW936,幕後結果!$AB$9:$AK$18)))*252</f>
        <v>4.6369592145009374E-2</v>
      </c>
      <c r="BA936" s="129">
        <f t="shared" si="194"/>
        <v>0.21533599825623531</v>
      </c>
      <c r="BB936" s="102">
        <f t="shared" si="195"/>
        <v>-0.56301702109141116</v>
      </c>
      <c r="BC936" s="60"/>
      <c r="BD936" s="60"/>
    </row>
    <row r="937" spans="1:56" ht="16.5">
      <c r="A937" s="95">
        <v>936</v>
      </c>
      <c r="B937" s="129">
        <v>0.51828079104032287</v>
      </c>
      <c r="C937" s="129">
        <v>0.43203520940615836</v>
      </c>
      <c r="D937" s="129">
        <v>0.25082957653038518</v>
      </c>
      <c r="E937" s="129">
        <v>0.53729988915949245</v>
      </c>
      <c r="F937" s="129">
        <v>0.8623926207484176</v>
      </c>
      <c r="G937" s="129">
        <v>0.16560087362841824</v>
      </c>
      <c r="H937" s="129">
        <v>0.52205747833794724</v>
      </c>
      <c r="I937" s="129">
        <v>0.85850705425772</v>
      </c>
      <c r="J937" s="129">
        <v>0.97124099244812601</v>
      </c>
      <c r="K937" s="104">
        <v>0.58392142679105197</v>
      </c>
      <c r="L937" s="105"/>
      <c r="M937" s="106">
        <v>936</v>
      </c>
      <c r="N937" s="140">
        <v>4.5839195775695896E-2</v>
      </c>
      <c r="O937" s="140">
        <v>-0.17119502552448718</v>
      </c>
      <c r="P937" s="140">
        <v>-0.67188147747177929</v>
      </c>
      <c r="Q937" s="140">
        <v>9.3633595259712959E-2</v>
      </c>
      <c r="R937" s="140">
        <v>1.0911321032843473</v>
      </c>
      <c r="S937" s="140">
        <v>-0.97169612071602274</v>
      </c>
      <c r="T937" s="140">
        <v>5.5318099002897525E-2</v>
      </c>
      <c r="U937" s="129">
        <v>1.0736359208936146</v>
      </c>
      <c r="V937" s="129">
        <v>1.8993534840140485</v>
      </c>
      <c r="W937" s="98">
        <v>0.21193576688100924</v>
      </c>
      <c r="X937" s="60"/>
      <c r="Y937" s="99">
        <v>936</v>
      </c>
      <c r="Z937" s="129">
        <f>(幕後結果!$AB$2+幕後結果!$AB$4*幕後結果_最佳化!$N1938)*12/3</f>
        <v>0.91817167356238316</v>
      </c>
      <c r="AA937" s="129">
        <f>(幕後結果!$AC$2+幕後結果!$AC$4*幕後結果_最佳化!$O1938)*12/3</f>
        <v>0.3485375486441849</v>
      </c>
      <c r="AB937" s="129">
        <f>(幕後結果!$AD$2+幕後結果!$AD$4*幕後結果_最佳化!$P1938)*12/3</f>
        <v>-2.1385881828610773</v>
      </c>
      <c r="AC937" s="129">
        <f>(幕後結果!$AE$2+幕後結果!$AE$4*幕後結果_最佳化!$Q1938)*12/3</f>
        <v>-2.8797203485869647E-2</v>
      </c>
      <c r="AD937" s="129">
        <f>(幕後結果!$AF$2+幕後結果!$AF$4*幕後結果_最佳化!$R1938)*12/3</f>
        <v>0.26101687492321246</v>
      </c>
      <c r="AE937" s="129">
        <f>(幕後結果!$AG$2+幕後結果!$AG$4*幕後結果_最佳化!$S1938)*12/3</f>
        <v>0.41528846465601332</v>
      </c>
      <c r="AF937" s="129">
        <f>(幕後結果!$AH$2+幕後結果!$AH$4*幕後結果_最佳化!$T1938)*12/3</f>
        <v>0.37113860509443569</v>
      </c>
      <c r="AG937" s="129">
        <f>(幕後結果!$AI$2+幕後結果!$AI$4*幕後結果_最佳化!$U1938)*12/3</f>
        <v>0.41328443436721579</v>
      </c>
      <c r="AH937" s="129">
        <f>(幕後結果!$AJ$2+幕後結果!$AJ$4*幕後結果_最佳化!$V1938)*12/3</f>
        <v>0.33026603572683905</v>
      </c>
      <c r="AI937" s="100">
        <f>(幕後結果!$AK$2+幕後結果!$AK$4*幕後結果_最佳化!$W1938)*12/3</f>
        <v>0.14349562734997981</v>
      </c>
      <c r="AJ937" s="60"/>
      <c r="AK937" s="60"/>
      <c r="AL937" s="60"/>
      <c r="AM937" s="108">
        <v>936</v>
      </c>
      <c r="AN937" s="129">
        <f t="shared" si="183"/>
        <v>0.1598927612265886</v>
      </c>
      <c r="AO937" s="129">
        <f t="shared" si="184"/>
        <v>0.12813916281942897</v>
      </c>
      <c r="AP937" s="129">
        <f t="shared" si="185"/>
        <v>0.10072160380494069</v>
      </c>
      <c r="AQ937" s="129">
        <f t="shared" si="186"/>
        <v>0.10846494573667173</v>
      </c>
      <c r="AR937" s="129">
        <f t="shared" si="187"/>
        <v>1.8858621557842733E-2</v>
      </c>
      <c r="AS937" s="129">
        <f t="shared" si="188"/>
        <v>9.4966479186047337E-2</v>
      </c>
      <c r="AT937" s="129">
        <f t="shared" si="189"/>
        <v>6.4227214331528351E-2</v>
      </c>
      <c r="AU937" s="129">
        <f t="shared" si="190"/>
        <v>5.8583144823491515E-2</v>
      </c>
      <c r="AV937" s="129">
        <f t="shared" si="191"/>
        <v>0.15631353641387988</v>
      </c>
      <c r="AW937" s="129">
        <f t="shared" si="192"/>
        <v>0.10983253009958036</v>
      </c>
      <c r="AX937" s="129">
        <f t="shared" si="193"/>
        <v>1.0000000000000002</v>
      </c>
      <c r="AY937" s="129">
        <f>SUMPRODUCT(AN937:AW937,幕後結果_最佳化!$Z$1005:$AI$1005)</f>
        <v>0.11789794471760298</v>
      </c>
      <c r="AZ937" s="129">
        <f>(SUMPRODUCT(AN937:AW937,MMULT(AN937:AW937,幕後結果!$AB$9:$AK$18)))*252</f>
        <v>4.3612995353453955E-2</v>
      </c>
      <c r="BA937" s="129">
        <f t="shared" si="194"/>
        <v>0.20883724608760276</v>
      </c>
      <c r="BB937" s="102">
        <f t="shared" si="195"/>
        <v>0.35912149830851031</v>
      </c>
      <c r="BC937" s="60"/>
      <c r="BD937" s="60"/>
    </row>
    <row r="938" spans="1:56" ht="16.5">
      <c r="A938" s="95">
        <v>937</v>
      </c>
      <c r="B938" s="129">
        <v>0.48918616834314776</v>
      </c>
      <c r="C938" s="129">
        <v>0.64035656795690099</v>
      </c>
      <c r="D938" s="129">
        <v>0.51953154158094939</v>
      </c>
      <c r="E938" s="129">
        <v>0.40642238675815023</v>
      </c>
      <c r="F938" s="129">
        <v>0.22887662254514596</v>
      </c>
      <c r="G938" s="129">
        <v>0.45823749087781263</v>
      </c>
      <c r="H938" s="129">
        <v>0.59823403938989639</v>
      </c>
      <c r="I938" s="129">
        <v>0.47442000987899569</v>
      </c>
      <c r="J938" s="129">
        <v>0.24625106105649031</v>
      </c>
      <c r="K938" s="104">
        <v>0.10503453096942872</v>
      </c>
      <c r="L938" s="105"/>
      <c r="M938" s="106">
        <v>937</v>
      </c>
      <c r="N938" s="140">
        <v>-2.7109576425057083E-2</v>
      </c>
      <c r="O938" s="140">
        <v>0.35941204661562315</v>
      </c>
      <c r="P938" s="140">
        <v>4.8977888964332653E-2</v>
      </c>
      <c r="Q938" s="140">
        <v>-0.23675769432268073</v>
      </c>
      <c r="R938" s="140">
        <v>-0.74255152652437262</v>
      </c>
      <c r="S938" s="140">
        <v>-0.10487501878489888</v>
      </c>
      <c r="T938" s="140">
        <v>0.24877876065613372</v>
      </c>
      <c r="U938" s="129">
        <v>-6.4163525751005188E-2</v>
      </c>
      <c r="V938" s="129">
        <v>-0.68633462058428707</v>
      </c>
      <c r="W938" s="98">
        <v>-1.2533755590457356</v>
      </c>
      <c r="X938" s="60"/>
      <c r="Y938" s="99">
        <v>937</v>
      </c>
      <c r="Z938" s="129">
        <f>(幕後結果!$AB$2+幕後結果!$AB$4*幕後結果_最佳化!$N1939)*12/3</f>
        <v>0.8699334987777072</v>
      </c>
      <c r="AA938" s="129">
        <f>(幕後結果!$AC$2+幕後結果!$AC$4*幕後結果_最佳化!$O1939)*12/3</f>
        <v>0.71916771665476409</v>
      </c>
      <c r="AB938" s="129">
        <f>(幕後結果!$AD$2+幕後結果!$AD$4*幕後結果_最佳化!$P1939)*12/3</f>
        <v>-1.3047661331081066</v>
      </c>
      <c r="AC938" s="129">
        <f>(幕後結果!$AE$2+幕後結果!$AE$4*幕後結果_最佳化!$Q1939)*12/3</f>
        <v>-0.16288682864190193</v>
      </c>
      <c r="AD938" s="129">
        <f>(幕後結果!$AF$2+幕後結果!$AF$4*幕後結果_最佳化!$R1939)*12/3</f>
        <v>-1.6254842348880958</v>
      </c>
      <c r="AE938" s="129">
        <f>(幕後結果!$AG$2+幕後結果!$AG$4*幕後結果_最佳化!$S1939)*12/3</f>
        <v>1.0849203406164643</v>
      </c>
      <c r="AF938" s="129">
        <f>(幕後結果!$AH$2+幕後結果!$AH$4*幕後結果_最佳化!$T1939)*12/3</f>
        <v>0.43980877022360704</v>
      </c>
      <c r="AG938" s="129">
        <f>(幕後結果!$AI$2+幕後結果!$AI$4*幕後結果_最佳化!$U1939)*12/3</f>
        <v>-0.14163625290115836</v>
      </c>
      <c r="AH938" s="129">
        <f>(幕後結果!$AJ$2+幕後結果!$AJ$4*幕後結果_最佳化!$V1939)*12/3</f>
        <v>-0.74762931837956581</v>
      </c>
      <c r="AI938" s="100">
        <f>(幕後結果!$AK$2+幕後結果!$AK$4*幕後結果_最佳化!$W1939)*12/3</f>
        <v>-0.70389734238913493</v>
      </c>
      <c r="AJ938" s="60"/>
      <c r="AK938" s="60"/>
      <c r="AL938" s="60"/>
      <c r="AM938" s="108">
        <v>937</v>
      </c>
      <c r="AN938" s="129">
        <f t="shared" si="183"/>
        <v>5.7699634692420163E-2</v>
      </c>
      <c r="AO938" s="129">
        <f t="shared" si="184"/>
        <v>4.796074737799285E-2</v>
      </c>
      <c r="AP938" s="129">
        <f t="shared" si="185"/>
        <v>0.15050605432637515</v>
      </c>
      <c r="AQ938" s="129">
        <f t="shared" si="186"/>
        <v>9.4206238732302369E-2</v>
      </c>
      <c r="AR938" s="129">
        <f t="shared" si="187"/>
        <v>0.14348918917399811</v>
      </c>
      <c r="AS938" s="129">
        <f t="shared" si="188"/>
        <v>0.15276366026797372</v>
      </c>
      <c r="AT938" s="129">
        <f t="shared" si="189"/>
        <v>3.8294843836397641E-2</v>
      </c>
      <c r="AU938" s="129">
        <f t="shared" si="190"/>
        <v>7.2436494477041452E-2</v>
      </c>
      <c r="AV938" s="129">
        <f t="shared" si="191"/>
        <v>0.11087072324927207</v>
      </c>
      <c r="AW938" s="129">
        <f t="shared" si="192"/>
        <v>0.13177241386622637</v>
      </c>
      <c r="AX938" s="129">
        <f t="shared" si="193"/>
        <v>1</v>
      </c>
      <c r="AY938" s="129">
        <f>SUMPRODUCT(AN938:AW938,幕後結果_最佳化!$Z$1005:$AI$1005)</f>
        <v>-9.6951537691251727E-2</v>
      </c>
      <c r="AZ938" s="129">
        <f>(SUMPRODUCT(AN938:AW938,MMULT(AN938:AW938,幕後結果!$AB$9:$AK$18)))*252</f>
        <v>5.0187280234772459E-2</v>
      </c>
      <c r="BA938" s="129">
        <f t="shared" si="194"/>
        <v>0.22402517768048408</v>
      </c>
      <c r="BB938" s="102">
        <f t="shared" si="195"/>
        <v>-0.62426705399477456</v>
      </c>
      <c r="BC938" s="60"/>
      <c r="BD938" s="60"/>
    </row>
    <row r="939" spans="1:56" ht="16.5">
      <c r="A939" s="95">
        <v>938</v>
      </c>
      <c r="B939" s="129">
        <v>0.40045634440849054</v>
      </c>
      <c r="C939" s="129">
        <v>0.80856472841372184</v>
      </c>
      <c r="D939" s="129">
        <v>0.81753002800639551</v>
      </c>
      <c r="E939" s="129">
        <v>0.2059751759036883</v>
      </c>
      <c r="F939" s="129">
        <v>0.94901968561523242</v>
      </c>
      <c r="G939" s="129">
        <v>0.69394230386339006</v>
      </c>
      <c r="H939" s="129">
        <v>0.39862444228596194</v>
      </c>
      <c r="I939" s="129">
        <v>0.31022543033103056</v>
      </c>
      <c r="J939" s="129">
        <v>1.1807472521182749E-2</v>
      </c>
      <c r="K939" s="104">
        <v>0.16490461191634531</v>
      </c>
      <c r="L939" s="105"/>
      <c r="M939" s="106">
        <v>938</v>
      </c>
      <c r="N939" s="140">
        <v>-0.25216608834254139</v>
      </c>
      <c r="O939" s="140">
        <v>0.8726194359148316</v>
      </c>
      <c r="P939" s="140">
        <v>0.90599226984455083</v>
      </c>
      <c r="Q939" s="140">
        <v>-0.82046626715071458</v>
      </c>
      <c r="R939" s="140">
        <v>1.6354219277132962</v>
      </c>
      <c r="S939" s="140">
        <v>0.50705619136692459</v>
      </c>
      <c r="T939" s="140">
        <v>-0.25690917895689341</v>
      </c>
      <c r="U939" s="129">
        <v>-0.49521146191736598</v>
      </c>
      <c r="V939" s="129">
        <v>-2.2633366438700029</v>
      </c>
      <c r="W939" s="98">
        <v>-0.97449821734917663</v>
      </c>
      <c r="X939" s="60"/>
      <c r="Y939" s="99">
        <v>938</v>
      </c>
      <c r="Z939" s="129">
        <f>(幕後結果!$AB$2+幕後結果!$AB$4*幕後結果_最佳化!$N1940)*12/3</f>
        <v>0.72111241473767917</v>
      </c>
      <c r="AA939" s="129">
        <f>(幕後結果!$AC$2+幕後結果!$AC$4*幕後結果_最佳化!$O1940)*12/3</f>
        <v>1.0378272278467127</v>
      </c>
      <c r="AB939" s="129">
        <f>(幕後結果!$AD$2+幕後結果!$AD$4*幕後結果_最佳化!$P1940)*12/3</f>
        <v>-0.35780501015915722</v>
      </c>
      <c r="AC939" s="129">
        <f>(幕後結果!$AE$2+幕後結果!$AE$4*幕後結果_最佳化!$Q1940)*12/3</f>
        <v>-0.5613550120043358</v>
      </c>
      <c r="AD939" s="129">
        <f>(幕後結果!$AF$2+幕後結果!$AF$4*幕後結果_最佳化!$R1940)*12/3</f>
        <v>0.51949094258999806</v>
      </c>
      <c r="AE939" s="129">
        <f>(幕後結果!$AG$2+幕後結果!$AG$4*幕後結果_最佳化!$S1940)*12/3</f>
        <v>1.6519206340404402</v>
      </c>
      <c r="AF939" s="129">
        <f>(幕後結果!$AH$2+幕後結果!$AH$4*幕後結果_最佳化!$T1940)*12/3</f>
        <v>0.13074502749492187</v>
      </c>
      <c r="AG939" s="129">
        <f>(幕後結果!$AI$2+幕後結果!$AI$4*幕後結果_最佳化!$U1940)*12/3</f>
        <v>-4.5050246838164366E-2</v>
      </c>
      <c r="AH939" s="129">
        <f>(幕後結果!$AJ$2+幕後結果!$AJ$4*幕後結果_最佳化!$V1940)*12/3</f>
        <v>-1.2675510632429863</v>
      </c>
      <c r="AI939" s="100">
        <f>(幕後結果!$AK$2+幕後結果!$AK$4*幕後結果_最佳化!$W1940)*12/3</f>
        <v>-8.1519757491383016E-2</v>
      </c>
      <c r="AJ939" s="60"/>
      <c r="AK939" s="60"/>
      <c r="AL939" s="60"/>
      <c r="AM939" s="108">
        <v>938</v>
      </c>
      <c r="AN939" s="129">
        <f t="shared" si="183"/>
        <v>3.8696333413107714E-2</v>
      </c>
      <c r="AO939" s="129">
        <f t="shared" si="184"/>
        <v>4.9108937196633479E-2</v>
      </c>
      <c r="AP939" s="129">
        <f t="shared" si="185"/>
        <v>0.19767729180397753</v>
      </c>
      <c r="AQ939" s="129">
        <f t="shared" si="186"/>
        <v>2.9393271930148835E-2</v>
      </c>
      <c r="AR939" s="129">
        <f t="shared" si="187"/>
        <v>1.5693259785690011E-2</v>
      </c>
      <c r="AS939" s="129">
        <f t="shared" si="188"/>
        <v>0.10441656741304559</v>
      </c>
      <c r="AT939" s="129">
        <f t="shared" si="189"/>
        <v>9.7904194444730905E-2</v>
      </c>
      <c r="AU939" s="129">
        <f t="shared" si="190"/>
        <v>0.16273178550349771</v>
      </c>
      <c r="AV939" s="129">
        <f t="shared" si="191"/>
        <v>0.16227182755779107</v>
      </c>
      <c r="AW939" s="129">
        <f t="shared" si="192"/>
        <v>0.14210653095137712</v>
      </c>
      <c r="AX939" s="129">
        <f t="shared" si="193"/>
        <v>1</v>
      </c>
      <c r="AY939" s="129">
        <f>SUMPRODUCT(AN939:AW939,幕後結果_最佳化!$Z$1005:$AI$1005)</f>
        <v>-0.1355014857415798</v>
      </c>
      <c r="AZ939" s="129">
        <f>(SUMPRODUCT(AN939:AW939,MMULT(AN939:AW939,幕後結果!$AB$9:$AK$18)))*252</f>
        <v>4.9309110373902329E-2</v>
      </c>
      <c r="BA939" s="129">
        <f t="shared" si="194"/>
        <v>0.22205654769428063</v>
      </c>
      <c r="BB939" s="102">
        <f t="shared" si="195"/>
        <v>-0.80340565317261647</v>
      </c>
      <c r="BC939" s="60"/>
      <c r="BD939" s="60"/>
    </row>
    <row r="940" spans="1:56" ht="16.5">
      <c r="A940" s="95">
        <v>939</v>
      </c>
      <c r="B940" s="129">
        <v>0.49946729848928983</v>
      </c>
      <c r="C940" s="129">
        <v>0.11010321259390099</v>
      </c>
      <c r="D940" s="129">
        <v>0.87328516556618241</v>
      </c>
      <c r="E940" s="129">
        <v>0.61398294400453457</v>
      </c>
      <c r="F940" s="129">
        <v>0.12867587896024379</v>
      </c>
      <c r="G940" s="129">
        <v>0.79252038618524212</v>
      </c>
      <c r="H940" s="129">
        <v>0.80799062078790995</v>
      </c>
      <c r="I940" s="129">
        <v>3.8856298347611506E-2</v>
      </c>
      <c r="J940" s="129">
        <v>0.90215207655791074</v>
      </c>
      <c r="K940" s="104">
        <v>0.60601343455700007</v>
      </c>
      <c r="L940" s="105"/>
      <c r="M940" s="106">
        <v>939</v>
      </c>
      <c r="N940" s="140">
        <v>-1.3352850654837849E-3</v>
      </c>
      <c r="O940" s="140">
        <v>-1.2259794053819395</v>
      </c>
      <c r="P940" s="140">
        <v>1.1420585846136655</v>
      </c>
      <c r="Q940" s="140">
        <v>0.28971521948216072</v>
      </c>
      <c r="R940" s="140">
        <v>-1.1326726245014127</v>
      </c>
      <c r="S940" s="140">
        <v>0.81519757170782359</v>
      </c>
      <c r="T940" s="140">
        <v>0.87051548892525676</v>
      </c>
      <c r="U940" s="129">
        <v>-1.7641151356975897</v>
      </c>
      <c r="V940" s="129">
        <v>1.2939119193934319</v>
      </c>
      <c r="W940" s="98">
        <v>0.26894353990354863</v>
      </c>
      <c r="X940" s="60"/>
      <c r="Y940" s="99">
        <v>939</v>
      </c>
      <c r="Z940" s="129">
        <f>(幕後結果!$AB$2+幕後結果!$AB$4*幕後結果_最佳化!$N1941)*12/3</f>
        <v>0.88697703130122552</v>
      </c>
      <c r="AA940" s="129">
        <f>(幕後結果!$AC$2+幕後結果!$AC$4*幕後結果_最佳化!$O1941)*12/3</f>
        <v>-0.43776133319925847</v>
      </c>
      <c r="AB940" s="129">
        <f>(幕後結果!$AD$2+幕後結果!$AD$4*幕後結果_最佳化!$P1941)*12/3</f>
        <v>-0.16950680710866917</v>
      </c>
      <c r="AC940" s="129">
        <f>(幕後結果!$AE$2+幕後結果!$AE$4*幕後結果_最佳化!$Q1941)*12/3</f>
        <v>-0.13885898522763843</v>
      </c>
      <c r="AD940" s="129">
        <f>(幕後結果!$AF$2+幕後結果!$AF$4*幕後結果_最佳化!$R1941)*12/3</f>
        <v>-2.0379546843791334</v>
      </c>
      <c r="AE940" s="129">
        <f>(幕後結果!$AG$2+幕後結果!$AG$4*幕後結果_最佳化!$S1941)*12/3</f>
        <v>1.6678607519211877</v>
      </c>
      <c r="AF940" s="129">
        <f>(幕後結果!$AH$2+幕後結果!$AH$4*幕後結果_最佳化!$T1941)*12/3</f>
        <v>0.91276532363158014</v>
      </c>
      <c r="AG940" s="129">
        <f>(幕後結果!$AI$2+幕後結果!$AI$4*幕後結果_最佳化!$U1941)*12/3</f>
        <v>-0.95109919219864436</v>
      </c>
      <c r="AH940" s="129">
        <f>(幕後結果!$AJ$2+幕後結果!$AJ$4*幕後結果_最佳化!$V1941)*12/3</f>
        <v>1.9230141729800476E-2</v>
      </c>
      <c r="AI940" s="100">
        <f>(幕後結果!$AK$2+幕後結果!$AK$4*幕後結果_最佳化!$W1941)*12/3</f>
        <v>0.49320690164108966</v>
      </c>
      <c r="AJ940" s="60"/>
      <c r="AK940" s="60"/>
      <c r="AL940" s="60"/>
      <c r="AM940" s="108">
        <v>939</v>
      </c>
      <c r="AN940" s="129">
        <f t="shared" si="183"/>
        <v>5.2452706754022732E-4</v>
      </c>
      <c r="AO940" s="129">
        <f t="shared" si="184"/>
        <v>0.16421456743300911</v>
      </c>
      <c r="AP940" s="129">
        <f t="shared" si="185"/>
        <v>0.15875334961675741</v>
      </c>
      <c r="AQ940" s="129">
        <f t="shared" si="186"/>
        <v>0.14160175990896279</v>
      </c>
      <c r="AR940" s="129">
        <f t="shared" si="187"/>
        <v>2.9666996689760226E-2</v>
      </c>
      <c r="AS940" s="129">
        <f t="shared" si="188"/>
        <v>9.4038852128300113E-2</v>
      </c>
      <c r="AT940" s="129">
        <f t="shared" si="189"/>
        <v>3.94717731065235E-2</v>
      </c>
      <c r="AU940" s="129">
        <f t="shared" si="190"/>
        <v>0.13924139519154954</v>
      </c>
      <c r="AV940" s="129">
        <f t="shared" si="191"/>
        <v>0.12826265362609807</v>
      </c>
      <c r="AW940" s="129">
        <f t="shared" si="192"/>
        <v>0.10422412523149913</v>
      </c>
      <c r="AX940" s="129">
        <f t="shared" si="193"/>
        <v>1</v>
      </c>
      <c r="AY940" s="129">
        <f>SUMPRODUCT(AN940:AW940,幕後結果_最佳化!$Z$1005:$AI$1005)</f>
        <v>-0.10286845882922668</v>
      </c>
      <c r="AZ940" s="129">
        <f>(SUMPRODUCT(AN940:AW940,MMULT(AN940:AW940,幕後結果!$AB$9:$AK$18)))*252</f>
        <v>4.9735705170304116E-2</v>
      </c>
      <c r="BA940" s="129">
        <f t="shared" si="194"/>
        <v>0.2230150335073941</v>
      </c>
      <c r="BB940" s="102">
        <f t="shared" si="195"/>
        <v>-0.65362615486813669</v>
      </c>
      <c r="BC940" s="60"/>
      <c r="BD940" s="60"/>
    </row>
    <row r="941" spans="1:56" ht="16.5">
      <c r="A941" s="95">
        <v>940</v>
      </c>
      <c r="B941" s="129">
        <v>0.94249940275482769</v>
      </c>
      <c r="C941" s="129">
        <v>0.16838089307870296</v>
      </c>
      <c r="D941" s="129">
        <v>0.16910968338185173</v>
      </c>
      <c r="E941" s="129">
        <v>0.93452026045678016</v>
      </c>
      <c r="F941" s="129">
        <v>0.10644028501733382</v>
      </c>
      <c r="G941" s="129">
        <v>0.71416490985091952</v>
      </c>
      <c r="H941" s="129">
        <v>0.48998699638887899</v>
      </c>
      <c r="I941" s="129">
        <v>0.63379483444812945</v>
      </c>
      <c r="J941" s="129">
        <v>0.18093212977583173</v>
      </c>
      <c r="K941" s="104">
        <v>0.95807890762863313</v>
      </c>
      <c r="L941" s="105"/>
      <c r="M941" s="106">
        <v>940</v>
      </c>
      <c r="N941" s="140">
        <v>1.5761067900157399</v>
      </c>
      <c r="O941" s="140">
        <v>-0.96058318605258708</v>
      </c>
      <c r="P941" s="140">
        <v>-0.95768947270720461</v>
      </c>
      <c r="Q941" s="140">
        <v>1.5103290641495035</v>
      </c>
      <c r="R941" s="140">
        <v>-1.2456836185351665</v>
      </c>
      <c r="S941" s="140">
        <v>0.56559345174704023</v>
      </c>
      <c r="T941" s="140">
        <v>-2.5101513735195397E-2</v>
      </c>
      <c r="U941" s="129">
        <v>0.34192101896046861</v>
      </c>
      <c r="V941" s="129">
        <v>-0.91181851981787831</v>
      </c>
      <c r="W941" s="98">
        <v>1.7288151447644839</v>
      </c>
      <c r="X941" s="60"/>
      <c r="Y941" s="99">
        <v>940</v>
      </c>
      <c r="Z941" s="129">
        <f>(幕後結果!$AB$2+幕後結果!$AB$4*幕後結果_最佳化!$N1942)*12/3</f>
        <v>1.93007788461051</v>
      </c>
      <c r="AA941" s="129">
        <f>(幕後結果!$AC$2+幕後結果!$AC$4*幕後結果_最佳化!$O1942)*12/3</f>
        <v>0.16355231026271361</v>
      </c>
      <c r="AB941" s="129">
        <f>(幕後結果!$AD$2+幕後結果!$AD$4*幕後結果_最佳化!$P1942)*12/3</f>
        <v>-2.1157974575508121</v>
      </c>
      <c r="AC941" s="129">
        <f>(幕後結果!$AE$2+幕後結果!$AE$4*幕後結果_最佳化!$Q1942)*12/3</f>
        <v>1.2210948260622896</v>
      </c>
      <c r="AD941" s="129">
        <f>(幕後結果!$AF$2+幕後結果!$AF$4*幕後結果_最佳化!$R1942)*12/3</f>
        <v>-1.5457213242508561</v>
      </c>
      <c r="AE941" s="129">
        <f>(幕後結果!$AG$2+幕後結果!$AG$4*幕後結果_最佳化!$S1942)*12/3</f>
        <v>1.6124971244770829</v>
      </c>
      <c r="AF941" s="129">
        <f>(幕後結果!$AH$2+幕後結果!$AH$4*幕後結果_最佳化!$T1942)*12/3</f>
        <v>1.1490088756816261</v>
      </c>
      <c r="AG941" s="129">
        <f>(幕後結果!$AI$2+幕後結果!$AI$4*幕後結果_最佳化!$U1942)*12/3</f>
        <v>5.0232066526396418E-2</v>
      </c>
      <c r="AH941" s="129">
        <f>(幕後結果!$AJ$2+幕後結果!$AJ$4*幕後結果_最佳化!$V1942)*12/3</f>
        <v>-0.50676473242384257</v>
      </c>
      <c r="AI941" s="100">
        <f>(幕後結果!$AK$2+幕後結果!$AK$4*幕後結果_最佳化!$W1942)*12/3</f>
        <v>1.0249715738223837</v>
      </c>
      <c r="AJ941" s="60"/>
      <c r="AK941" s="60"/>
      <c r="AL941" s="60"/>
      <c r="AM941" s="108">
        <v>940</v>
      </c>
      <c r="AN941" s="129">
        <f t="shared" si="183"/>
        <v>0.11867099377876338</v>
      </c>
      <c r="AO941" s="129">
        <f t="shared" si="184"/>
        <v>3.121658531456795E-2</v>
      </c>
      <c r="AP941" s="129">
        <f t="shared" si="185"/>
        <v>8.3665412372549985E-2</v>
      </c>
      <c r="AQ941" s="129">
        <f t="shared" si="186"/>
        <v>3.918913905242051E-2</v>
      </c>
      <c r="AR941" s="129">
        <f t="shared" si="187"/>
        <v>0.15968213378841048</v>
      </c>
      <c r="AS941" s="129">
        <f t="shared" si="188"/>
        <v>8.8457323079245295E-2</v>
      </c>
      <c r="AT941" s="129">
        <f t="shared" si="189"/>
        <v>0.12062313315960743</v>
      </c>
      <c r="AU941" s="129">
        <f t="shared" si="190"/>
        <v>0.17074002188169668</v>
      </c>
      <c r="AV941" s="129">
        <f t="shared" si="191"/>
        <v>0.15992368737228035</v>
      </c>
      <c r="AW941" s="129">
        <f t="shared" si="192"/>
        <v>2.7831570200458067E-2</v>
      </c>
      <c r="AX941" s="129">
        <f t="shared" si="193"/>
        <v>1.0000000000000002</v>
      </c>
      <c r="AY941" s="129">
        <f>SUMPRODUCT(AN941:AW941,幕後結果_最佳化!$Z$1005:$AI$1005)</f>
        <v>-5.1077219001635588E-2</v>
      </c>
      <c r="AZ941" s="129">
        <f>(SUMPRODUCT(AN941:AW941,MMULT(AN941:AW941,幕後結果!$AB$9:$AK$18)))*252</f>
        <v>4.1847224673948684E-2</v>
      </c>
      <c r="BA941" s="129">
        <f t="shared" si="194"/>
        <v>0.20456594211634713</v>
      </c>
      <c r="BB941" s="102">
        <f t="shared" si="195"/>
        <v>-0.4593981677956242</v>
      </c>
      <c r="BC941" s="60"/>
      <c r="BD941" s="60"/>
    </row>
    <row r="942" spans="1:56" ht="16.5">
      <c r="A942" s="95">
        <v>941</v>
      </c>
      <c r="B942" s="129">
        <v>0.41172473366547258</v>
      </c>
      <c r="C942" s="129">
        <v>0.66719355475963549</v>
      </c>
      <c r="D942" s="129">
        <v>0.14793821426186859</v>
      </c>
      <c r="E942" s="129">
        <v>0.5470972613938172</v>
      </c>
      <c r="F942" s="129">
        <v>0.46187346196734502</v>
      </c>
      <c r="G942" s="129">
        <v>0.78334684567452784</v>
      </c>
      <c r="H942" s="129">
        <v>0.11923903753292575</v>
      </c>
      <c r="I942" s="129">
        <v>0.11034766200751456</v>
      </c>
      <c r="J942" s="129">
        <v>0.52471604805664196</v>
      </c>
      <c r="K942" s="104">
        <v>8.4492623709473635E-2</v>
      </c>
      <c r="L942" s="105"/>
      <c r="M942" s="106">
        <v>941</v>
      </c>
      <c r="N942" s="140">
        <v>-0.22311055032710311</v>
      </c>
      <c r="O942" s="140">
        <v>0.43217684028650943</v>
      </c>
      <c r="P942" s="140">
        <v>-1.0453171182729386</v>
      </c>
      <c r="Q942" s="140">
        <v>0.11833089686596279</v>
      </c>
      <c r="R942" s="140">
        <v>-9.571500426443233E-2</v>
      </c>
      <c r="S942" s="140">
        <v>0.78354641473762721</v>
      </c>
      <c r="T942" s="140">
        <v>-1.1787993705188982</v>
      </c>
      <c r="U942" s="129">
        <v>-1.2246812960530897</v>
      </c>
      <c r="V942" s="129">
        <v>6.1993631108408366E-2</v>
      </c>
      <c r="W942" s="98">
        <v>-1.3754717197916404</v>
      </c>
      <c r="X942" s="60"/>
      <c r="Y942" s="99">
        <v>941</v>
      </c>
      <c r="Z942" s="129">
        <f>(幕後結果!$AB$2+幕後結果!$AB$4*幕後結果_最佳化!$N1943)*12/3</f>
        <v>0.74032570755903582</v>
      </c>
      <c r="AA942" s="129">
        <f>(幕後結果!$AC$2+幕後結果!$AC$4*幕後結果_最佳化!$O1943)*12/3</f>
        <v>0.72205981913440864</v>
      </c>
      <c r="AB942" s="129">
        <f>(幕後結果!$AD$2+幕後結果!$AD$4*幕後結果_最佳化!$P1943)*12/3</f>
        <v>-2.5903274864148136</v>
      </c>
      <c r="AC942" s="129">
        <f>(幕後結果!$AE$2+幕後結果!$AE$4*幕後結果_最佳化!$Q1943)*12/3</f>
        <v>0.16516218324683821</v>
      </c>
      <c r="AD942" s="129">
        <f>(幕後結果!$AF$2+幕後結果!$AF$4*幕後結果_最佳化!$R1943)*12/3</f>
        <v>-0.80654012752619175</v>
      </c>
      <c r="AE942" s="129">
        <f>(幕後結果!$AG$2+幕後結果!$AG$4*幕後結果_最佳化!$S1943)*12/3</f>
        <v>1.8872540423942261</v>
      </c>
      <c r="AF942" s="129">
        <f>(幕後結果!$AH$2+幕後結果!$AH$4*幕後結果_最佳化!$T1943)*12/3</f>
        <v>-0.60401573735361191</v>
      </c>
      <c r="AG942" s="129">
        <f>(幕後結果!$AI$2+幕後結果!$AI$4*幕後結果_最佳化!$U1943)*12/3</f>
        <v>-0.81204341732852292</v>
      </c>
      <c r="AH942" s="129">
        <f>(幕後結果!$AJ$2+幕後結果!$AJ$4*幕後結果_最佳化!$V1943)*12/3</f>
        <v>-0.68486204494887171</v>
      </c>
      <c r="AI942" s="100">
        <f>(幕後結果!$AK$2+幕後結果!$AK$4*幕後結果_最佳化!$W1943)*12/3</f>
        <v>-0.77497240370828635</v>
      </c>
      <c r="AJ942" s="60"/>
      <c r="AK942" s="60"/>
      <c r="AL942" s="60"/>
      <c r="AM942" s="108">
        <v>941</v>
      </c>
      <c r="AN942" s="129">
        <f t="shared" si="183"/>
        <v>8.5348825726891495E-2</v>
      </c>
      <c r="AO942" s="129">
        <f t="shared" si="184"/>
        <v>0.10812444552259309</v>
      </c>
      <c r="AP942" s="129">
        <f t="shared" si="185"/>
        <v>7.7086444441061483E-2</v>
      </c>
      <c r="AQ942" s="129">
        <f t="shared" si="186"/>
        <v>0.10070993168246217</v>
      </c>
      <c r="AR942" s="129">
        <f t="shared" si="187"/>
        <v>0.12069092592673329</v>
      </c>
      <c r="AS942" s="129">
        <f t="shared" si="188"/>
        <v>9.6613124832566941E-2</v>
      </c>
      <c r="AT942" s="129">
        <f t="shared" si="189"/>
        <v>0.10058873878581961</v>
      </c>
      <c r="AU942" s="129">
        <f t="shared" si="190"/>
        <v>5.11008591289474E-2</v>
      </c>
      <c r="AV942" s="129">
        <f t="shared" si="191"/>
        <v>0.12906490857998973</v>
      </c>
      <c r="AW942" s="129">
        <f t="shared" si="192"/>
        <v>0.13067179537293475</v>
      </c>
      <c r="AX942" s="129">
        <f t="shared" si="193"/>
        <v>1</v>
      </c>
      <c r="AY942" s="129">
        <f>SUMPRODUCT(AN942:AW942,幕後結果_最佳化!$Z$1005:$AI$1005)</f>
        <v>2.6876785543507666E-2</v>
      </c>
      <c r="AZ942" s="129">
        <f>(SUMPRODUCT(AN942:AW942,MMULT(AN942:AW942,幕後結果!$AB$9:$AK$18)))*252</f>
        <v>4.6218990658667372E-2</v>
      </c>
      <c r="BA942" s="129">
        <f t="shared" si="194"/>
        <v>0.21498602433336772</v>
      </c>
      <c r="BB942" s="102">
        <f t="shared" si="195"/>
        <v>-7.453142364103614E-2</v>
      </c>
      <c r="BC942" s="60"/>
      <c r="BD942" s="60"/>
    </row>
    <row r="943" spans="1:56" ht="16.5">
      <c r="A943" s="95">
        <v>942</v>
      </c>
      <c r="B943" s="129">
        <v>0.88011170649101667</v>
      </c>
      <c r="C943" s="129">
        <v>0.48258953232950241</v>
      </c>
      <c r="D943" s="129">
        <v>0.10660772956062892</v>
      </c>
      <c r="E943" s="129">
        <v>0.74443499097033072</v>
      </c>
      <c r="F943" s="129">
        <v>0.45112851807593635</v>
      </c>
      <c r="G943" s="129">
        <v>0.16003149552599738</v>
      </c>
      <c r="H943" s="129">
        <v>0.34801425797623398</v>
      </c>
      <c r="I943" s="129">
        <v>0.24660185965752901</v>
      </c>
      <c r="J943" s="129">
        <v>0.77206298608593116</v>
      </c>
      <c r="K943" s="104">
        <v>0.27591036655260681</v>
      </c>
      <c r="L943" s="105"/>
      <c r="M943" s="106">
        <v>942</v>
      </c>
      <c r="N943" s="140">
        <v>1.1755453947951187</v>
      </c>
      <c r="O943" s="140">
        <v>-4.3655432971950466E-2</v>
      </c>
      <c r="P943" s="140">
        <v>-1.2447723049451775</v>
      </c>
      <c r="Q943" s="140">
        <v>0.65707916018153301</v>
      </c>
      <c r="R943" s="140">
        <v>-0.1228106556487869</v>
      </c>
      <c r="S943" s="140">
        <v>-0.99432844638527806</v>
      </c>
      <c r="T943" s="140">
        <v>-0.39068712610832923</v>
      </c>
      <c r="U943" s="129">
        <v>-0.68522219641878734</v>
      </c>
      <c r="V943" s="129">
        <v>0.74565801452263614</v>
      </c>
      <c r="W943" s="98">
        <v>-0.59503401651710652</v>
      </c>
      <c r="X943" s="60"/>
      <c r="Y943" s="99">
        <v>942</v>
      </c>
      <c r="Z943" s="129">
        <f>(幕後結果!$AB$2+幕後結果!$AB$4*幕後結果_最佳化!$N1944)*12/3</f>
        <v>1.6652022737987007</v>
      </c>
      <c r="AA943" s="129">
        <f>(幕後結果!$AC$2+幕後結果!$AC$4*幕後結果_最佳化!$O1944)*12/3</f>
        <v>0.73328536582157922</v>
      </c>
      <c r="AB943" s="129">
        <f>(幕後結果!$AD$2+幕後結果!$AD$4*幕後結果_最佳化!$P1944)*12/3</f>
        <v>-2.4825994097955228</v>
      </c>
      <c r="AC943" s="129">
        <f>(幕後結果!$AE$2+幕後結果!$AE$4*幕後結果_最佳化!$Q1944)*12/3</f>
        <v>0.64406925901974788</v>
      </c>
      <c r="AD943" s="129">
        <f>(幕後結果!$AF$2+幕後結果!$AF$4*幕後結果_最佳化!$R1944)*12/3</f>
        <v>-0.66119138144752976</v>
      </c>
      <c r="AE943" s="129">
        <f>(幕後結果!$AG$2+幕後結果!$AG$4*幕後結果_最佳化!$S1944)*12/3</f>
        <v>0.41204226885124462</v>
      </c>
      <c r="AF943" s="129">
        <f>(幕後結果!$AH$2+幕後結果!$AH$4*幕後結果_最佳化!$T1944)*12/3</f>
        <v>0.67542164567529939</v>
      </c>
      <c r="AG943" s="129">
        <f>(幕後結果!$AI$2+幕後結果!$AI$4*幕後結果_最佳化!$U1944)*12/3</f>
        <v>-0.61681558322685937</v>
      </c>
      <c r="AH943" s="129">
        <f>(幕後結果!$AJ$2+幕後結果!$AJ$4*幕後結果_最佳化!$V1944)*12/3</f>
        <v>-0.26801847271794244</v>
      </c>
      <c r="AI943" s="100">
        <f>(幕後結果!$AK$2+幕後結果!$AK$4*幕後結果_最佳化!$W1944)*12/3</f>
        <v>-0.47605478471974538</v>
      </c>
      <c r="AJ943" s="60"/>
      <c r="AK943" s="60"/>
      <c r="AL943" s="60"/>
      <c r="AM943" s="108">
        <v>942</v>
      </c>
      <c r="AN943" s="129">
        <f t="shared" si="183"/>
        <v>0.21128741512738425</v>
      </c>
      <c r="AO943" s="129">
        <f t="shared" si="184"/>
        <v>0.12071900240877764</v>
      </c>
      <c r="AP943" s="129">
        <f t="shared" si="185"/>
        <v>3.1076700436622435E-2</v>
      </c>
      <c r="AQ943" s="129">
        <f t="shared" si="186"/>
        <v>1.6912081981116173E-2</v>
      </c>
      <c r="AR943" s="129">
        <f t="shared" si="187"/>
        <v>0.22941718529309593</v>
      </c>
      <c r="AS943" s="129">
        <f t="shared" si="188"/>
        <v>0.15842870947571205</v>
      </c>
      <c r="AT943" s="129">
        <f t="shared" si="189"/>
        <v>0.10298725831923612</v>
      </c>
      <c r="AU943" s="129">
        <f t="shared" si="190"/>
        <v>1.5881652811838688E-3</v>
      </c>
      <c r="AV943" s="129">
        <f t="shared" si="191"/>
        <v>9.7574479353462085E-2</v>
      </c>
      <c r="AW943" s="129">
        <f t="shared" si="192"/>
        <v>3.0009002323409376E-2</v>
      </c>
      <c r="AX943" s="129">
        <f t="shared" si="193"/>
        <v>1</v>
      </c>
      <c r="AY943" s="129">
        <f>SUMPRODUCT(AN943:AW943,幕後結果_最佳化!$Z$1005:$AI$1005)</f>
        <v>0.20041930069837854</v>
      </c>
      <c r="AZ943" s="129">
        <f>(SUMPRODUCT(AN943:AW943,MMULT(AN943:AW943,幕後結果!$AB$9:$AK$18)))*252</f>
        <v>4.9455461863714877E-2</v>
      </c>
      <c r="BA943" s="129">
        <f t="shared" si="194"/>
        <v>0.22238584007016921</v>
      </c>
      <c r="BB943" s="102">
        <f t="shared" si="195"/>
        <v>0.70831533450455586</v>
      </c>
      <c r="BC943" s="60"/>
      <c r="BD943" s="60"/>
    </row>
    <row r="944" spans="1:56" ht="16.5">
      <c r="A944" s="95">
        <v>943</v>
      </c>
      <c r="B944" s="129">
        <v>9.7009558086864844E-2</v>
      </c>
      <c r="C944" s="129">
        <v>0.90671979877572362</v>
      </c>
      <c r="D944" s="129">
        <v>0.32120513213562152</v>
      </c>
      <c r="E944" s="129">
        <v>0.74970596512795296</v>
      </c>
      <c r="F944" s="129">
        <v>0.62875412977763578</v>
      </c>
      <c r="G944" s="129">
        <v>0.12777789790418925</v>
      </c>
      <c r="H944" s="129">
        <v>0.33699699003837158</v>
      </c>
      <c r="I944" s="129">
        <v>0.97532946089795791</v>
      </c>
      <c r="J944" s="129">
        <v>4.654818199473576E-2</v>
      </c>
      <c r="K944" s="104">
        <v>0.35167772445782997</v>
      </c>
      <c r="L944" s="105"/>
      <c r="M944" s="106">
        <v>943</v>
      </c>
      <c r="N944" s="140">
        <v>-1.2987809438867155</v>
      </c>
      <c r="O944" s="140">
        <v>1.3208229592180754</v>
      </c>
      <c r="P944" s="140">
        <v>-0.46433149257561274</v>
      </c>
      <c r="Q944" s="140">
        <v>0.67356475060770837</v>
      </c>
      <c r="R944" s="140">
        <v>0.32855543072771742</v>
      </c>
      <c r="S944" s="140">
        <v>-1.1369581148016243</v>
      </c>
      <c r="T944" s="140">
        <v>-0.42067286249421654</v>
      </c>
      <c r="U944" s="129">
        <v>1.9656324904309592</v>
      </c>
      <c r="V944" s="129">
        <v>-1.6792857646700874</v>
      </c>
      <c r="W944" s="98">
        <v>-0.38079489322068089</v>
      </c>
      <c r="X944" s="60"/>
      <c r="Y944" s="99">
        <v>943</v>
      </c>
      <c r="Z944" s="129">
        <f>(幕後結果!$AB$2+幕後結果!$AB$4*幕後結果_最佳化!$N1945)*12/3</f>
        <v>2.9026875654991957E-2</v>
      </c>
      <c r="AA944" s="129">
        <f>(幕後結果!$AC$2+幕後結果!$AC$4*幕後結果_最佳化!$O1945)*12/3</f>
        <v>1.0970503048824467</v>
      </c>
      <c r="AB944" s="129">
        <f>(幕後結果!$AD$2+幕後結果!$AD$4*幕後結果_最佳化!$P1945)*12/3</f>
        <v>-2.1529033323135032</v>
      </c>
      <c r="AC944" s="129">
        <f>(幕後結果!$AE$2+幕後結果!$AE$4*幕後結果_最佳化!$Q1945)*12/3</f>
        <v>0.94245251459081736</v>
      </c>
      <c r="AD944" s="129">
        <f>(幕後結果!$AF$2+幕後結果!$AF$4*幕後結果_最佳化!$R1945)*12/3</f>
        <v>-6.6237078939426985E-2</v>
      </c>
      <c r="AE944" s="129">
        <f>(幕後結果!$AG$2+幕後結果!$AG$4*幕後結果_最佳化!$S1945)*12/3</f>
        <v>0.62740987812444593</v>
      </c>
      <c r="AF944" s="129">
        <f>(幕後結果!$AH$2+幕後結果!$AH$4*幕後結果_最佳化!$T1945)*12/3</f>
        <v>-0.49815116257794695</v>
      </c>
      <c r="AG944" s="129">
        <f>(幕後結果!$AI$2+幕後結果!$AI$4*幕後結果_最佳化!$U1945)*12/3</f>
        <v>0.67538482609209105</v>
      </c>
      <c r="AH944" s="129">
        <f>(幕後結果!$AJ$2+幕後結果!$AJ$4*幕後結果_最佳化!$V1945)*12/3</f>
        <v>-0.91723245005582543</v>
      </c>
      <c r="AI944" s="100">
        <f>(幕後結果!$AK$2+幕後結果!$AK$4*幕後結果_最佳化!$W1945)*12/3</f>
        <v>-0.33547442982951042</v>
      </c>
      <c r="AJ944" s="60"/>
      <c r="AK944" s="60"/>
      <c r="AL944" s="60"/>
      <c r="AM944" s="108">
        <v>943</v>
      </c>
      <c r="AN944" s="129">
        <f t="shared" si="183"/>
        <v>0.15551549100046583</v>
      </c>
      <c r="AO944" s="129">
        <f t="shared" si="184"/>
        <v>8.0480105363071597E-2</v>
      </c>
      <c r="AP944" s="129">
        <f t="shared" si="185"/>
        <v>9.431773391048108E-2</v>
      </c>
      <c r="AQ944" s="129">
        <f t="shared" si="186"/>
        <v>0.10464043852026191</v>
      </c>
      <c r="AR944" s="129">
        <f t="shared" si="187"/>
        <v>5.4111879661775122E-2</v>
      </c>
      <c r="AS944" s="129">
        <f t="shared" si="188"/>
        <v>8.240640774978468E-2</v>
      </c>
      <c r="AT944" s="129">
        <f t="shared" si="189"/>
        <v>0.13314287189031856</v>
      </c>
      <c r="AU944" s="129">
        <f t="shared" si="190"/>
        <v>0.1810379160599527</v>
      </c>
      <c r="AV944" s="129">
        <f t="shared" si="191"/>
        <v>8.8252372368464824E-2</v>
      </c>
      <c r="AW944" s="129">
        <f t="shared" si="192"/>
        <v>2.6094783475423808E-2</v>
      </c>
      <c r="AX944" s="129">
        <f t="shared" si="193"/>
        <v>1</v>
      </c>
      <c r="AY944" s="129">
        <f>SUMPRODUCT(AN944:AW944,幕後結果_最佳化!$Z$1005:$AI$1005)</f>
        <v>9.4947970620239006E-2</v>
      </c>
      <c r="AZ944" s="129">
        <f>(SUMPRODUCT(AN944:AW944,MMULT(AN944:AW944,幕後結果!$AB$9:$AK$18)))*252</f>
        <v>4.2633600032031274E-2</v>
      </c>
      <c r="BA944" s="129">
        <f t="shared" si="194"/>
        <v>0.2064790547053896</v>
      </c>
      <c r="BB944" s="102">
        <f t="shared" si="195"/>
        <v>0.25207385172555435</v>
      </c>
      <c r="BC944" s="60"/>
      <c r="BD944" s="60"/>
    </row>
    <row r="945" spans="1:56" ht="16.5">
      <c r="A945" s="95">
        <v>944</v>
      </c>
      <c r="B945" s="129">
        <v>0.87126503544161182</v>
      </c>
      <c r="C945" s="129">
        <v>0.56276391643407009</v>
      </c>
      <c r="D945" s="129">
        <v>0.752886492018076</v>
      </c>
      <c r="E945" s="129">
        <v>0.81932816927917429</v>
      </c>
      <c r="F945" s="129">
        <v>0.23401702789650236</v>
      </c>
      <c r="G945" s="129">
        <v>0.77625632405278888</v>
      </c>
      <c r="H945" s="129">
        <v>0.56174104567767014</v>
      </c>
      <c r="I945" s="129">
        <v>0.11252416983892743</v>
      </c>
      <c r="J945" s="129">
        <v>3.787886931677642E-2</v>
      </c>
      <c r="K945" s="104">
        <v>0.94977086999070948</v>
      </c>
      <c r="L945" s="105"/>
      <c r="M945" s="106">
        <v>944</v>
      </c>
      <c r="N945" s="140">
        <v>1.1323913755834332</v>
      </c>
      <c r="O945" s="140">
        <v>0.1579804966483401</v>
      </c>
      <c r="P945" s="140">
        <v>0.68360121703057708</v>
      </c>
      <c r="Q945" s="140">
        <v>0.9128077502997417</v>
      </c>
      <c r="R945" s="140">
        <v>-0.72568148326871562</v>
      </c>
      <c r="S945" s="140">
        <v>0.75961064891968866</v>
      </c>
      <c r="T945" s="140">
        <v>0.15538487334931259</v>
      </c>
      <c r="U945" s="129">
        <v>-1.2132131450608121</v>
      </c>
      <c r="V945" s="129">
        <v>-1.7758494258939552</v>
      </c>
      <c r="W945" s="98">
        <v>1.6426360369741073</v>
      </c>
      <c r="X945" s="60"/>
      <c r="Y945" s="99">
        <v>944</v>
      </c>
      <c r="Z945" s="129">
        <f>(幕後結果!$AB$2+幕後結果!$AB$4*幕後結果_最佳化!$N1946)*12/3</f>
        <v>1.6366662058349266</v>
      </c>
      <c r="AA945" s="129">
        <f>(幕後結果!$AC$2+幕後結果!$AC$4*幕後結果_最佳化!$O1946)*12/3</f>
        <v>0.87015123577975861</v>
      </c>
      <c r="AB945" s="129">
        <f>(幕後結果!$AD$2+幕後結果!$AD$4*幕後結果_最佳化!$P1946)*12/3</f>
        <v>-0.29621540736322705</v>
      </c>
      <c r="AC945" s="129">
        <f>(幕後結果!$AE$2+幕後結果!$AE$4*幕後結果_最佳化!$Q1946)*12/3</f>
        <v>1.0167245086356616</v>
      </c>
      <c r="AD945" s="129">
        <f>(幕後結果!$AF$2+幕後結果!$AF$4*幕後結果_最佳化!$R1946)*12/3</f>
        <v>-1.1745510171051752</v>
      </c>
      <c r="AE945" s="129">
        <f>(幕後結果!$AG$2+幕後結果!$AG$4*幕後結果_最佳化!$S1946)*12/3</f>
        <v>1.8845404867551523</v>
      </c>
      <c r="AF945" s="129">
        <f>(幕後結果!$AH$2+幕後結果!$AH$4*幕後結果_最佳化!$T1946)*12/3</f>
        <v>1.1986555543597488</v>
      </c>
      <c r="AG945" s="129">
        <f>(幕後結果!$AI$2+幕後結果!$AI$4*幕後結果_最佳化!$U1946)*12/3</f>
        <v>-0.56434754969801415</v>
      </c>
      <c r="AH945" s="129">
        <f>(幕後結果!$AJ$2+幕後結果!$AJ$4*幕後結果_最佳化!$V1946)*12/3</f>
        <v>-0.87128046181709295</v>
      </c>
      <c r="AI945" s="100">
        <f>(幕後結果!$AK$2+幕後結果!$AK$4*幕後結果_最佳化!$W1946)*12/3</f>
        <v>1.4400052524729012</v>
      </c>
      <c r="AJ945" s="60"/>
      <c r="AK945" s="60"/>
      <c r="AL945" s="60"/>
      <c r="AM945" s="108">
        <v>944</v>
      </c>
      <c r="AN945" s="129">
        <f t="shared" si="183"/>
        <v>0.19248863014785517</v>
      </c>
      <c r="AO945" s="129">
        <f t="shared" si="184"/>
        <v>8.2211928221330013E-2</v>
      </c>
      <c r="AP945" s="129">
        <f t="shared" si="185"/>
        <v>0.21117629019596523</v>
      </c>
      <c r="AQ945" s="129">
        <f t="shared" si="186"/>
        <v>4.9969261404634389E-2</v>
      </c>
      <c r="AR945" s="129">
        <f t="shared" si="187"/>
        <v>2.967234821093347E-2</v>
      </c>
      <c r="AS945" s="129">
        <f t="shared" si="188"/>
        <v>0.15024929659504518</v>
      </c>
      <c r="AT945" s="129">
        <f t="shared" si="189"/>
        <v>1.114237466685603E-2</v>
      </c>
      <c r="AU945" s="129">
        <f t="shared" si="190"/>
        <v>5.4390002458402304E-3</v>
      </c>
      <c r="AV945" s="129">
        <f t="shared" si="191"/>
        <v>0.18636158454073001</v>
      </c>
      <c r="AW945" s="129">
        <f t="shared" si="192"/>
        <v>8.1289285770810224E-2</v>
      </c>
      <c r="AX945" s="129">
        <f t="shared" si="193"/>
        <v>0.99999999999999989</v>
      </c>
      <c r="AY945" s="129">
        <f>SUMPRODUCT(AN945:AW945,幕後結果_最佳化!$Z$1005:$AI$1005)</f>
        <v>-7.7965667874387405E-3</v>
      </c>
      <c r="AZ945" s="129">
        <f>(SUMPRODUCT(AN945:AW945,MMULT(AN945:AW945,幕後結果!$AB$9:$AK$18)))*252</f>
        <v>4.9694126632978244E-2</v>
      </c>
      <c r="BA945" s="129">
        <f t="shared" si="194"/>
        <v>0.22292179488102604</v>
      </c>
      <c r="BB945" s="102">
        <f t="shared" si="195"/>
        <v>-0.22741861922696088</v>
      </c>
      <c r="BC945" s="60"/>
      <c r="BD945" s="60"/>
    </row>
    <row r="946" spans="1:56" ht="16.5">
      <c r="A946" s="95">
        <v>945</v>
      </c>
      <c r="B946" s="129">
        <v>7.2301919458645614E-2</v>
      </c>
      <c r="C946" s="129">
        <v>0.46748218808174435</v>
      </c>
      <c r="D946" s="129">
        <v>0.99751954456704905</v>
      </c>
      <c r="E946" s="129">
        <v>0.88840492896446799</v>
      </c>
      <c r="F946" s="129">
        <v>0.49045085591953996</v>
      </c>
      <c r="G946" s="129">
        <v>0.33318267149877379</v>
      </c>
      <c r="H946" s="129">
        <v>0.21630404845464324</v>
      </c>
      <c r="I946" s="129">
        <v>0.89783885757210502</v>
      </c>
      <c r="J946" s="129">
        <v>0.46719554132517982</v>
      </c>
      <c r="K946" s="104">
        <v>0.86401985217081667</v>
      </c>
      <c r="L946" s="105"/>
      <c r="M946" s="106">
        <v>945</v>
      </c>
      <c r="N946" s="140">
        <v>-1.4588592936095499</v>
      </c>
      <c r="O946" s="140">
        <v>-8.1600534601673019E-2</v>
      </c>
      <c r="P946" s="140">
        <v>2.8095610542032889</v>
      </c>
      <c r="Q946" s="140">
        <v>1.218089030185749</v>
      </c>
      <c r="R946" s="140">
        <v>-2.3938440670442925E-2</v>
      </c>
      <c r="S946" s="140">
        <v>-0.4311416980266895</v>
      </c>
      <c r="T946" s="140">
        <v>-0.78473646721845614</v>
      </c>
      <c r="U946" s="129">
        <v>1.2693331022588366</v>
      </c>
      <c r="V946" s="129">
        <v>-8.2321468896084771E-2</v>
      </c>
      <c r="W946" s="98">
        <v>1.098559398392704</v>
      </c>
      <c r="X946" s="60"/>
      <c r="Y946" s="99">
        <v>945</v>
      </c>
      <c r="Z946" s="129">
        <f>(幕後結果!$AB$2+幕後結果!$AB$4*幕後結果_最佳化!$N1947)*12/3</f>
        <v>-7.6826686786362841E-2</v>
      </c>
      <c r="AA946" s="129">
        <f>(幕後結果!$AC$2+幕後結果!$AC$4*幕後結果_最佳化!$O1947)*12/3</f>
        <v>2.6510500143913485E-2</v>
      </c>
      <c r="AB946" s="129">
        <f>(幕後結果!$AD$2+幕後結果!$AD$4*幕後結果_最佳化!$P1947)*12/3</f>
        <v>1.4159413585118428</v>
      </c>
      <c r="AC946" s="129">
        <f>(幕後結果!$AE$2+幕後結果!$AE$4*幕後結果_最佳化!$Q1947)*12/3</f>
        <v>1.093910888604384</v>
      </c>
      <c r="AD946" s="129">
        <f>(幕後結果!$AF$2+幕後結果!$AF$4*幕後結果_最佳化!$R1947)*12/3</f>
        <v>-0.46965942998052185</v>
      </c>
      <c r="AE946" s="129">
        <f>(幕後結果!$AG$2+幕後結果!$AG$4*幕後結果_最佳化!$S1947)*12/3</f>
        <v>1.0913168455110094</v>
      </c>
      <c r="AF946" s="129">
        <f>(幕後結果!$AH$2+幕後結果!$AH$4*幕後結果_最佳化!$T1947)*12/3</f>
        <v>-0.48781992711310829</v>
      </c>
      <c r="AG946" s="129">
        <f>(幕後結果!$AI$2+幕後結果!$AI$4*幕後結果_最佳化!$U1947)*12/3</f>
        <v>0.44110928857108328</v>
      </c>
      <c r="AH946" s="129">
        <f>(幕後結果!$AJ$2+幕後結果!$AJ$4*幕後結果_最佳化!$V1947)*12/3</f>
        <v>-4.8349402905333572E-2</v>
      </c>
      <c r="AI946" s="100">
        <f>(幕後結果!$AK$2+幕後結果!$AK$4*幕後結果_最佳化!$W1947)*12/3</f>
        <v>1.3508043893097617</v>
      </c>
      <c r="AJ946" s="60"/>
      <c r="AK946" s="60"/>
      <c r="AL946" s="60"/>
      <c r="AM946" s="108">
        <v>945</v>
      </c>
      <c r="AN946" s="129">
        <f t="shared" si="183"/>
        <v>1.01108304964483E-2</v>
      </c>
      <c r="AO946" s="129">
        <f t="shared" si="184"/>
        <v>0.2016188053198345</v>
      </c>
      <c r="AP946" s="129">
        <f t="shared" si="185"/>
        <v>5.8647398749307501E-2</v>
      </c>
      <c r="AQ946" s="129">
        <f t="shared" si="186"/>
        <v>0.13986275116700633</v>
      </c>
      <c r="AR946" s="129">
        <f t="shared" si="187"/>
        <v>0.1248668949879045</v>
      </c>
      <c r="AS946" s="129">
        <f t="shared" si="188"/>
        <v>6.8290438143602042E-2</v>
      </c>
      <c r="AT946" s="129">
        <f t="shared" si="189"/>
        <v>4.8096253085786717E-2</v>
      </c>
      <c r="AU946" s="129">
        <f t="shared" si="190"/>
        <v>3.5588576814063688E-2</v>
      </c>
      <c r="AV946" s="129">
        <f t="shared" si="191"/>
        <v>7.1387707464980896E-2</v>
      </c>
      <c r="AW946" s="129">
        <f t="shared" si="192"/>
        <v>0.2415303437710655</v>
      </c>
      <c r="AX946" s="129">
        <f t="shared" si="193"/>
        <v>1</v>
      </c>
      <c r="AY946" s="129">
        <f>SUMPRODUCT(AN946:AW946,幕後結果_最佳化!$Z$1005:$AI$1005)</f>
        <v>1.4174911353736653E-2</v>
      </c>
      <c r="AZ946" s="129">
        <f>(SUMPRODUCT(AN946:AW946,MMULT(AN946:AW946,幕後結果!$AB$9:$AK$18)))*252</f>
        <v>5.655226374161141E-2</v>
      </c>
      <c r="BA946" s="129">
        <f t="shared" si="194"/>
        <v>0.23780719867491693</v>
      </c>
      <c r="BB946" s="102">
        <f t="shared" si="195"/>
        <v>-0.12079150171366604</v>
      </c>
      <c r="BC946" s="60"/>
      <c r="BD946" s="60"/>
    </row>
    <row r="947" spans="1:56" ht="16.5">
      <c r="A947" s="95">
        <v>946</v>
      </c>
      <c r="B947" s="129">
        <v>0.35593379488120247</v>
      </c>
      <c r="C947" s="129">
        <v>0.15202706279861733</v>
      </c>
      <c r="D947" s="129">
        <v>0.50469714199974636</v>
      </c>
      <c r="E947" s="129">
        <v>0.13541022475532039</v>
      </c>
      <c r="F947" s="129">
        <v>0.33916848085972284</v>
      </c>
      <c r="G947" s="129">
        <v>4.7294949320664026E-2</v>
      </c>
      <c r="H947" s="129">
        <v>0.81180977363746987</v>
      </c>
      <c r="I947" s="129">
        <v>0.88662235466543859</v>
      </c>
      <c r="J947" s="129">
        <v>0.49836914383510389</v>
      </c>
      <c r="K947" s="104">
        <v>0.81808069017818985</v>
      </c>
      <c r="L947" s="105"/>
      <c r="M947" s="106">
        <v>946</v>
      </c>
      <c r="N947" s="140">
        <v>-0.3693490227253608</v>
      </c>
      <c r="O947" s="140">
        <v>-1.0277783009796566</v>
      </c>
      <c r="P947" s="140">
        <v>1.1774260991486605E-2</v>
      </c>
      <c r="Q947" s="140">
        <v>-1.1011751162626398</v>
      </c>
      <c r="R947" s="140">
        <v>-0.41473356013194868</v>
      </c>
      <c r="S947" s="140">
        <v>-1.6716675385676552</v>
      </c>
      <c r="T947" s="140">
        <v>0.88458508713798245</v>
      </c>
      <c r="U947" s="129">
        <v>1.2087594077853532</v>
      </c>
      <c r="V947" s="129">
        <v>-4.0879615607033824E-3</v>
      </c>
      <c r="W947" s="98">
        <v>0.90807495869982346</v>
      </c>
      <c r="X947" s="60"/>
      <c r="Y947" s="99">
        <v>946</v>
      </c>
      <c r="Z947" s="129">
        <f>(幕後結果!$AB$2+幕後結果!$AB$4*幕後結果_最佳化!$N1948)*12/3</f>
        <v>0.64362391561690424</v>
      </c>
      <c r="AA947" s="129">
        <f>(幕後結果!$AC$2+幕後結果!$AC$4*幕後結果_最佳化!$O1948)*12/3</f>
        <v>-0.38713762909335769</v>
      </c>
      <c r="AB947" s="129">
        <f>(幕後結果!$AD$2+幕後結果!$AD$4*幕後結果_最佳化!$P1948)*12/3</f>
        <v>-1.5322363816876734</v>
      </c>
      <c r="AC947" s="129">
        <f>(幕後結果!$AE$2+幕後結果!$AE$4*幕後結果_最佳化!$Q1948)*12/3</f>
        <v>-1.5095205404892169</v>
      </c>
      <c r="AD947" s="129">
        <f>(幕後結果!$AF$2+幕後結果!$AF$4*幕後結果_最佳化!$R1948)*12/3</f>
        <v>-1.8456661156590337</v>
      </c>
      <c r="AE947" s="129">
        <f>(幕後結果!$AG$2+幕後結果!$AG$4*幕後結果_最佳化!$S1948)*12/3</f>
        <v>-0.48653189005050756</v>
      </c>
      <c r="AF947" s="129">
        <f>(幕後結果!$AH$2+幕後結果!$AH$4*幕後結果_最佳化!$T1948)*12/3</f>
        <v>0.49099120018504444</v>
      </c>
      <c r="AG947" s="129">
        <f>(幕後結果!$AI$2+幕後結果!$AI$4*幕後結果_最佳化!$U1948)*12/3</f>
        <v>0.36363082401234403</v>
      </c>
      <c r="AH947" s="129">
        <f>(幕後結果!$AJ$2+幕後結果!$AJ$4*幕後結果_最佳化!$V1948)*12/3</f>
        <v>-0.65960705939133535</v>
      </c>
      <c r="AI947" s="100">
        <f>(幕後結果!$AK$2+幕後結果!$AK$4*幕後結果_最佳化!$W1948)*12/3</f>
        <v>2.639288796595822E-2</v>
      </c>
      <c r="AJ947" s="60"/>
      <c r="AK947" s="60"/>
      <c r="AL947" s="60"/>
      <c r="AM947" s="108">
        <v>946</v>
      </c>
      <c r="AN947" s="129">
        <f t="shared" si="183"/>
        <v>0.20244779268631999</v>
      </c>
      <c r="AO947" s="129">
        <f t="shared" si="184"/>
        <v>8.6858183009018916E-2</v>
      </c>
      <c r="AP947" s="129">
        <f t="shared" si="185"/>
        <v>0.10344408228680385</v>
      </c>
      <c r="AQ947" s="129">
        <f t="shared" si="186"/>
        <v>0.15898270131931733</v>
      </c>
      <c r="AR947" s="129">
        <f t="shared" si="187"/>
        <v>0.15623891958223204</v>
      </c>
      <c r="AS947" s="129">
        <f t="shared" si="188"/>
        <v>4.6225732345563986E-2</v>
      </c>
      <c r="AT947" s="129">
        <f t="shared" si="189"/>
        <v>3.1599195024650965E-2</v>
      </c>
      <c r="AU947" s="129">
        <f t="shared" si="190"/>
        <v>2.6172657765406344E-2</v>
      </c>
      <c r="AV947" s="129">
        <f t="shared" si="191"/>
        <v>9.6310739078901905E-2</v>
      </c>
      <c r="AW947" s="129">
        <f t="shared" si="192"/>
        <v>9.1719996901784576E-2</v>
      </c>
      <c r="AX947" s="129">
        <f t="shared" si="193"/>
        <v>0.99999999999999967</v>
      </c>
      <c r="AY947" s="129">
        <f>SUMPRODUCT(AN947:AW947,幕後結果_最佳化!$Z$1005:$AI$1005)</f>
        <v>-2.264507500288751E-2</v>
      </c>
      <c r="AZ947" s="129">
        <f>(SUMPRODUCT(AN947:AW947,MMULT(AN947:AW947,幕後結果!$AB$9:$AK$18)))*252</f>
        <v>5.232330970639304E-2</v>
      </c>
      <c r="BA947" s="129">
        <f t="shared" si="194"/>
        <v>0.22874288995812098</v>
      </c>
      <c r="BB947" s="102">
        <f t="shared" si="195"/>
        <v>-0.28654475343424979</v>
      </c>
      <c r="BC947" s="60"/>
      <c r="BD947" s="60"/>
    </row>
    <row r="948" spans="1:56" ht="16.5">
      <c r="A948" s="95">
        <v>947</v>
      </c>
      <c r="B948" s="129">
        <v>0.21940964520271478</v>
      </c>
      <c r="C948" s="129">
        <v>0.93223704033340793</v>
      </c>
      <c r="D948" s="129">
        <v>2.9963679393451903E-2</v>
      </c>
      <c r="E948" s="129">
        <v>0.76862970633383099</v>
      </c>
      <c r="F948" s="129">
        <v>0.92982834043308582</v>
      </c>
      <c r="G948" s="129">
        <v>0.75688920787047742</v>
      </c>
      <c r="H948" s="129">
        <v>0.76068329357982711</v>
      </c>
      <c r="I948" s="129">
        <v>0.65690614786123569</v>
      </c>
      <c r="J948" s="129">
        <v>0.20786107902591988</v>
      </c>
      <c r="K948" s="104">
        <v>0.67304866615163061</v>
      </c>
      <c r="L948" s="105"/>
      <c r="M948" s="106">
        <v>947</v>
      </c>
      <c r="N948" s="140">
        <v>-0.77418856345072107</v>
      </c>
      <c r="O948" s="140">
        <v>1.492661105674064</v>
      </c>
      <c r="P948" s="140">
        <v>-1.8813276735622857</v>
      </c>
      <c r="Q948" s="140">
        <v>0.73434157159597946</v>
      </c>
      <c r="R948" s="140">
        <v>1.4745137470372141</v>
      </c>
      <c r="S948" s="140">
        <v>0.69633096696715946</v>
      </c>
      <c r="T948" s="140">
        <v>0.70850225416713064</v>
      </c>
      <c r="U948" s="129">
        <v>0.40403401759266244</v>
      </c>
      <c r="V948" s="129">
        <v>-0.81386523591113646</v>
      </c>
      <c r="W948" s="98">
        <v>0.44834716336441555</v>
      </c>
      <c r="X948" s="60"/>
      <c r="Y948" s="99">
        <v>947</v>
      </c>
      <c r="Z948" s="129">
        <f>(幕後結果!$AB$2+幕後結果!$AB$4*幕後結果_最佳化!$N1949)*12/3</f>
        <v>0.375919334222232</v>
      </c>
      <c r="AA948" s="129">
        <f>(幕後結果!$AC$2+幕後結果!$AC$4*幕後結果_最佳化!$O1949)*12/3</f>
        <v>1.3583633743910939</v>
      </c>
      <c r="AB948" s="129">
        <f>(幕後結果!$AD$2+幕後結果!$AD$4*幕後結果_最佳化!$P1949)*12/3</f>
        <v>-3.6082921623622912</v>
      </c>
      <c r="AC948" s="129">
        <f>(幕後結果!$AE$2+幕後結果!$AE$4*幕後結果_最佳化!$Q1949)*12/3</f>
        <v>1.0606542808128467</v>
      </c>
      <c r="AD948" s="129">
        <f>(幕後結果!$AF$2+幕後結果!$AF$4*幕後結果_最佳化!$R1949)*12/3</f>
        <v>1.1511295431240789</v>
      </c>
      <c r="AE948" s="129">
        <f>(幕後結果!$AG$2+幕後結果!$AG$4*幕後結果_最佳化!$S1949)*12/3</f>
        <v>2.1390824417503076</v>
      </c>
      <c r="AF948" s="129">
        <f>(幕後結果!$AH$2+幕後結果!$AH$4*幕後結果_最佳化!$T1949)*12/3</f>
        <v>0.37179603724381538</v>
      </c>
      <c r="AG948" s="129">
        <f>(幕後結果!$AI$2+幕後結果!$AI$4*幕後結果_最佳化!$U1949)*12/3</f>
        <v>0.21856658091986</v>
      </c>
      <c r="AH948" s="129">
        <f>(幕後結果!$AJ$2+幕後結果!$AJ$4*幕後結果_最佳化!$V1949)*12/3</f>
        <v>-0.55638848545593955</v>
      </c>
      <c r="AI948" s="100">
        <f>(幕後結果!$AK$2+幕後結果!$AK$4*幕後結果_最佳化!$W1949)*12/3</f>
        <v>0.34641096404739297</v>
      </c>
      <c r="AJ948" s="60"/>
      <c r="AK948" s="60"/>
      <c r="AL948" s="60"/>
      <c r="AM948" s="108">
        <v>947</v>
      </c>
      <c r="AN948" s="129">
        <f t="shared" si="183"/>
        <v>0.14953447378622473</v>
      </c>
      <c r="AO948" s="129">
        <f t="shared" si="184"/>
        <v>5.0361318634730132E-2</v>
      </c>
      <c r="AP948" s="129">
        <f t="shared" si="185"/>
        <v>0.11787087264153948</v>
      </c>
      <c r="AQ948" s="129">
        <f t="shared" si="186"/>
        <v>8.3922740231681628E-2</v>
      </c>
      <c r="AR948" s="129">
        <f t="shared" si="187"/>
        <v>8.5455218227327739E-2</v>
      </c>
      <c r="AS948" s="129">
        <f t="shared" si="188"/>
        <v>0.12965309493791013</v>
      </c>
      <c r="AT948" s="129">
        <f t="shared" si="189"/>
        <v>0.12511992771650132</v>
      </c>
      <c r="AU948" s="129">
        <f t="shared" si="190"/>
        <v>2.0849894614660421E-2</v>
      </c>
      <c r="AV948" s="129">
        <f t="shared" si="191"/>
        <v>6.4338000881122001E-2</v>
      </c>
      <c r="AW948" s="129">
        <f t="shared" si="192"/>
        <v>0.17289445832830264</v>
      </c>
      <c r="AX948" s="129">
        <f t="shared" si="193"/>
        <v>1.0000000000000002</v>
      </c>
      <c r="AY948" s="129">
        <f>SUMPRODUCT(AN948:AW948,幕後結果_最佳化!$Z$1005:$AI$1005)</f>
        <v>0.11056034950930378</v>
      </c>
      <c r="AZ948" s="129">
        <f>(SUMPRODUCT(AN948:AW948,MMULT(AN948:AW948,幕後結果!$AB$9:$AK$18)))*252</f>
        <v>4.905506053762386E-2</v>
      </c>
      <c r="BA948" s="129">
        <f t="shared" si="194"/>
        <v>0.22148377037070652</v>
      </c>
      <c r="BB948" s="102">
        <f t="shared" si="195"/>
        <v>0.3054867153293348</v>
      </c>
      <c r="BC948" s="60"/>
      <c r="BD948" s="60"/>
    </row>
    <row r="949" spans="1:56" ht="16.5">
      <c r="A949" s="95">
        <v>948</v>
      </c>
      <c r="B949" s="129">
        <v>0.84606960361208716</v>
      </c>
      <c r="C949" s="129">
        <v>0.286422914881306</v>
      </c>
      <c r="D949" s="129">
        <v>0.98933327125110471</v>
      </c>
      <c r="E949" s="129">
        <v>0.64748717262817945</v>
      </c>
      <c r="F949" s="129">
        <v>8.5548735371809181E-2</v>
      </c>
      <c r="G949" s="129">
        <v>0.63049021826394225</v>
      </c>
      <c r="H949" s="129">
        <v>0.61940609270481684</v>
      </c>
      <c r="I949" s="129">
        <v>0.29068902970325428</v>
      </c>
      <c r="J949" s="129">
        <v>0.31812270404638032</v>
      </c>
      <c r="K949" s="104">
        <v>0.54860297367521205</v>
      </c>
      <c r="L949" s="105"/>
      <c r="M949" s="106">
        <v>948</v>
      </c>
      <c r="N949" s="140">
        <v>1.0197210135470398</v>
      </c>
      <c r="O949" s="140">
        <v>-0.56386526662999825</v>
      </c>
      <c r="P949" s="140">
        <v>2.302030406442829</v>
      </c>
      <c r="Q949" s="140">
        <v>0.37854515679277906</v>
      </c>
      <c r="R949" s="140">
        <v>-1.3686859284996749</v>
      </c>
      <c r="S949" s="140">
        <v>0.33315198058368639</v>
      </c>
      <c r="T949" s="140">
        <v>0.30392134627122408</v>
      </c>
      <c r="U949" s="129">
        <v>-0.55137292138822269</v>
      </c>
      <c r="V949" s="129">
        <v>-0.47295482656577553</v>
      </c>
      <c r="W949" s="98">
        <v>0.12213253865274411</v>
      </c>
      <c r="X949" s="60"/>
      <c r="Y949" s="99">
        <v>948</v>
      </c>
      <c r="Z949" s="129">
        <f>(幕後結果!$AB$2+幕後結果!$AB$4*幕後結果_最佳化!$N1950)*12/3</f>
        <v>1.562161694614268</v>
      </c>
      <c r="AA949" s="129">
        <f>(幕後結果!$AC$2+幕後結果!$AC$4*幕後結果_最佳化!$O1950)*12/3</f>
        <v>0.31132779556784823</v>
      </c>
      <c r="AB949" s="129">
        <f>(幕後結果!$AD$2+幕後結果!$AD$4*幕後結果_最佳化!$P1950)*12/3</f>
        <v>1.4572653850487305</v>
      </c>
      <c r="AC949" s="129">
        <f>(幕後結果!$AE$2+幕後結果!$AE$4*幕後結果_最佳化!$Q1950)*12/3</f>
        <v>0.28515849131091059</v>
      </c>
      <c r="AD949" s="129">
        <f>(幕後結果!$AF$2+幕後結果!$AF$4*幕後結果_最佳化!$R1950)*12/3</f>
        <v>-2.167312762249157</v>
      </c>
      <c r="AE949" s="129">
        <f>(幕後結果!$AG$2+幕後結果!$AG$4*幕後結果_最佳化!$S1950)*12/3</f>
        <v>1.3468995935780737</v>
      </c>
      <c r="AF949" s="129">
        <f>(幕後結果!$AH$2+幕後結果!$AH$4*幕後結果_最佳化!$T1950)*12/3</f>
        <v>1.2778472738648898</v>
      </c>
      <c r="AG949" s="129">
        <f>(幕後結果!$AI$2+幕後結果!$AI$4*幕後結果_最佳化!$U1950)*12/3</f>
        <v>-0.21114351943683171</v>
      </c>
      <c r="AH949" s="129">
        <f>(幕後結果!$AJ$2+幕後結果!$AJ$4*幕後結果_最佳化!$V1950)*12/3</f>
        <v>-0.33262891653358639</v>
      </c>
      <c r="AI949" s="100">
        <f>(幕後結果!$AK$2+幕後結果!$AK$4*幕後結果_最佳化!$W1950)*12/3</f>
        <v>0.7355567229695622</v>
      </c>
      <c r="AJ949" s="60"/>
      <c r="AK949" s="60"/>
      <c r="AL949" s="60"/>
      <c r="AM949" s="108">
        <v>948</v>
      </c>
      <c r="AN949" s="129">
        <f t="shared" si="183"/>
        <v>0.13667570455959405</v>
      </c>
      <c r="AO949" s="129">
        <f t="shared" si="184"/>
        <v>4.8643626077769384E-2</v>
      </c>
      <c r="AP949" s="129">
        <f t="shared" si="185"/>
        <v>2.7877809263100541E-2</v>
      </c>
      <c r="AQ949" s="129">
        <f t="shared" si="186"/>
        <v>0.12577448550482251</v>
      </c>
      <c r="AR949" s="129">
        <f t="shared" si="187"/>
        <v>0.14504113910664926</v>
      </c>
      <c r="AS949" s="129">
        <f t="shared" si="188"/>
        <v>3.8678429380263002E-2</v>
      </c>
      <c r="AT949" s="129">
        <f t="shared" si="189"/>
        <v>0.16343526109130443</v>
      </c>
      <c r="AU949" s="129">
        <f t="shared" si="190"/>
        <v>0.12720685091532699</v>
      </c>
      <c r="AV949" s="129">
        <f t="shared" si="191"/>
        <v>3.5737524960974085E-2</v>
      </c>
      <c r="AW949" s="129">
        <f t="shared" si="192"/>
        <v>0.15092916914019558</v>
      </c>
      <c r="AX949" s="129">
        <f t="shared" si="193"/>
        <v>0.99999999999999989</v>
      </c>
      <c r="AY949" s="129">
        <f>SUMPRODUCT(AN949:AW949,幕後結果_最佳化!$Z$1005:$AI$1005)</f>
        <v>9.0890990726232329E-2</v>
      </c>
      <c r="AZ949" s="129">
        <f>(SUMPRODUCT(AN949:AW949,MMULT(AN949:AW949,幕後結果!$AB$9:$AK$18)))*252</f>
        <v>4.9391932654102771E-2</v>
      </c>
      <c r="BA949" s="129">
        <f t="shared" si="194"/>
        <v>0.22224295861534685</v>
      </c>
      <c r="BB949" s="102">
        <f t="shared" si="195"/>
        <v>0.21593930815731294</v>
      </c>
      <c r="BC949" s="60"/>
      <c r="BD949" s="60"/>
    </row>
    <row r="950" spans="1:56" ht="16.5">
      <c r="A950" s="95">
        <v>949</v>
      </c>
      <c r="B950" s="129">
        <v>0.80316740802756859</v>
      </c>
      <c r="C950" s="129">
        <v>0.76536529788525365</v>
      </c>
      <c r="D950" s="129">
        <v>0.60487301308365038</v>
      </c>
      <c r="E950" s="129">
        <v>0.32213773904695442</v>
      </c>
      <c r="F950" s="129">
        <v>0.64947660356782677</v>
      </c>
      <c r="G950" s="129">
        <v>0.25037888212341319</v>
      </c>
      <c r="H950" s="129">
        <v>0.12144894397774308</v>
      </c>
      <c r="I950" s="129">
        <v>0.27634784869135776</v>
      </c>
      <c r="J950" s="129">
        <v>0.64331266131282683</v>
      </c>
      <c r="K950" s="104">
        <v>0.37210298037353629</v>
      </c>
      <c r="L950" s="105"/>
      <c r="M950" s="106">
        <v>949</v>
      </c>
      <c r="N950" s="140">
        <v>0.852989397348765</v>
      </c>
      <c r="O950" s="140">
        <v>0.72366829162698654</v>
      </c>
      <c r="P950" s="140">
        <v>0.26598082871753365</v>
      </c>
      <c r="Q950" s="140">
        <v>-0.46172927020438759</v>
      </c>
      <c r="R950" s="140">
        <v>0.38390778937044862</v>
      </c>
      <c r="S950" s="140">
        <v>-0.67329793814633632</v>
      </c>
      <c r="T950" s="140">
        <v>-1.1677741248505893</v>
      </c>
      <c r="U950" s="129">
        <v>-0.59372554085854201</v>
      </c>
      <c r="V950" s="129">
        <v>0.36732758883123645</v>
      </c>
      <c r="W950" s="98">
        <v>-0.32628866849048743</v>
      </c>
      <c r="X950" s="60"/>
      <c r="Y950" s="99">
        <v>949</v>
      </c>
      <c r="Z950" s="129">
        <f>(幕後結果!$AB$2+幕後結果!$AB$4*幕後結果_最佳化!$N1951)*12/3</f>
        <v>1.4519085868282966</v>
      </c>
      <c r="AA950" s="129">
        <f>(幕後結果!$AC$2+幕後結果!$AC$4*幕後結果_最佳化!$O1951)*12/3</f>
        <v>1.2133222170095346</v>
      </c>
      <c r="AB950" s="129">
        <f>(幕後結果!$AD$2+幕後結果!$AD$4*幕後結果_最佳化!$P1951)*12/3</f>
        <v>-0.80332909690438303</v>
      </c>
      <c r="AC950" s="129">
        <f>(幕後結果!$AE$2+幕後結果!$AE$4*幕後結果_最佳化!$Q1951)*12/3</f>
        <v>-0.18719629951753747</v>
      </c>
      <c r="AD950" s="129">
        <f>(幕後結果!$AF$2+幕後結果!$AF$4*幕後結果_最佳化!$R1951)*12/3</f>
        <v>-0.55910842443335129</v>
      </c>
      <c r="AE950" s="129">
        <f>(幕後結果!$AG$2+幕後結果!$AG$4*幕後結果_最佳化!$S1951)*12/3</f>
        <v>0.64601228709884939</v>
      </c>
      <c r="AF950" s="129">
        <f>(幕後結果!$AH$2+幕後結果!$AH$4*幕後結果_最佳化!$T1951)*12/3</f>
        <v>9.6930365415907119E-2</v>
      </c>
      <c r="AG950" s="129">
        <f>(幕後結果!$AI$2+幕後結果!$AI$4*幕後結果_最佳化!$U1951)*12/3</f>
        <v>-0.37521268202094693</v>
      </c>
      <c r="AH950" s="129">
        <f>(幕後結果!$AJ$2+幕後結果!$AJ$4*幕後結果_最佳化!$V1951)*12/3</f>
        <v>-0.43689675208056061</v>
      </c>
      <c r="AI950" s="100">
        <f>(幕後結果!$AK$2+幕後結果!$AK$4*幕後結果_最佳化!$W1951)*12/3</f>
        <v>9.266762934418428E-2</v>
      </c>
      <c r="AJ950" s="60"/>
      <c r="AK950" s="60"/>
      <c r="AL950" s="60"/>
      <c r="AM950" s="108">
        <v>949</v>
      </c>
      <c r="AN950" s="129">
        <f t="shared" si="183"/>
        <v>0.13075395563085296</v>
      </c>
      <c r="AO950" s="129">
        <f t="shared" si="184"/>
        <v>0.12513750576807417</v>
      </c>
      <c r="AP950" s="129">
        <f t="shared" si="185"/>
        <v>0.15579846802243005</v>
      </c>
      <c r="AQ950" s="129">
        <f t="shared" si="186"/>
        <v>0.16797594764375759</v>
      </c>
      <c r="AR950" s="129">
        <f t="shared" si="187"/>
        <v>1.5042864866342831E-3</v>
      </c>
      <c r="AS950" s="129">
        <f t="shared" si="188"/>
        <v>4.428225117488703E-2</v>
      </c>
      <c r="AT950" s="129">
        <f t="shared" si="189"/>
        <v>8.0650614733365461E-2</v>
      </c>
      <c r="AU950" s="129">
        <f t="shared" si="190"/>
        <v>0.1707797353190745</v>
      </c>
      <c r="AV950" s="129">
        <f t="shared" si="191"/>
        <v>9.1243471050608371E-2</v>
      </c>
      <c r="AW950" s="129">
        <f t="shared" si="192"/>
        <v>3.1873764170315455E-2</v>
      </c>
      <c r="AX950" s="129">
        <f t="shared" si="193"/>
        <v>0.99999999999999978</v>
      </c>
      <c r="AY950" s="129">
        <f>SUMPRODUCT(AN950:AW950,幕後結果_最佳化!$Z$1005:$AI$1005)</f>
        <v>-2.0490299691570627E-2</v>
      </c>
      <c r="AZ950" s="129">
        <f>(SUMPRODUCT(AN950:AW950,MMULT(AN950:AW950,幕後結果!$AB$9:$AK$18)))*252</f>
        <v>4.9164670880204819E-2</v>
      </c>
      <c r="BA950" s="129">
        <f t="shared" si="194"/>
        <v>0.22173107784026311</v>
      </c>
      <c r="BB950" s="102">
        <f t="shared" si="195"/>
        <v>-0.28588820434651713</v>
      </c>
      <c r="BC950" s="60"/>
      <c r="BD950" s="60"/>
    </row>
    <row r="951" spans="1:56" ht="16.5">
      <c r="A951" s="95">
        <v>950</v>
      </c>
      <c r="B951" s="129">
        <v>0.37651350096679193</v>
      </c>
      <c r="C951" s="129">
        <v>0.45085904224016238</v>
      </c>
      <c r="D951" s="129">
        <v>0.83368253514396717</v>
      </c>
      <c r="E951" s="129">
        <v>0.84077167892079108</v>
      </c>
      <c r="F951" s="129">
        <v>0.42676920417638953</v>
      </c>
      <c r="G951" s="129">
        <v>0.99499459734694207</v>
      </c>
      <c r="H951" s="129">
        <v>0.22656603842550238</v>
      </c>
      <c r="I951" s="129">
        <v>0.22315162046021664</v>
      </c>
      <c r="J951" s="129">
        <v>7.5822422240947374E-2</v>
      </c>
      <c r="K951" s="104">
        <v>0.9992232764873541</v>
      </c>
      <c r="L951" s="105"/>
      <c r="M951" s="106">
        <v>950</v>
      </c>
      <c r="N951" s="140">
        <v>-0.31465053924633762</v>
      </c>
      <c r="O951" s="140">
        <v>-0.12349127306781707</v>
      </c>
      <c r="P951" s="140">
        <v>0.96882015285893941</v>
      </c>
      <c r="Q951" s="140">
        <v>0.99763446530505406</v>
      </c>
      <c r="R951" s="140">
        <v>-0.18460558078126443</v>
      </c>
      <c r="S951" s="140">
        <v>2.575455849121953</v>
      </c>
      <c r="T951" s="140">
        <v>-0.75020362341980695</v>
      </c>
      <c r="U951" s="129">
        <v>-0.76159251936200323</v>
      </c>
      <c r="V951" s="129">
        <v>-1.4337457040082797</v>
      </c>
      <c r="W951" s="98">
        <v>3.1645092905045624</v>
      </c>
      <c r="X951" s="60"/>
      <c r="Y951" s="99">
        <v>950</v>
      </c>
      <c r="Z951" s="129">
        <f>(幕後結果!$AB$2+幕後結果!$AB$4*幕後結果_最佳化!$N1952)*12/3</f>
        <v>0.67979388704913879</v>
      </c>
      <c r="AA951" s="129">
        <f>(幕後結果!$AC$2+幕後結果!$AC$4*幕後結果_最佳化!$O1952)*12/3</f>
        <v>0.29064529343784384</v>
      </c>
      <c r="AB951" s="129">
        <f>(幕後結果!$AD$2+幕後結果!$AD$4*幕後結果_最佳化!$P1952)*12/3</f>
        <v>-0.37173045539941385</v>
      </c>
      <c r="AC951" s="129">
        <f>(幕後結果!$AE$2+幕後結果!$AE$4*幕後結果_最佳化!$Q1952)*12/3</f>
        <v>0.89964326270574668</v>
      </c>
      <c r="AD951" s="129">
        <f>(幕後結果!$AF$2+幕後結果!$AF$4*幕後結果_最佳化!$R1952)*12/3</f>
        <v>-0.66490514081467456</v>
      </c>
      <c r="AE951" s="129">
        <f>(幕後結果!$AG$2+幕後結果!$AG$4*幕後結果_最佳化!$S1952)*12/3</f>
        <v>3.3970912278694456</v>
      </c>
      <c r="AF951" s="129">
        <f>(幕後結果!$AH$2+幕後結果!$AH$4*幕後結果_最佳化!$T1952)*12/3</f>
        <v>-0.11438465729558134</v>
      </c>
      <c r="AG951" s="129">
        <f>(幕後結果!$AI$2+幕後結果!$AI$4*幕後結果_最佳化!$U1952)*12/3</f>
        <v>-0.25476105344543032</v>
      </c>
      <c r="AH951" s="129">
        <f>(幕後結果!$AJ$2+幕後結果!$AJ$4*幕後結果_最佳化!$V1952)*12/3</f>
        <v>-0.69242191121780927</v>
      </c>
      <c r="AI951" s="100">
        <f>(幕後結果!$AK$2+幕後結果!$AK$4*幕後結果_最佳化!$W1952)*12/3</f>
        <v>2.5851690930746996</v>
      </c>
      <c r="AJ951" s="60"/>
      <c r="AK951" s="60"/>
      <c r="AL951" s="60"/>
      <c r="AM951" s="108">
        <v>950</v>
      </c>
      <c r="AN951" s="129">
        <f t="shared" si="183"/>
        <v>0.10783444081851865</v>
      </c>
      <c r="AO951" s="129">
        <f t="shared" si="184"/>
        <v>0.10347277716157358</v>
      </c>
      <c r="AP951" s="129">
        <f t="shared" si="185"/>
        <v>0.11899053854491323</v>
      </c>
      <c r="AQ951" s="129">
        <f t="shared" si="186"/>
        <v>0.25646141425818408</v>
      </c>
      <c r="AR951" s="129">
        <f t="shared" si="187"/>
        <v>1.0051229311352421E-2</v>
      </c>
      <c r="AS951" s="129">
        <f t="shared" si="188"/>
        <v>7.4720833055695435E-2</v>
      </c>
      <c r="AT951" s="129">
        <f t="shared" si="189"/>
        <v>0.10559063705294379</v>
      </c>
      <c r="AU951" s="129">
        <f t="shared" si="190"/>
        <v>2.041940789088267E-2</v>
      </c>
      <c r="AV951" s="129">
        <f t="shared" si="191"/>
        <v>0.1445607488822476</v>
      </c>
      <c r="AW951" s="129">
        <f t="shared" si="192"/>
        <v>5.7897973023688577E-2</v>
      </c>
      <c r="AX951" s="129">
        <f t="shared" si="193"/>
        <v>1</v>
      </c>
      <c r="AY951" s="129">
        <f>SUMPRODUCT(AN951:AW951,幕後結果_最佳化!$Z$1005:$AI$1005)</f>
        <v>2.2564131377189683E-2</v>
      </c>
      <c r="AZ951" s="129">
        <f>(SUMPRODUCT(AN951:AW951,MMULT(AN951:AW951,幕後結果!$AB$9:$AK$18)))*252</f>
        <v>5.9202798610338794E-2</v>
      </c>
      <c r="BA951" s="129">
        <f t="shared" si="194"/>
        <v>0.24331625225278067</v>
      </c>
      <c r="BB951" s="102">
        <f t="shared" si="195"/>
        <v>-8.3577929688327737E-2</v>
      </c>
      <c r="BC951" s="60"/>
      <c r="BD951" s="60"/>
    </row>
    <row r="952" spans="1:56" ht="16.5">
      <c r="A952" s="95">
        <v>951</v>
      </c>
      <c r="B952" s="129">
        <v>0.49431302873491734</v>
      </c>
      <c r="C952" s="129">
        <v>0.19180708337771635</v>
      </c>
      <c r="D952" s="129">
        <v>0.7173916676763914</v>
      </c>
      <c r="E952" s="129">
        <v>0.72679622318578674</v>
      </c>
      <c r="F952" s="129">
        <v>0.92833502731740891</v>
      </c>
      <c r="G952" s="129">
        <v>4.5033058787111724E-2</v>
      </c>
      <c r="H952" s="129">
        <v>0.94719167236310819</v>
      </c>
      <c r="I952" s="129">
        <v>0.89510257408958438</v>
      </c>
      <c r="J952" s="129">
        <v>0.77666265498092368</v>
      </c>
      <c r="K952" s="104">
        <v>9.7015619626915628E-2</v>
      </c>
      <c r="L952" s="105"/>
      <c r="M952" s="106">
        <v>951</v>
      </c>
      <c r="N952" s="140">
        <v>-1.4255605798177053E-2</v>
      </c>
      <c r="O952" s="140">
        <v>-0.87125640759274514</v>
      </c>
      <c r="P952" s="140">
        <v>0.57511035579029246</v>
      </c>
      <c r="Q952" s="140">
        <v>0.60315203392964478</v>
      </c>
      <c r="R952" s="140">
        <v>1.4635024439953765</v>
      </c>
      <c r="S952" s="140">
        <v>-1.6950490433542069</v>
      </c>
      <c r="T952" s="140">
        <v>1.6182132177845265</v>
      </c>
      <c r="U952" s="129">
        <v>1.254129741152324</v>
      </c>
      <c r="V952" s="129">
        <v>0.76097049577287379</v>
      </c>
      <c r="W952" s="98">
        <v>-1.298745629322174</v>
      </c>
      <c r="X952" s="60"/>
      <c r="Y952" s="99">
        <v>951</v>
      </c>
      <c r="Z952" s="129">
        <f>(幕後結果!$AB$2+幕後結果!$AB$4*幕後結果_最佳化!$N1953)*12/3</f>
        <v>0.87843332767229321</v>
      </c>
      <c r="AA952" s="129">
        <f>(幕後結果!$AC$2+幕後結果!$AC$4*幕後結果_最佳化!$O1953)*12/3</f>
        <v>-0.18074809789331026</v>
      </c>
      <c r="AB952" s="129">
        <f>(幕後結果!$AD$2+幕後結果!$AD$4*幕後結果_最佳化!$P1953)*12/3</f>
        <v>-0.79046443860238524</v>
      </c>
      <c r="AC952" s="129">
        <f>(幕後結果!$AE$2+幕後結果!$AE$4*幕後結果_最佳化!$Q1953)*12/3</f>
        <v>0.27213639060373179</v>
      </c>
      <c r="AD952" s="129">
        <f>(幕後結果!$AF$2+幕後結果!$AF$4*幕後結果_最佳化!$R1953)*12/3</f>
        <v>0.70658148355986894</v>
      </c>
      <c r="AE952" s="129">
        <f>(幕後結果!$AG$2+幕後結果!$AG$4*幕後結果_最佳化!$S1953)*12/3</f>
        <v>-0.16476959834312432</v>
      </c>
      <c r="AF952" s="129">
        <f>(幕後結果!$AH$2+幕後結果!$AH$4*幕後結果_最佳化!$T1953)*12/3</f>
        <v>1.4876191067438367</v>
      </c>
      <c r="AG952" s="129">
        <f>(幕後結果!$AI$2+幕後結果!$AI$4*幕後結果_最佳化!$U1953)*12/3</f>
        <v>0.57364231652546227</v>
      </c>
      <c r="AH952" s="129">
        <f>(幕後結果!$AJ$2+幕後結果!$AJ$4*幕後結果_最佳化!$V1953)*12/3</f>
        <v>0.1891362440745418</v>
      </c>
      <c r="AI952" s="100">
        <f>(幕後結果!$AK$2+幕後結果!$AK$4*幕後結果_最佳化!$W1953)*12/3</f>
        <v>-0.61089177441946418</v>
      </c>
      <c r="AJ952" s="60"/>
      <c r="AK952" s="60"/>
      <c r="AL952" s="60"/>
      <c r="AM952" s="108">
        <v>951</v>
      </c>
      <c r="AN952" s="129">
        <f t="shared" si="183"/>
        <v>0.13120016117876188</v>
      </c>
      <c r="AO952" s="129">
        <f t="shared" si="184"/>
        <v>6.4798991446157445E-2</v>
      </c>
      <c r="AP952" s="129">
        <f t="shared" si="185"/>
        <v>0.15918043580032715</v>
      </c>
      <c r="AQ952" s="129">
        <f t="shared" si="186"/>
        <v>0.16265175329495815</v>
      </c>
      <c r="AR952" s="129">
        <f t="shared" si="187"/>
        <v>0.13890207052608455</v>
      </c>
      <c r="AS952" s="129">
        <f t="shared" si="188"/>
        <v>1.2670848141978202E-2</v>
      </c>
      <c r="AT952" s="129">
        <f t="shared" si="189"/>
        <v>0.10172571541321071</v>
      </c>
      <c r="AU952" s="129">
        <f t="shared" si="190"/>
        <v>1.8310843210820344E-2</v>
      </c>
      <c r="AV952" s="129">
        <f t="shared" si="191"/>
        <v>5.4557927750092008E-2</v>
      </c>
      <c r="AW952" s="129">
        <f t="shared" si="192"/>
        <v>0.15600125323760961</v>
      </c>
      <c r="AX952" s="129">
        <f t="shared" si="193"/>
        <v>1</v>
      </c>
      <c r="AY952" s="129">
        <f>SUMPRODUCT(AN952:AW952,幕後結果_最佳化!$Z$1005:$AI$1005)</f>
        <v>-0.14846385208087623</v>
      </c>
      <c r="AZ952" s="129">
        <f>(SUMPRODUCT(AN952:AW952,MMULT(AN952:AW952,幕後結果!$AB$9:$AK$18)))*252</f>
        <v>6.0473212264791382E-2</v>
      </c>
      <c r="BA952" s="129">
        <f t="shared" si="194"/>
        <v>0.24591301768062498</v>
      </c>
      <c r="BB952" s="102">
        <f t="shared" si="195"/>
        <v>-0.77817699073339219</v>
      </c>
      <c r="BC952" s="60"/>
      <c r="BD952" s="60"/>
    </row>
    <row r="953" spans="1:56" ht="16.5">
      <c r="A953" s="95">
        <v>952</v>
      </c>
      <c r="B953" s="129">
        <v>0.84014481519683315</v>
      </c>
      <c r="C953" s="129">
        <v>0.31556593232253638</v>
      </c>
      <c r="D953" s="129">
        <v>0.31115727302863627</v>
      </c>
      <c r="E953" s="129">
        <v>0.39997527332528349</v>
      </c>
      <c r="F953" s="129">
        <v>0.91670188808109443</v>
      </c>
      <c r="G953" s="129">
        <v>0.65428707465520008</v>
      </c>
      <c r="H953" s="129">
        <v>0.10082035442454806</v>
      </c>
      <c r="I953" s="129">
        <v>0.46598039608913289</v>
      </c>
      <c r="J953" s="129">
        <v>5.9714415179865421E-2</v>
      </c>
      <c r="K953" s="104">
        <v>0.67140980408794859</v>
      </c>
      <c r="L953" s="105"/>
      <c r="M953" s="106">
        <v>952</v>
      </c>
      <c r="N953" s="140">
        <v>0.99505324321510102</v>
      </c>
      <c r="O953" s="140">
        <v>-0.48013434982771869</v>
      </c>
      <c r="P953" s="140">
        <v>-0.49257269379771168</v>
      </c>
      <c r="Q953" s="140">
        <v>-0.25341110560267727</v>
      </c>
      <c r="R953" s="140">
        <v>1.3832238992273544</v>
      </c>
      <c r="S953" s="140">
        <v>0.39692081980551941</v>
      </c>
      <c r="T953" s="140">
        <v>-1.2768910655503829</v>
      </c>
      <c r="U953" s="129">
        <v>-8.5378113925943605E-2</v>
      </c>
      <c r="V953" s="129">
        <v>-1.5571754712351817</v>
      </c>
      <c r="W953" s="98">
        <v>0.44380939984185008</v>
      </c>
      <c r="X953" s="60"/>
      <c r="Y953" s="99">
        <v>952</v>
      </c>
      <c r="Z953" s="129">
        <f>(幕後結果!$AB$2+幕後結果!$AB$4*幕後結果_最佳化!$N1954)*12/3</f>
        <v>1.5458498612424101</v>
      </c>
      <c r="AA953" s="129">
        <f>(幕後結果!$AC$2+幕後結果!$AC$4*幕後結果_最佳化!$O1954)*12/3</f>
        <v>0.36642344267191262</v>
      </c>
      <c r="AB953" s="129">
        <f>(幕後結果!$AD$2+幕後結果!$AD$4*幕後結果_最佳化!$P1954)*12/3</f>
        <v>-1.7081635289560364</v>
      </c>
      <c r="AC953" s="129">
        <f>(幕後結果!$AE$2+幕後結果!$AE$4*幕後結果_最佳化!$Q1954)*12/3</f>
        <v>-0.39447567874973694</v>
      </c>
      <c r="AD953" s="129">
        <f>(幕後結果!$AF$2+幕後結果!$AF$4*幕後結果_最佳化!$R1954)*12/3</f>
        <v>0.36734264255413374</v>
      </c>
      <c r="AE953" s="129">
        <f>(幕後結果!$AG$2+幕後結果!$AG$4*幕後結果_最佳化!$S1954)*12/3</f>
        <v>1.3833524943890494</v>
      </c>
      <c r="AF953" s="129">
        <f>(幕後結果!$AH$2+幕後結果!$AH$4*幕後結果_最佳化!$T1954)*12/3</f>
        <v>1.1629302426454435E-2</v>
      </c>
      <c r="AG953" s="129">
        <f>(幕後結果!$AI$2+幕後結果!$AI$4*幕後結果_最佳化!$U1954)*12/3</f>
        <v>1.6712555163442278E-2</v>
      </c>
      <c r="AH953" s="129">
        <f>(幕後結果!$AJ$2+幕後結果!$AJ$4*幕後結果_最佳化!$V1954)*12/3</f>
        <v>-1.0698192528903931</v>
      </c>
      <c r="AI953" s="100">
        <f>(幕後結果!$AK$2+幕後結果!$AK$4*幕後結果_最佳化!$W1954)*12/3</f>
        <v>0.41198366923055474</v>
      </c>
      <c r="AJ953" s="60"/>
      <c r="AK953" s="60"/>
      <c r="AL953" s="60"/>
      <c r="AM953" s="108">
        <v>952</v>
      </c>
      <c r="AN953" s="129">
        <f t="shared" si="183"/>
        <v>8.5849505711533339E-2</v>
      </c>
      <c r="AO953" s="129">
        <f t="shared" si="184"/>
        <v>0.14741378071647215</v>
      </c>
      <c r="AP953" s="129">
        <f t="shared" si="185"/>
        <v>7.3789375107087708E-3</v>
      </c>
      <c r="AQ953" s="129">
        <f t="shared" si="186"/>
        <v>0.15266101800880696</v>
      </c>
      <c r="AR953" s="129">
        <f t="shared" si="187"/>
        <v>4.6564463824428859E-2</v>
      </c>
      <c r="AS953" s="129">
        <f t="shared" si="188"/>
        <v>0.11182242063684544</v>
      </c>
      <c r="AT953" s="129">
        <f t="shared" si="189"/>
        <v>0.14347659902364665</v>
      </c>
      <c r="AU953" s="129">
        <f t="shared" si="190"/>
        <v>0.15035292746263421</v>
      </c>
      <c r="AV953" s="129">
        <f t="shared" si="191"/>
        <v>3.6722361483272419E-4</v>
      </c>
      <c r="AW953" s="129">
        <f t="shared" si="192"/>
        <v>0.15411312349009079</v>
      </c>
      <c r="AX953" s="129">
        <f t="shared" si="193"/>
        <v>0.99999999999999978</v>
      </c>
      <c r="AY953" s="129">
        <f>SUMPRODUCT(AN953:AW953,幕後結果_最佳化!$Z$1005:$AI$1005)</f>
        <v>0.28849810722526803</v>
      </c>
      <c r="AZ953" s="129">
        <f>(SUMPRODUCT(AN953:AW953,MMULT(AN953:AW953,幕後結果!$AB$9:$AK$18)))*252</f>
        <v>4.7458551321546853E-2</v>
      </c>
      <c r="BA953" s="129">
        <f t="shared" si="194"/>
        <v>0.21784983663419821</v>
      </c>
      <c r="BB953" s="102">
        <f t="shared" si="195"/>
        <v>1.1273733826005261</v>
      </c>
      <c r="BC953" s="60"/>
      <c r="BD953" s="60"/>
    </row>
    <row r="954" spans="1:56" ht="16.5">
      <c r="A954" s="95">
        <v>953</v>
      </c>
      <c r="B954" s="129">
        <v>0.96187275824541563</v>
      </c>
      <c r="C954" s="129">
        <v>0.93032532056539563</v>
      </c>
      <c r="D954" s="129">
        <v>0.2112848149018649</v>
      </c>
      <c r="E954" s="129">
        <v>0.89485721193703927</v>
      </c>
      <c r="F954" s="129">
        <v>0.11671283473138616</v>
      </c>
      <c r="G954" s="129">
        <v>0.72941403534925309</v>
      </c>
      <c r="H954" s="129">
        <v>0.22273783814273118</v>
      </c>
      <c r="I954" s="129">
        <v>0.75025236574397769</v>
      </c>
      <c r="J954" s="129">
        <v>0.98866655887986377</v>
      </c>
      <c r="K954" s="104">
        <v>0.18809509162114901</v>
      </c>
      <c r="L954" s="105"/>
      <c r="M954" s="106">
        <v>953</v>
      </c>
      <c r="N954" s="140">
        <v>1.772844462548169</v>
      </c>
      <c r="O954" s="140">
        <v>1.4782182938848019</v>
      </c>
      <c r="P954" s="140">
        <v>-0.80197117952915786</v>
      </c>
      <c r="Q954" s="140">
        <v>1.2527805659902196</v>
      </c>
      <c r="R954" s="140">
        <v>-1.1915807685556192</v>
      </c>
      <c r="S954" s="140">
        <v>0.61104176785507458</v>
      </c>
      <c r="T954" s="140">
        <v>-0.76297940857878166</v>
      </c>
      <c r="U954" s="129">
        <v>0.67528412400039051</v>
      </c>
      <c r="V954" s="129">
        <v>2.2790030795292688</v>
      </c>
      <c r="W954" s="98">
        <v>-0.88493779289303631</v>
      </c>
      <c r="X954" s="60"/>
      <c r="Y954" s="99">
        <v>953</v>
      </c>
      <c r="Z954" s="129">
        <f>(幕後結果!$AB$2+幕後結果!$AB$4*幕後結果_最佳化!$N1955)*12/3</f>
        <v>2.0601728258691883</v>
      </c>
      <c r="AA954" s="129">
        <f>(幕後結果!$AC$2+幕後結果!$AC$4*幕後結果_最佳化!$O1955)*12/3</f>
        <v>2.0041720184864298</v>
      </c>
      <c r="AB954" s="129">
        <f>(幕後結果!$AD$2+幕後結果!$AD$4*幕後結果_最佳化!$P1955)*12/3</f>
        <v>-1.719701078936928</v>
      </c>
      <c r="AC954" s="129">
        <f>(幕後結果!$AE$2+幕後結果!$AE$4*幕後結果_最佳化!$Q1955)*12/3</f>
        <v>1.8021435744824472</v>
      </c>
      <c r="AD954" s="129">
        <f>(幕後結果!$AF$2+幕後結果!$AF$4*幕後結果_最佳化!$R1955)*12/3</f>
        <v>-1.2701656618462298</v>
      </c>
      <c r="AE954" s="129">
        <f>(幕後結果!$AG$2+幕後結果!$AG$4*幕後結果_最佳化!$S1955)*12/3</f>
        <v>1.9592148506230727</v>
      </c>
      <c r="AF954" s="129">
        <f>(幕後結果!$AH$2+幕後結果!$AH$4*幕後結果_最佳化!$T1955)*12/3</f>
        <v>0.91408549146558327</v>
      </c>
      <c r="AG954" s="129">
        <f>(幕後結果!$AI$2+幕後結果!$AI$4*幕後結果_最佳化!$U1955)*12/3</f>
        <v>0.33992205072302567</v>
      </c>
      <c r="AH954" s="129">
        <f>(幕後結果!$AJ$2+幕後結果!$AJ$4*幕後結果_最佳化!$V1955)*12/3</f>
        <v>0.80673430198854001</v>
      </c>
      <c r="AI954" s="100">
        <f>(幕後結果!$AK$2+幕後結果!$AK$4*幕後結果_最佳化!$W1955)*12/3</f>
        <v>8.8025338533617492E-2</v>
      </c>
      <c r="AJ954" s="60"/>
      <c r="AK954" s="60"/>
      <c r="AL954" s="60"/>
      <c r="AM954" s="108">
        <v>953</v>
      </c>
      <c r="AN954" s="129">
        <f t="shared" si="183"/>
        <v>7.1823659099763543E-2</v>
      </c>
      <c r="AO954" s="129">
        <f t="shared" si="184"/>
        <v>8.1421376338221885E-2</v>
      </c>
      <c r="AP954" s="129">
        <f t="shared" si="185"/>
        <v>0.10179560334340169</v>
      </c>
      <c r="AQ954" s="129">
        <f t="shared" si="186"/>
        <v>7.0501755778004951E-2</v>
      </c>
      <c r="AR954" s="129">
        <f t="shared" si="187"/>
        <v>4.6011487282273569E-2</v>
      </c>
      <c r="AS954" s="129">
        <f t="shared" si="188"/>
        <v>0.10221211646197341</v>
      </c>
      <c r="AT954" s="129">
        <f t="shared" si="189"/>
        <v>3.8374660639691589E-2</v>
      </c>
      <c r="AU954" s="129">
        <f t="shared" si="190"/>
        <v>0.1430861183966195</v>
      </c>
      <c r="AV954" s="129">
        <f t="shared" si="191"/>
        <v>0.1943754514361142</v>
      </c>
      <c r="AW954" s="129">
        <f t="shared" si="192"/>
        <v>0.15039777122393563</v>
      </c>
      <c r="AX954" s="129">
        <f t="shared" si="193"/>
        <v>0.99999999999999989</v>
      </c>
      <c r="AY954" s="129">
        <f>SUMPRODUCT(AN954:AW954,幕後結果_最佳化!$Z$1005:$AI$1005)</f>
        <v>-1.4855749672816308E-2</v>
      </c>
      <c r="AZ954" s="129">
        <f>(SUMPRODUCT(AN954:AW954,MMULT(AN954:AW954,幕後結果!$AB$9:$AK$18)))*252</f>
        <v>4.0000067649805147E-2</v>
      </c>
      <c r="BA954" s="129">
        <f t="shared" si="194"/>
        <v>0.20000016912444135</v>
      </c>
      <c r="BB954" s="102">
        <f t="shared" si="195"/>
        <v>-0.28877850416656559</v>
      </c>
      <c r="BC954" s="60"/>
      <c r="BD954" s="60"/>
    </row>
    <row r="955" spans="1:56" ht="16.5">
      <c r="A955" s="95">
        <v>954</v>
      </c>
      <c r="B955" s="129">
        <v>0.36691091995717895</v>
      </c>
      <c r="C955" s="129">
        <v>4.3964197923474613E-2</v>
      </c>
      <c r="D955" s="129">
        <v>0.43742034223517323</v>
      </c>
      <c r="E955" s="129">
        <v>0.86737361587697559</v>
      </c>
      <c r="F955" s="129">
        <v>0.72999676108004308</v>
      </c>
      <c r="G955" s="129">
        <v>0.65424029911903281</v>
      </c>
      <c r="H955" s="129">
        <v>8.3204882012256176E-2</v>
      </c>
      <c r="I955" s="129">
        <v>0.87148142614104773</v>
      </c>
      <c r="J955" s="129">
        <v>0.74193674217756156</v>
      </c>
      <c r="K955" s="104">
        <v>0.23886099785240655</v>
      </c>
      <c r="L955" s="105"/>
      <c r="M955" s="106">
        <v>954</v>
      </c>
      <c r="N955" s="140">
        <v>-0.34004606223334949</v>
      </c>
      <c r="O955" s="140">
        <v>-1.7064281356886699</v>
      </c>
      <c r="P955" s="140">
        <v>-0.15751284619150735</v>
      </c>
      <c r="Q955" s="140">
        <v>1.1140615829245879</v>
      </c>
      <c r="R955" s="140">
        <v>0.61280319529873561</v>
      </c>
      <c r="S955" s="140">
        <v>0.39679396454400589</v>
      </c>
      <c r="T955" s="140">
        <v>-1.3838324511160165</v>
      </c>
      <c r="U955" s="129">
        <v>1.133421837844711</v>
      </c>
      <c r="V955" s="129">
        <v>0.64932780749997099</v>
      </c>
      <c r="W955" s="98">
        <v>-0.70997120020989157</v>
      </c>
      <c r="X955" s="60"/>
      <c r="Y955" s="99">
        <v>954</v>
      </c>
      <c r="Z955" s="129">
        <f>(幕後結果!$AB$2+幕後結果!$AB$4*幕後結果_最佳化!$N1956)*12/3</f>
        <v>0.6630008192614526</v>
      </c>
      <c r="AA955" s="129">
        <f>(幕後結果!$AC$2+幕後結果!$AC$4*幕後結果_最佳化!$O1956)*12/3</f>
        <v>-0.87766948216075458</v>
      </c>
      <c r="AB955" s="129">
        <f>(幕後結果!$AD$2+幕後結果!$AD$4*幕後結果_最佳化!$P1956)*12/3</f>
        <v>-1.7630770779949281</v>
      </c>
      <c r="AC955" s="129">
        <f>(幕後結果!$AE$2+幕後結果!$AE$4*幕後結果_最佳化!$Q1956)*12/3</f>
        <v>0.4507801048503115</v>
      </c>
      <c r="AD955" s="129">
        <f>(幕後結果!$AF$2+幕後結果!$AF$4*幕後結果_最佳化!$R1956)*12/3</f>
        <v>-1.7321908207003522E-2</v>
      </c>
      <c r="AE955" s="129">
        <f>(幕後結果!$AG$2+幕後結果!$AG$4*幕後結果_最佳化!$S1956)*12/3</f>
        <v>1.4547399291472447</v>
      </c>
      <c r="AF955" s="129">
        <f>(幕後結果!$AH$2+幕後結果!$AH$4*幕後結果_最佳化!$T1956)*12/3</f>
        <v>-0.65896686582922637</v>
      </c>
      <c r="AG955" s="129">
        <f>(幕後結果!$AI$2+幕後結果!$AI$4*幕後結果_最佳化!$U1956)*12/3</f>
        <v>0.34781166566411592</v>
      </c>
      <c r="AH955" s="129">
        <f>(幕後結果!$AJ$2+幕後結果!$AJ$4*幕後結果_最佳化!$V1956)*12/3</f>
        <v>-5.7766775393422509E-2</v>
      </c>
      <c r="AI955" s="100">
        <f>(幕後結果!$AK$2+幕後結果!$AK$4*幕後結果_最佳化!$W1956)*12/3</f>
        <v>-0.28996370012913253</v>
      </c>
      <c r="AJ955" s="60"/>
      <c r="AK955" s="60"/>
      <c r="AL955" s="60"/>
      <c r="AM955" s="108">
        <v>954</v>
      </c>
      <c r="AN955" s="129">
        <f t="shared" si="183"/>
        <v>0.13466865041207826</v>
      </c>
      <c r="AO955" s="129">
        <f t="shared" si="184"/>
        <v>1.4433754454895146E-2</v>
      </c>
      <c r="AP955" s="129">
        <f t="shared" si="185"/>
        <v>4.8030764387354347E-2</v>
      </c>
      <c r="AQ955" s="129">
        <f t="shared" si="186"/>
        <v>3.1492960604200267E-2</v>
      </c>
      <c r="AR955" s="129">
        <f t="shared" si="187"/>
        <v>0.12667803338283717</v>
      </c>
      <c r="AS955" s="129">
        <f t="shared" si="188"/>
        <v>0.12231045442985485</v>
      </c>
      <c r="AT955" s="129">
        <f t="shared" si="189"/>
        <v>4.8847344302035524E-3</v>
      </c>
      <c r="AU955" s="129">
        <f t="shared" si="190"/>
        <v>0.22056457271531479</v>
      </c>
      <c r="AV955" s="129">
        <f t="shared" si="191"/>
        <v>0.16679218574074586</v>
      </c>
      <c r="AW955" s="129">
        <f t="shared" si="192"/>
        <v>0.13014388944251584</v>
      </c>
      <c r="AX955" s="129">
        <f t="shared" si="193"/>
        <v>1</v>
      </c>
      <c r="AY955" s="129">
        <f>SUMPRODUCT(AN955:AW955,幕後結果_最佳化!$Z$1005:$AI$1005)</f>
        <v>4.42636730891625E-2</v>
      </c>
      <c r="AZ955" s="129">
        <f>(SUMPRODUCT(AN955:AW955,MMULT(AN955:AW955,幕後結果!$AB$9:$AK$18)))*252</f>
        <v>3.7255770114976779E-2</v>
      </c>
      <c r="BA955" s="129">
        <f t="shared" si="194"/>
        <v>0.193017538361095</v>
      </c>
      <c r="BB955" s="102">
        <f t="shared" si="195"/>
        <v>7.065021659385975E-3</v>
      </c>
      <c r="BC955" s="60"/>
      <c r="BD955" s="60"/>
    </row>
    <row r="956" spans="1:56" ht="16.5">
      <c r="A956" s="95">
        <v>955</v>
      </c>
      <c r="B956" s="129">
        <v>0.21065830018365683</v>
      </c>
      <c r="C956" s="129">
        <v>0.5620028707415603</v>
      </c>
      <c r="D956" s="129">
        <v>0.87132388091705404</v>
      </c>
      <c r="E956" s="129">
        <v>0.74379485852443272</v>
      </c>
      <c r="F956" s="129">
        <v>0.11348660989397641</v>
      </c>
      <c r="G956" s="129">
        <v>0.8453861959023059</v>
      </c>
      <c r="H956" s="129">
        <v>8.6134462280862412E-3</v>
      </c>
      <c r="I956" s="129">
        <v>0.44152999257260905</v>
      </c>
      <c r="J956" s="129">
        <v>0.18400205831998884</v>
      </c>
      <c r="K956" s="104">
        <v>0.65158526127343186</v>
      </c>
      <c r="L956" s="105"/>
      <c r="M956" s="106">
        <v>955</v>
      </c>
      <c r="N956" s="140">
        <v>-0.8041391780486089</v>
      </c>
      <c r="O956" s="140">
        <v>0.15604917678913402</v>
      </c>
      <c r="P956" s="140">
        <v>1.1326714813300509</v>
      </c>
      <c r="Q956" s="140">
        <v>0.65508926553273961</v>
      </c>
      <c r="R956" s="140">
        <v>-1.2081925160805287</v>
      </c>
      <c r="S956" s="140">
        <v>1.0168440812960127</v>
      </c>
      <c r="T956" s="140">
        <v>-2.3818290507643987</v>
      </c>
      <c r="U956" s="129">
        <v>-0.14709126406398357</v>
      </c>
      <c r="V956" s="129">
        <v>-0.90021824858879462</v>
      </c>
      <c r="W956" s="98">
        <v>0.38960388696954629</v>
      </c>
      <c r="X956" s="60"/>
      <c r="Y956" s="99">
        <v>955</v>
      </c>
      <c r="Z956" s="129">
        <f>(幕後結果!$AB$2+幕後結果!$AB$4*幕後結果_最佳化!$N1957)*12/3</f>
        <v>0.35611416220500552</v>
      </c>
      <c r="AA956" s="129">
        <f>(幕後結果!$AC$2+幕後結果!$AC$4*幕後結果_最佳化!$O1957)*12/3</f>
        <v>0.3696607379230552</v>
      </c>
      <c r="AB956" s="129">
        <f>(幕後結果!$AD$2+幕後結果!$AD$4*幕後結果_最佳化!$P1957)*12/3</f>
        <v>-0.29513297822894424</v>
      </c>
      <c r="AC956" s="129">
        <f>(幕後結果!$AE$2+幕後結果!$AE$4*幕後結果_最佳化!$Q1957)*12/3</f>
        <v>0.62032301556220371</v>
      </c>
      <c r="AD956" s="129">
        <f>(幕後結果!$AF$2+幕後結果!$AF$4*幕後結果_最佳化!$R1957)*12/3</f>
        <v>-1.781928708052722</v>
      </c>
      <c r="AE956" s="129">
        <f>(幕後結果!$AG$2+幕後結果!$AG$4*幕後結果_最佳化!$S1957)*12/3</f>
        <v>2.1219312008297875</v>
      </c>
      <c r="AF956" s="129">
        <f>(幕後結果!$AH$2+幕後結果!$AH$4*幕後結果_最佳化!$T1957)*12/3</f>
        <v>-1.4199603860849772</v>
      </c>
      <c r="AG956" s="129">
        <f>(幕後結果!$AI$2+幕後結果!$AI$4*幕後結果_最佳化!$U1957)*12/3</f>
        <v>-0.34164977452022072</v>
      </c>
      <c r="AH956" s="129">
        <f>(幕後結果!$AJ$2+幕後結果!$AJ$4*幕後結果_最佳化!$V1957)*12/3</f>
        <v>-0.80477810364658087</v>
      </c>
      <c r="AI956" s="100">
        <f>(幕後結果!$AK$2+幕後結果!$AK$4*幕後結果_最佳化!$W1957)*12/3</f>
        <v>0.62586623611632142</v>
      </c>
      <c r="AJ956" s="60"/>
      <c r="AK956" s="60"/>
      <c r="AL956" s="60"/>
      <c r="AM956" s="108">
        <v>955</v>
      </c>
      <c r="AN956" s="129">
        <f t="shared" si="183"/>
        <v>3.40755029799545E-3</v>
      </c>
      <c r="AO956" s="129">
        <f t="shared" si="184"/>
        <v>0.11005506509545021</v>
      </c>
      <c r="AP956" s="129">
        <f t="shared" si="185"/>
        <v>0.10521454236433082</v>
      </c>
      <c r="AQ956" s="129">
        <f t="shared" si="186"/>
        <v>4.6322239130238752E-2</v>
      </c>
      <c r="AR956" s="129">
        <f t="shared" si="187"/>
        <v>0.1003261006934478</v>
      </c>
      <c r="AS956" s="129">
        <f t="shared" si="188"/>
        <v>0.1705232354597371</v>
      </c>
      <c r="AT956" s="129">
        <f t="shared" si="189"/>
        <v>0.20920574332809405</v>
      </c>
      <c r="AU956" s="129">
        <f t="shared" si="190"/>
        <v>5.9613660858515764E-2</v>
      </c>
      <c r="AV956" s="129">
        <f t="shared" si="191"/>
        <v>8.7497146909092868E-2</v>
      </c>
      <c r="AW956" s="129">
        <f t="shared" si="192"/>
        <v>0.10783471586309712</v>
      </c>
      <c r="AX956" s="129">
        <f t="shared" si="193"/>
        <v>0.99999999999999989</v>
      </c>
      <c r="AY956" s="129">
        <f>SUMPRODUCT(AN956:AW956,幕後結果_最佳化!$Z$1005:$AI$1005)</f>
        <v>7.1584328017205878E-2</v>
      </c>
      <c r="AZ956" s="129">
        <f>(SUMPRODUCT(AN956:AW956,MMULT(AN956:AW956,幕後結果!$AB$9:$AK$18)))*252</f>
        <v>4.8895650001221633E-2</v>
      </c>
      <c r="BA956" s="129">
        <f t="shared" si="194"/>
        <v>0.22112360796898561</v>
      </c>
      <c r="BB956" s="102">
        <f t="shared" si="195"/>
        <v>0.12972078504267662</v>
      </c>
      <c r="BC956" s="60"/>
      <c r="BD956" s="60"/>
    </row>
    <row r="957" spans="1:56" ht="16.5">
      <c r="A957" s="95">
        <v>956</v>
      </c>
      <c r="B957" s="129">
        <v>0.46862994665286206</v>
      </c>
      <c r="C957" s="129">
        <v>0.71716896813497777</v>
      </c>
      <c r="D957" s="129">
        <v>0.96932192698965824</v>
      </c>
      <c r="E957" s="129">
        <v>0.59274240784653864</v>
      </c>
      <c r="F957" s="129">
        <v>0.74461371592490799</v>
      </c>
      <c r="G957" s="129">
        <v>0.74832889774632205</v>
      </c>
      <c r="H957" s="129">
        <v>8.4383733460804855E-2</v>
      </c>
      <c r="I957" s="129">
        <v>0.13713576420341389</v>
      </c>
      <c r="J957" s="129">
        <v>0.91592305346914471</v>
      </c>
      <c r="K957" s="104">
        <v>0.5566283048321552</v>
      </c>
      <c r="L957" s="105"/>
      <c r="M957" s="106">
        <v>956</v>
      </c>
      <c r="N957" s="140">
        <v>-7.8714271980306089E-2</v>
      </c>
      <c r="O957" s="140">
        <v>0.57445186619322908</v>
      </c>
      <c r="P957" s="140">
        <v>1.8709201759879941</v>
      </c>
      <c r="Q957" s="140">
        <v>0.23460518565492974</v>
      </c>
      <c r="R957" s="140">
        <v>0.65763520329320058</v>
      </c>
      <c r="S957" s="140">
        <v>0.66924029704787324</v>
      </c>
      <c r="T957" s="140">
        <v>-1.3761749778741772</v>
      </c>
      <c r="U957" s="129">
        <v>-1.093278525818524</v>
      </c>
      <c r="V957" s="129">
        <v>1.3781600032998564</v>
      </c>
      <c r="W957" s="98">
        <v>0.14242617264197105</v>
      </c>
      <c r="X957" s="60"/>
      <c r="Y957" s="99">
        <v>956</v>
      </c>
      <c r="Z957" s="129">
        <f>(幕後結果!$AB$2+幕後結果!$AB$4*幕後結果_最佳化!$N1958)*12/3</f>
        <v>0.83580932850307166</v>
      </c>
      <c r="AA957" s="129">
        <f>(幕後結果!$AC$2+幕後結果!$AC$4*幕後結果_最佳化!$O1958)*12/3</f>
        <v>0.86369328054607786</v>
      </c>
      <c r="AB957" s="129">
        <f>(幕後結果!$AD$2+幕後結果!$AD$4*幕後結果_最佳化!$P1958)*12/3</f>
        <v>0.75980066963733128</v>
      </c>
      <c r="AC957" s="129">
        <f>(幕後結果!$AE$2+幕後結果!$AE$4*幕後結果_最佳化!$Q1958)*12/3</f>
        <v>0.42365294584630481</v>
      </c>
      <c r="AD957" s="129">
        <f>(幕後結果!$AF$2+幕後結果!$AF$4*幕後結果_最佳化!$R1958)*12/3</f>
        <v>-7.6147301210056972E-2</v>
      </c>
      <c r="AE957" s="129">
        <f>(幕後結果!$AG$2+幕後結果!$AG$4*幕後結果_最佳化!$S1958)*12/3</f>
        <v>1.8715588788754978</v>
      </c>
      <c r="AF957" s="129">
        <f>(幕後結果!$AH$2+幕後結果!$AH$4*幕後結果_最佳化!$T1958)*12/3</f>
        <v>-0.28704723814226651</v>
      </c>
      <c r="AG957" s="129">
        <f>(幕後結果!$AI$2+幕後結果!$AI$4*幕後結果_最佳化!$U1958)*12/3</f>
        <v>-0.50258907087469507</v>
      </c>
      <c r="AH957" s="129">
        <f>(幕後結果!$AJ$2+幕後結果!$AJ$4*幕後結果_最佳化!$V1958)*12/3</f>
        <v>0.18527961650760263</v>
      </c>
      <c r="AI957" s="100">
        <f>(幕後結果!$AK$2+幕後結果!$AK$4*幕後結果_最佳化!$W1958)*12/3</f>
        <v>1.0217249262246031</v>
      </c>
      <c r="AJ957" s="60"/>
      <c r="AK957" s="60"/>
      <c r="AL957" s="60"/>
      <c r="AM957" s="108">
        <v>956</v>
      </c>
      <c r="AN957" s="129">
        <f t="shared" si="183"/>
        <v>1.4745318169914043E-2</v>
      </c>
      <c r="AO957" s="129">
        <f t="shared" si="184"/>
        <v>1.6139412127139211E-2</v>
      </c>
      <c r="AP957" s="129">
        <f t="shared" si="185"/>
        <v>0.18343111589166733</v>
      </c>
      <c r="AQ957" s="129">
        <f t="shared" si="186"/>
        <v>3.1151723346583285E-4</v>
      </c>
      <c r="AR957" s="129">
        <f t="shared" si="187"/>
        <v>0.20360130827490955</v>
      </c>
      <c r="AS957" s="129">
        <f t="shared" si="188"/>
        <v>0.10230458495902063</v>
      </c>
      <c r="AT957" s="129">
        <f t="shared" si="189"/>
        <v>0.10336784240441413</v>
      </c>
      <c r="AU957" s="129">
        <f t="shared" si="190"/>
        <v>0.19585658748764931</v>
      </c>
      <c r="AV957" s="129">
        <f t="shared" si="191"/>
        <v>0.11582923829453827</v>
      </c>
      <c r="AW957" s="129">
        <f t="shared" si="192"/>
        <v>6.4413075157281591E-2</v>
      </c>
      <c r="AX957" s="129">
        <f t="shared" si="193"/>
        <v>0.99999999999999989</v>
      </c>
      <c r="AY957" s="129">
        <f>SUMPRODUCT(AN957:AW957,幕後結果_最佳化!$Z$1005:$AI$1005)</f>
        <v>-0.29244999323148246</v>
      </c>
      <c r="AZ957" s="129">
        <f>(SUMPRODUCT(AN957:AW957,MMULT(AN957:AW957,幕後結果!$AB$9:$AK$18)))*252</f>
        <v>5.1491582124879802E-2</v>
      </c>
      <c r="BA957" s="129">
        <f t="shared" si="194"/>
        <v>0.22691756680539257</v>
      </c>
      <c r="BB957" s="102">
        <f t="shared" si="195"/>
        <v>-1.4778494144487409</v>
      </c>
      <c r="BC957" s="60"/>
      <c r="BD957" s="60"/>
    </row>
    <row r="958" spans="1:56" ht="16.5">
      <c r="A958" s="95">
        <v>957</v>
      </c>
      <c r="B958" s="129">
        <v>0.67473013895914025</v>
      </c>
      <c r="C958" s="129">
        <v>0.40281812200931788</v>
      </c>
      <c r="D958" s="129">
        <v>0.60890174468476777</v>
      </c>
      <c r="E958" s="129">
        <v>0.53254211205628121</v>
      </c>
      <c r="F958" s="129">
        <v>0.43971985134970826</v>
      </c>
      <c r="G958" s="129">
        <v>0.33713993667673314</v>
      </c>
      <c r="H958" s="129">
        <v>0.67566253963551293</v>
      </c>
      <c r="I958" s="129">
        <v>0.5325277650307132</v>
      </c>
      <c r="J958" s="129">
        <v>0.67054340550184022</v>
      </c>
      <c r="K958" s="104">
        <v>0.31574747791627678</v>
      </c>
      <c r="L958" s="105"/>
      <c r="M958" s="106">
        <v>957</v>
      </c>
      <c r="N958" s="140">
        <v>0.4530125256774602</v>
      </c>
      <c r="O958" s="140">
        <v>-0.24605940911443175</v>
      </c>
      <c r="P958" s="140">
        <v>0.27645774416721192</v>
      </c>
      <c r="Q958" s="140">
        <v>8.166164929891688E-2</v>
      </c>
      <c r="R958" s="140">
        <v>-0.15167953043231502</v>
      </c>
      <c r="S958" s="140">
        <v>-0.42028143102389048</v>
      </c>
      <c r="T958" s="140">
        <v>0.45560378519800621</v>
      </c>
      <c r="U958" s="129">
        <v>8.162556658124534E-2</v>
      </c>
      <c r="V958" s="129">
        <v>0.44141416542116929</v>
      </c>
      <c r="W958" s="98">
        <v>-0.47962374941146196</v>
      </c>
      <c r="X958" s="60"/>
      <c r="Y958" s="99">
        <v>957</v>
      </c>
      <c r="Z958" s="129">
        <f>(幕後結果!$AB$2+幕後結果!$AB$4*幕後結果_最佳化!$N1959)*12/3</f>
        <v>1.187419498617033</v>
      </c>
      <c r="AA958" s="129">
        <f>(幕後結果!$AC$2+幕後結果!$AC$4*幕後結果_最佳化!$O1959)*12/3</f>
        <v>0.39852677831683225</v>
      </c>
      <c r="AB958" s="129">
        <f>(幕後結果!$AD$2+幕後結果!$AD$4*幕後結果_最佳化!$P1959)*12/3</f>
        <v>-0.96313592407800697</v>
      </c>
      <c r="AC958" s="129">
        <f>(幕後結果!$AE$2+幕後結果!$AE$4*幕後結果_最佳化!$Q1959)*12/3</f>
        <v>-5.8062204722403934E-3</v>
      </c>
      <c r="AD958" s="129">
        <f>(幕後結果!$AF$2+幕後結果!$AF$4*幕後結果_最佳化!$R1959)*12/3</f>
        <v>-0.99861452470848766</v>
      </c>
      <c r="AE958" s="129">
        <f>(幕後結果!$AG$2+幕後結果!$AG$4*幕後結果_最佳化!$S1959)*12/3</f>
        <v>0.79304115912388584</v>
      </c>
      <c r="AF958" s="129">
        <f>(幕後結果!$AH$2+幕後結果!$AH$4*幕後結果_最佳化!$T1959)*12/3</f>
        <v>0.88284487020057612</v>
      </c>
      <c r="AG958" s="129">
        <f>(幕後結果!$AI$2+幕後結果!$AI$4*幕後結果_最佳化!$U1959)*12/3</f>
        <v>-1.9717192986937804E-2</v>
      </c>
      <c r="AH958" s="129">
        <f>(幕後結果!$AJ$2+幕後結果!$AJ$4*幕後結果_最佳化!$V1959)*12/3</f>
        <v>-0.19431019376222866</v>
      </c>
      <c r="AI958" s="100">
        <f>(幕後結果!$AK$2+幕後結果!$AK$4*幕後結果_最佳化!$W1959)*12/3</f>
        <v>-0.1161302602477895</v>
      </c>
      <c r="AJ958" s="60"/>
      <c r="AK958" s="60"/>
      <c r="AL958" s="60"/>
      <c r="AM958" s="108">
        <v>957</v>
      </c>
      <c r="AN958" s="129">
        <f t="shared" si="183"/>
        <v>0.13974739627631394</v>
      </c>
      <c r="AO958" s="129">
        <f t="shared" si="184"/>
        <v>0.13619423437722661</v>
      </c>
      <c r="AP958" s="129">
        <f t="shared" si="185"/>
        <v>9.9552360500262407E-2</v>
      </c>
      <c r="AQ958" s="129">
        <f t="shared" si="186"/>
        <v>9.7848899159751576E-2</v>
      </c>
      <c r="AR958" s="129">
        <f t="shared" si="187"/>
        <v>9.5345937122662067E-2</v>
      </c>
      <c r="AS958" s="129">
        <f t="shared" si="188"/>
        <v>5.8903356056212212E-2</v>
      </c>
      <c r="AT958" s="129">
        <f t="shared" si="189"/>
        <v>0.12159182096840392</v>
      </c>
      <c r="AU958" s="129">
        <f t="shared" si="190"/>
        <v>4.0404434191278801E-2</v>
      </c>
      <c r="AV958" s="129">
        <f t="shared" si="191"/>
        <v>0.14571675369848053</v>
      </c>
      <c r="AW958" s="129">
        <f t="shared" si="192"/>
        <v>6.4694807649408034E-2</v>
      </c>
      <c r="AX958" s="129">
        <f t="shared" si="193"/>
        <v>1.0000000000000002</v>
      </c>
      <c r="AY958" s="129">
        <f>SUMPRODUCT(AN958:AW958,幕後結果_最佳化!$Z$1005:$AI$1005)</f>
        <v>2.1284730038027878E-2</v>
      </c>
      <c r="AZ958" s="129">
        <f>(SUMPRODUCT(AN958:AW958,MMULT(AN958:AW958,幕後結果!$AB$9:$AK$18)))*252</f>
        <v>4.6875314779819495E-2</v>
      </c>
      <c r="BA958" s="129">
        <f t="shared" si="194"/>
        <v>0.21650707789774332</v>
      </c>
      <c r="BB958" s="102">
        <f t="shared" si="195"/>
        <v>-9.9836320234209866E-2</v>
      </c>
      <c r="BC958" s="60"/>
      <c r="BD958" s="60"/>
    </row>
    <row r="959" spans="1:56" ht="16.5">
      <c r="A959" s="95">
        <v>958</v>
      </c>
      <c r="B959" s="129">
        <v>0.37287113175336795</v>
      </c>
      <c r="C959" s="129">
        <v>0.2121225023450688</v>
      </c>
      <c r="D959" s="129">
        <v>0.15258671903572707</v>
      </c>
      <c r="E959" s="129">
        <v>0.10889065136725518</v>
      </c>
      <c r="F959" s="129">
        <v>0.91260064349611159</v>
      </c>
      <c r="G959" s="129">
        <v>0.56961556206394537</v>
      </c>
      <c r="H959" s="129">
        <v>0.16298592351161645</v>
      </c>
      <c r="I959" s="129">
        <v>0.1821344319103062</v>
      </c>
      <c r="J959" s="129">
        <v>0.23181930452639299</v>
      </c>
      <c r="K959" s="104">
        <v>1.2381498607793029E-2</v>
      </c>
      <c r="L959" s="105"/>
      <c r="M959" s="106">
        <v>958</v>
      </c>
      <c r="N959" s="140">
        <v>-0.32425859560111664</v>
      </c>
      <c r="O959" s="140">
        <v>-0.79907831162328857</v>
      </c>
      <c r="P959" s="140">
        <v>-1.0254022264724301</v>
      </c>
      <c r="Q959" s="140">
        <v>-1.2324492780613749</v>
      </c>
      <c r="R959" s="140">
        <v>1.356944918068649</v>
      </c>
      <c r="S959" s="140">
        <v>0.17539550049311323</v>
      </c>
      <c r="T959" s="140">
        <v>-0.98225985414648231</v>
      </c>
      <c r="U959" s="129">
        <v>-0.90726086556324859</v>
      </c>
      <c r="V959" s="129">
        <v>-0.73286854592925155</v>
      </c>
      <c r="W959" s="98">
        <v>-2.2450800011788701</v>
      </c>
      <c r="X959" s="60"/>
      <c r="Y959" s="99">
        <v>958</v>
      </c>
      <c r="Z959" s="129">
        <f>(幕後結果!$AB$2+幕後結果!$AB$4*幕後結果_最佳化!$N1960)*12/3</f>
        <v>0.67344045452655477</v>
      </c>
      <c r="AA959" s="129">
        <f>(幕後結果!$AC$2+幕後結果!$AC$4*幕後結果_最佳化!$O1960)*12/3</f>
        <v>-0.20766662579072948</v>
      </c>
      <c r="AB959" s="129">
        <f>(幕後結果!$AD$2+幕後結果!$AD$4*幕後結果_最佳化!$P1960)*12/3</f>
        <v>-2.6791974341906788</v>
      </c>
      <c r="AC959" s="129">
        <f>(幕後結果!$AE$2+幕後結果!$AE$4*幕後結果_最佳化!$Q1960)*12/3</f>
        <v>-1.5892800605097055</v>
      </c>
      <c r="AD959" s="129">
        <f>(幕後結果!$AF$2+幕後結果!$AF$4*幕後結果_最佳化!$R1960)*12/3</f>
        <v>-9.7635329965822915E-2</v>
      </c>
      <c r="AE959" s="129">
        <f>(幕後結果!$AG$2+幕後結果!$AG$4*幕後結果_最佳化!$S1960)*12/3</f>
        <v>1.0579853858711648</v>
      </c>
      <c r="AF959" s="129">
        <f>(幕後結果!$AH$2+幕後結果!$AH$4*幕後結果_最佳化!$T1960)*12/3</f>
        <v>-0.71121979292021464</v>
      </c>
      <c r="AG959" s="129">
        <f>(幕後結果!$AI$2+幕後結果!$AI$4*幕後結果_最佳化!$U1960)*12/3</f>
        <v>-0.56977074883146372</v>
      </c>
      <c r="AH959" s="129">
        <f>(幕後結果!$AJ$2+幕後結果!$AJ$4*幕後結果_最佳化!$V1960)*12/3</f>
        <v>-1.2174603511234543</v>
      </c>
      <c r="AI959" s="100">
        <f>(幕後結果!$AK$2+幕後結果!$AK$4*幕後結果_最佳化!$W1960)*12/3</f>
        <v>-1.5945171084918013</v>
      </c>
      <c r="AJ959" s="60"/>
      <c r="AK959" s="60"/>
      <c r="AL959" s="60"/>
      <c r="AM959" s="108">
        <v>958</v>
      </c>
      <c r="AN959" s="129">
        <f t="shared" si="183"/>
        <v>0.13239919110509554</v>
      </c>
      <c r="AO959" s="129">
        <f t="shared" si="184"/>
        <v>7.3827877121951713E-2</v>
      </c>
      <c r="AP959" s="129">
        <f t="shared" si="185"/>
        <v>0.13451753776650952</v>
      </c>
      <c r="AQ959" s="129">
        <f t="shared" si="186"/>
        <v>0.16937075577832797</v>
      </c>
      <c r="AR959" s="129">
        <f t="shared" si="187"/>
        <v>0.11573091823314477</v>
      </c>
      <c r="AS959" s="129">
        <f t="shared" si="188"/>
        <v>4.3016607887377996E-2</v>
      </c>
      <c r="AT959" s="129">
        <f t="shared" si="189"/>
        <v>7.8459382412018705E-2</v>
      </c>
      <c r="AU959" s="129">
        <f t="shared" si="190"/>
        <v>0.15923230930730201</v>
      </c>
      <c r="AV959" s="129">
        <f t="shared" si="191"/>
        <v>6.6469381814932033E-2</v>
      </c>
      <c r="AW959" s="129">
        <f t="shared" si="192"/>
        <v>2.6976038573339783E-2</v>
      </c>
      <c r="AX959" s="129">
        <f t="shared" si="193"/>
        <v>1</v>
      </c>
      <c r="AY959" s="129">
        <f>SUMPRODUCT(AN959:AW959,幕後結果_最佳化!$Z$1005:$AI$1005)</f>
        <v>-9.3582750605718884E-2</v>
      </c>
      <c r="AZ959" s="129">
        <f>(SUMPRODUCT(AN959:AW959,MMULT(AN959:AW959,幕後結果!$AB$9:$AK$18)))*252</f>
        <v>4.9320574669590958E-2</v>
      </c>
      <c r="BA959" s="129">
        <f t="shared" si="194"/>
        <v>0.22208236010451382</v>
      </c>
      <c r="BB959" s="102">
        <f t="shared" si="195"/>
        <v>-0.61455916868628802</v>
      </c>
      <c r="BC959" s="60"/>
      <c r="BD959" s="60"/>
    </row>
    <row r="960" spans="1:56" ht="16.5">
      <c r="A960" s="95">
        <v>959</v>
      </c>
      <c r="B960" s="129">
        <v>1.0562621732627342E-2</v>
      </c>
      <c r="C960" s="129">
        <v>0.40581052988300148</v>
      </c>
      <c r="D960" s="129">
        <v>2.8509133939627507E-2</v>
      </c>
      <c r="E960" s="129">
        <v>0.19238112031180621</v>
      </c>
      <c r="F960" s="129">
        <v>9.9430814123001809E-2</v>
      </c>
      <c r="G960" s="129">
        <v>0.62017582277623573</v>
      </c>
      <c r="H960" s="129">
        <v>0.10460425975230536</v>
      </c>
      <c r="I960" s="129">
        <v>0.88973229069932924</v>
      </c>
      <c r="J960" s="129">
        <v>0.94833728261671113</v>
      </c>
      <c r="K960" s="104">
        <v>0.45914074828057228</v>
      </c>
      <c r="L960" s="105"/>
      <c r="M960" s="106">
        <v>959</v>
      </c>
      <c r="N960" s="140">
        <v>-2.3057385896268263</v>
      </c>
      <c r="O960" s="140">
        <v>-0.23833528044785099</v>
      </c>
      <c r="P960" s="140">
        <v>-1.9031707548600718</v>
      </c>
      <c r="Q960" s="140">
        <v>-0.86915521283691655</v>
      </c>
      <c r="R960" s="140">
        <v>-1.2848015853342287</v>
      </c>
      <c r="S960" s="140">
        <v>0.30594259410186281</v>
      </c>
      <c r="T960" s="140">
        <v>-1.2557447759354701</v>
      </c>
      <c r="U960" s="129">
        <v>1.2251056448841964</v>
      </c>
      <c r="V960" s="129">
        <v>1.6289413530683003</v>
      </c>
      <c r="W960" s="98">
        <v>-0.10259867238822505</v>
      </c>
      <c r="X960" s="60"/>
      <c r="Y960" s="99">
        <v>959</v>
      </c>
      <c r="Z960" s="129">
        <f>(幕後結果!$AB$2+幕後結果!$AB$4*幕後結果_最佳化!$N1961)*12/3</f>
        <v>-0.63683489899288781</v>
      </c>
      <c r="AA960" s="129">
        <f>(幕後結果!$AC$2+幕後結果!$AC$4*幕後結果_最佳化!$O1961)*12/3</f>
        <v>-0.30677586524192768</v>
      </c>
      <c r="AB960" s="129">
        <f>(幕後結果!$AD$2+幕後結果!$AD$4*幕後結果_最佳化!$P1961)*12/3</f>
        <v>-4.1536568098768409</v>
      </c>
      <c r="AC960" s="129">
        <f>(幕後結果!$AE$2+幕後結果!$AE$4*幕後結果_最佳化!$Q1961)*12/3</f>
        <v>-1.2256717741765799</v>
      </c>
      <c r="AD960" s="129">
        <f>(幕後結果!$AF$2+幕後結果!$AF$4*幕後結果_最佳化!$R1961)*12/3</f>
        <v>-2.4634473028907973</v>
      </c>
      <c r="AE960" s="129">
        <f>(幕後結果!$AG$2+幕後結果!$AG$4*幕後結果_最佳化!$S1961)*12/3</f>
        <v>1.2970074417966428</v>
      </c>
      <c r="AF960" s="129">
        <f>(幕後結果!$AH$2+幕後結果!$AH$4*幕後結果_最佳化!$T1961)*12/3</f>
        <v>-2.0617819181660786</v>
      </c>
      <c r="AG960" s="129">
        <f>(幕後結果!$AI$2+幕後結果!$AI$4*幕後結果_最佳化!$U1961)*12/3</f>
        <v>9.4459434233687689E-2</v>
      </c>
      <c r="AH960" s="129">
        <f>(幕後結果!$AJ$2+幕後結果!$AJ$4*幕後結果_最佳化!$V1961)*12/3</f>
        <v>-0.3973010267854773</v>
      </c>
      <c r="AI960" s="100">
        <f>(幕後結果!$AK$2+幕後結果!$AK$4*幕後結果_最佳化!$W1961)*12/3</f>
        <v>-0.79461865645791763</v>
      </c>
      <c r="AJ960" s="60"/>
      <c r="AK960" s="60"/>
      <c r="AL960" s="60"/>
      <c r="AM960" s="108">
        <v>959</v>
      </c>
      <c r="AN960" s="129">
        <f t="shared" si="183"/>
        <v>0.12963694973120007</v>
      </c>
      <c r="AO960" s="129">
        <f t="shared" si="184"/>
        <v>0.19013687189928638</v>
      </c>
      <c r="AP960" s="129">
        <f t="shared" si="185"/>
        <v>0.13149928628186638</v>
      </c>
      <c r="AQ960" s="129">
        <f t="shared" si="186"/>
        <v>0.16096846356913164</v>
      </c>
      <c r="AR960" s="129">
        <f t="shared" si="187"/>
        <v>0.13835591970783026</v>
      </c>
      <c r="AS960" s="129">
        <f t="shared" si="188"/>
        <v>0.13526032441582547</v>
      </c>
      <c r="AT960" s="129">
        <f t="shared" si="189"/>
        <v>2.7396702562445516E-2</v>
      </c>
      <c r="AU960" s="129">
        <f t="shared" si="190"/>
        <v>2.5412994279435018E-2</v>
      </c>
      <c r="AV960" s="129">
        <f t="shared" si="191"/>
        <v>3.0123822905220369E-2</v>
      </c>
      <c r="AW960" s="129">
        <f t="shared" si="192"/>
        <v>3.1208664647758882E-2</v>
      </c>
      <c r="AX960" s="129">
        <f t="shared" si="193"/>
        <v>1</v>
      </c>
      <c r="AY960" s="129">
        <f>SUMPRODUCT(AN960:AW960,幕後結果_最佳化!$Z$1005:$AI$1005)</f>
        <v>5.273010870533653E-2</v>
      </c>
      <c r="AZ960" s="129">
        <f>(SUMPRODUCT(AN960:AW960,MMULT(AN960:AW960,幕後結果!$AB$9:$AK$18)))*252</f>
        <v>5.5520399177115737E-2</v>
      </c>
      <c r="BA960" s="129">
        <f t="shared" si="194"/>
        <v>0.23562767065248458</v>
      </c>
      <c r="BB960" s="102">
        <f t="shared" si="195"/>
        <v>4.1718821385093023E-2</v>
      </c>
      <c r="BC960" s="60"/>
      <c r="BD960" s="60"/>
    </row>
    <row r="961" spans="1:56" ht="16.5">
      <c r="A961" s="95">
        <v>960</v>
      </c>
      <c r="B961" s="129">
        <v>0.24450695716942383</v>
      </c>
      <c r="C961" s="129">
        <v>0.11575896714524703</v>
      </c>
      <c r="D961" s="129">
        <v>0.82079142787771864</v>
      </c>
      <c r="E961" s="129">
        <v>0.85289980416697442</v>
      </c>
      <c r="F961" s="129">
        <v>0.77349818291246097</v>
      </c>
      <c r="G961" s="129">
        <v>0.74031674178624396</v>
      </c>
      <c r="H961" s="129">
        <v>0.12218878426778956</v>
      </c>
      <c r="I961" s="129">
        <v>0.30170402247182304</v>
      </c>
      <c r="J961" s="129">
        <v>0.20979828368199849</v>
      </c>
      <c r="K961" s="104">
        <v>0.30507449392317132</v>
      </c>
      <c r="L961" s="105"/>
      <c r="M961" s="106">
        <v>960</v>
      </c>
      <c r="N961" s="140">
        <v>-0.69187805294859706</v>
      </c>
      <c r="O961" s="140">
        <v>-1.1964578586808483</v>
      </c>
      <c r="P961" s="140">
        <v>0.91838537576190171</v>
      </c>
      <c r="Q961" s="140">
        <v>1.0489516071137237</v>
      </c>
      <c r="R961" s="140">
        <v>0.75041693561853562</v>
      </c>
      <c r="S961" s="140">
        <v>0.64432220979545962</v>
      </c>
      <c r="T961" s="140">
        <v>-1.1641146102113338</v>
      </c>
      <c r="U961" s="129">
        <v>-0.51950583499711966</v>
      </c>
      <c r="V961" s="129">
        <v>-0.80712135938926577</v>
      </c>
      <c r="W961" s="98">
        <v>-0.50986079810040086</v>
      </c>
      <c r="X961" s="60"/>
      <c r="Y961" s="99">
        <v>960</v>
      </c>
      <c r="Z961" s="129">
        <f>(幕後結果!$AB$2+幕後結果!$AB$4*幕後結果_最佳化!$N1962)*12/3</f>
        <v>0.43034806101821754</v>
      </c>
      <c r="AA961" s="129">
        <f>(幕後結果!$AC$2+幕後結果!$AC$4*幕後結果_最佳化!$O1962)*12/3</f>
        <v>-0.59405774212027918</v>
      </c>
      <c r="AB961" s="129">
        <f>(幕後結果!$AD$2+幕後結果!$AD$4*幕後結果_最佳化!$P1962)*12/3</f>
        <v>-0.60167742550086278</v>
      </c>
      <c r="AC961" s="129">
        <f>(幕後結果!$AE$2+幕後結果!$AE$4*幕後結果_最佳化!$Q1962)*12/3</f>
        <v>0.56013318003002666</v>
      </c>
      <c r="AD961" s="129">
        <f>(幕後結果!$AF$2+幕後結果!$AF$4*幕後結果_最佳化!$R1962)*12/3</f>
        <v>0.12877346771762366</v>
      </c>
      <c r="AE961" s="129">
        <f>(幕後結果!$AG$2+幕後結果!$AG$4*幕後結果_最佳化!$S1962)*12/3</f>
        <v>1.7445293759128744</v>
      </c>
      <c r="AF961" s="129">
        <f>(幕後結果!$AH$2+幕後結果!$AH$4*幕後結果_最佳化!$T1962)*12/3</f>
        <v>-0.57594852615002712</v>
      </c>
      <c r="AG961" s="129">
        <f>(幕後結果!$AI$2+幕後結果!$AI$4*幕後結果_最佳化!$U1962)*12/3</f>
        <v>-0.42651277194125981</v>
      </c>
      <c r="AH961" s="129">
        <f>(幕後結果!$AJ$2+幕後結果!$AJ$4*幕後結果_最佳化!$V1962)*12/3</f>
        <v>-0.66104897317407507</v>
      </c>
      <c r="AI961" s="100">
        <f>(幕後結果!$AK$2+幕後結果!$AK$4*幕後結果_最佳化!$W1962)*12/3</f>
        <v>6.7161108452841345E-2</v>
      </c>
      <c r="AJ961" s="60"/>
      <c r="AK961" s="60"/>
      <c r="AL961" s="60"/>
      <c r="AM961" s="108">
        <v>960</v>
      </c>
      <c r="AN961" s="129">
        <f t="shared" si="183"/>
        <v>0.10586225229464888</v>
      </c>
      <c r="AO961" s="129">
        <f t="shared" si="184"/>
        <v>0.15138716021691617</v>
      </c>
      <c r="AP961" s="129">
        <f t="shared" si="185"/>
        <v>9.7535843759241819E-2</v>
      </c>
      <c r="AQ961" s="129">
        <f t="shared" si="186"/>
        <v>7.4954557056634244E-2</v>
      </c>
      <c r="AR961" s="129">
        <f t="shared" si="187"/>
        <v>2.7242223028431007E-2</v>
      </c>
      <c r="AS961" s="129">
        <f t="shared" si="188"/>
        <v>0.16814527277706193</v>
      </c>
      <c r="AT961" s="129">
        <f t="shared" si="189"/>
        <v>0.14274842407641208</v>
      </c>
      <c r="AU961" s="129">
        <f t="shared" si="190"/>
        <v>0.18014081935559506</v>
      </c>
      <c r="AV961" s="129">
        <f t="shared" si="191"/>
        <v>4.2834544312042533E-2</v>
      </c>
      <c r="AW961" s="129">
        <f t="shared" si="192"/>
        <v>9.1489031230160937E-3</v>
      </c>
      <c r="AX961" s="129">
        <f t="shared" si="193"/>
        <v>1</v>
      </c>
      <c r="AY961" s="129">
        <f>SUMPRODUCT(AN961:AW961,幕後結果_最佳化!$Z$1005:$AI$1005)</f>
        <v>0.22038409056882732</v>
      </c>
      <c r="AZ961" s="129">
        <f>(SUMPRODUCT(AN961:AW961,MMULT(AN961:AW961,幕後結果!$AB$9:$AK$18)))*252</f>
        <v>4.3672017346418124E-2</v>
      </c>
      <c r="BA961" s="129">
        <f t="shared" si="194"/>
        <v>0.20897850929322404</v>
      </c>
      <c r="BB961" s="102">
        <f t="shared" si="195"/>
        <v>0.84929350472011489</v>
      </c>
      <c r="BC961" s="60"/>
      <c r="BD961" s="60"/>
    </row>
    <row r="962" spans="1:56" ht="16.5">
      <c r="A962" s="95">
        <v>961</v>
      </c>
      <c r="B962" s="129">
        <v>0.51048519233021183</v>
      </c>
      <c r="C962" s="129">
        <v>0.57020154198625006</v>
      </c>
      <c r="D962" s="129">
        <v>0.81699533062434715</v>
      </c>
      <c r="E962" s="129">
        <v>0.67517267062873931</v>
      </c>
      <c r="F962" s="129">
        <v>0.78457653919545933</v>
      </c>
      <c r="G962" s="129">
        <v>0.20277625326199633</v>
      </c>
      <c r="H962" s="129">
        <v>0.73907112616659654</v>
      </c>
      <c r="I962" s="129">
        <v>0.7225414064925233</v>
      </c>
      <c r="J962" s="129">
        <v>0.72079660198572926</v>
      </c>
      <c r="K962" s="104">
        <v>0.57291124366836299</v>
      </c>
      <c r="L962" s="105"/>
      <c r="M962" s="106">
        <v>961</v>
      </c>
      <c r="N962" s="140">
        <v>2.6285506144141376E-2</v>
      </c>
      <c r="O962" s="140">
        <v>0.17688729799063421</v>
      </c>
      <c r="P962" s="140">
        <v>0.903973715993869</v>
      </c>
      <c r="Q962" s="140">
        <v>0.45424199690659595</v>
      </c>
      <c r="R962" s="140">
        <v>0.78774321616605492</v>
      </c>
      <c r="S962" s="140">
        <v>-0.83174568728258114</v>
      </c>
      <c r="T962" s="140">
        <v>0.64048436956548338</v>
      </c>
      <c r="U962" s="129">
        <v>0.59040794248347894</v>
      </c>
      <c r="V962" s="129">
        <v>0.58520959199023626</v>
      </c>
      <c r="W962" s="98">
        <v>0.18379087784251161</v>
      </c>
      <c r="X962" s="60"/>
      <c r="Y962" s="99">
        <v>961</v>
      </c>
      <c r="Z962" s="129">
        <f>(幕後結果!$AB$2+幕後結果!$AB$4*幕後結果_最佳化!$N1963)*12/3</f>
        <v>0.90524158207932881</v>
      </c>
      <c r="AA962" s="129">
        <f>(幕後結果!$AC$2+幕後結果!$AC$4*幕後結果_最佳化!$O1963)*12/3</f>
        <v>0.59896745352476166</v>
      </c>
      <c r="AB962" s="129">
        <f>(幕後結果!$AD$2+幕後結果!$AD$4*幕後結果_最佳化!$P1963)*12/3</f>
        <v>-0.3351290118372241</v>
      </c>
      <c r="AC962" s="129">
        <f>(幕後結果!$AE$2+幕後結果!$AE$4*幕後結果_最佳化!$Q1963)*12/3</f>
        <v>0.48816518867061415</v>
      </c>
      <c r="AD962" s="129">
        <f>(幕後結果!$AF$2+幕後結果!$AF$4*幕後結果_最佳化!$R1963)*12/3</f>
        <v>0.11453012184369649</v>
      </c>
      <c r="AE962" s="129">
        <f>(幕後結果!$AG$2+幕後結果!$AG$4*幕後結果_最佳化!$S1963)*12/3</f>
        <v>0.63647171708117423</v>
      </c>
      <c r="AF962" s="129">
        <f>(幕後結果!$AH$2+幕後結果!$AH$4*幕後結果_最佳化!$T1963)*12/3</f>
        <v>0.94258572473848712</v>
      </c>
      <c r="AG962" s="129">
        <f>(幕後結果!$AI$2+幕後結果!$AI$4*幕後結果_最佳化!$U1963)*12/3</f>
        <v>0.28302340087341582</v>
      </c>
      <c r="AH962" s="129">
        <f>(幕後結果!$AJ$2+幕後結果!$AJ$4*幕後結果_最佳化!$V1963)*12/3</f>
        <v>6.7603700815044243E-2</v>
      </c>
      <c r="AI962" s="100">
        <f>(幕後結果!$AK$2+幕後結果!$AK$4*幕後結果_最佳化!$W1963)*12/3</f>
        <v>0.51900060644352619</v>
      </c>
      <c r="AJ962" s="60"/>
      <c r="AK962" s="60"/>
      <c r="AL962" s="60"/>
      <c r="AM962" s="108">
        <v>961</v>
      </c>
      <c r="AN962" s="129">
        <f t="shared" si="183"/>
        <v>2.2024884252663773E-2</v>
      </c>
      <c r="AO962" s="129">
        <f t="shared" si="184"/>
        <v>9.1015771792132438E-2</v>
      </c>
      <c r="AP962" s="129">
        <f t="shared" si="185"/>
        <v>0.13451261484571228</v>
      </c>
      <c r="AQ962" s="129">
        <f t="shared" si="186"/>
        <v>0.13280839606381772</v>
      </c>
      <c r="AR962" s="129">
        <f t="shared" si="187"/>
        <v>0.15602748469565075</v>
      </c>
      <c r="AS962" s="129">
        <f t="shared" si="188"/>
        <v>0.14321410406878132</v>
      </c>
      <c r="AT962" s="129">
        <f t="shared" si="189"/>
        <v>9.8583005232311532E-2</v>
      </c>
      <c r="AU962" s="129">
        <f t="shared" si="190"/>
        <v>0.13500862194007851</v>
      </c>
      <c r="AV962" s="129">
        <f t="shared" si="191"/>
        <v>5.8615803083823789E-2</v>
      </c>
      <c r="AW962" s="129">
        <f t="shared" si="192"/>
        <v>2.8189314025027855E-2</v>
      </c>
      <c r="AX962" s="129">
        <f t="shared" si="193"/>
        <v>1</v>
      </c>
      <c r="AY962" s="129">
        <f>SUMPRODUCT(AN962:AW962,幕後結果_最佳化!$Z$1005:$AI$1005)</f>
        <v>-8.5272279531842701E-2</v>
      </c>
      <c r="AZ962" s="129">
        <f>(SUMPRODUCT(AN962:AW962,MMULT(AN962:AW962,幕後結果!$AB$9:$AK$18)))*252</f>
        <v>5.1233666614432585E-2</v>
      </c>
      <c r="BA962" s="129">
        <f t="shared" si="194"/>
        <v>0.22634855116486297</v>
      </c>
      <c r="BB962" s="102">
        <f t="shared" si="195"/>
        <v>-0.56626065805248871</v>
      </c>
      <c r="BC962" s="60"/>
      <c r="BD962" s="60"/>
    </row>
    <row r="963" spans="1:56" ht="16.5">
      <c r="A963" s="95">
        <v>962</v>
      </c>
      <c r="B963" s="129">
        <v>0.79617201933950743</v>
      </c>
      <c r="C963" s="129">
        <v>0.25222899706874102</v>
      </c>
      <c r="D963" s="129">
        <v>0.74811479599203623</v>
      </c>
      <c r="E963" s="129">
        <v>0.13919685654084257</v>
      </c>
      <c r="F963" s="129">
        <v>0.6030948962812086</v>
      </c>
      <c r="G963" s="129">
        <v>0.41539072185522175</v>
      </c>
      <c r="H963" s="129">
        <v>0.44015682235595333</v>
      </c>
      <c r="I963" s="129">
        <v>0.89168375508019038</v>
      </c>
      <c r="J963" s="129">
        <v>0.27984373421971864</v>
      </c>
      <c r="K963" s="104">
        <v>0.50845041450521755</v>
      </c>
      <c r="L963" s="105"/>
      <c r="M963" s="106">
        <v>962</v>
      </c>
      <c r="N963" s="140">
        <v>0.82802567196037902</v>
      </c>
      <c r="O963" s="140">
        <v>-0.66749188079425115</v>
      </c>
      <c r="P963" s="140">
        <v>0.66856907052437764</v>
      </c>
      <c r="Q963" s="140">
        <v>-1.083934789645481</v>
      </c>
      <c r="R963" s="140">
        <v>0.2613660863884445</v>
      </c>
      <c r="S963" s="140">
        <v>-0.21369944559078596</v>
      </c>
      <c r="T963" s="140">
        <v>-0.15057162678893757</v>
      </c>
      <c r="U963" s="129">
        <v>1.2355322279009353</v>
      </c>
      <c r="V963" s="129">
        <v>-0.58330578561677549</v>
      </c>
      <c r="W963" s="98">
        <v>2.1183632170484301E-2</v>
      </c>
      <c r="X963" s="60"/>
      <c r="Y963" s="99">
        <v>962</v>
      </c>
      <c r="Z963" s="129">
        <f>(幕後結果!$AB$2+幕後結果!$AB$4*幕後結果_最佳化!$N1964)*12/3</f>
        <v>1.435401049933122</v>
      </c>
      <c r="AA963" s="129">
        <f>(幕後結果!$AC$2+幕後結果!$AC$4*幕後結果_最佳化!$O1964)*12/3</f>
        <v>0.18587000819052144</v>
      </c>
      <c r="AB963" s="129">
        <f>(幕後結果!$AD$2+幕後結果!$AD$4*幕後結果_最佳化!$P1964)*12/3</f>
        <v>-0.44991190113911711</v>
      </c>
      <c r="AC963" s="129">
        <f>(幕後結果!$AE$2+幕後結果!$AE$4*幕後結果_最佳化!$Q1964)*12/3</f>
        <v>-1.2577520497216799</v>
      </c>
      <c r="AD963" s="129">
        <f>(幕後結果!$AF$2+幕後結果!$AF$4*幕後結果_最佳化!$R1964)*12/3</f>
        <v>-1.1331519311998737</v>
      </c>
      <c r="AE963" s="129">
        <f>(幕後結果!$AG$2+幕後結果!$AG$4*幕後結果_最佳化!$S1964)*12/3</f>
        <v>0.71322597239179475</v>
      </c>
      <c r="AF963" s="129">
        <f>(幕後結果!$AH$2+幕後結果!$AH$4*幕後結果_最佳化!$T1964)*12/3</f>
        <v>0.59455950832451787</v>
      </c>
      <c r="AG963" s="129">
        <f>(幕後結果!$AI$2+幕後結果!$AI$4*幕後結果_最佳化!$U1964)*12/3</f>
        <v>0.73826469609799228</v>
      </c>
      <c r="AH963" s="129">
        <f>(幕後結果!$AJ$2+幕後結果!$AJ$4*幕後結果_最佳化!$V1964)*12/3</f>
        <v>-0.60800719907967526</v>
      </c>
      <c r="AI963" s="100">
        <f>(幕後結果!$AK$2+幕後結果!$AK$4*幕後結果_最佳化!$W1964)*12/3</f>
        <v>0.1692645630957911</v>
      </c>
      <c r="AJ963" s="60"/>
      <c r="AK963" s="60"/>
      <c r="AL963" s="60"/>
      <c r="AM963" s="108">
        <v>962</v>
      </c>
      <c r="AN963" s="129">
        <f t="shared" si="183"/>
        <v>3.2183715242682105E-2</v>
      </c>
      <c r="AO963" s="129">
        <f t="shared" si="184"/>
        <v>7.9732117869449046E-2</v>
      </c>
      <c r="AP963" s="129">
        <f t="shared" si="185"/>
        <v>0.21333727038593941</v>
      </c>
      <c r="AQ963" s="129">
        <f t="shared" si="186"/>
        <v>0.18241619613510165</v>
      </c>
      <c r="AR963" s="129">
        <f t="shared" si="187"/>
        <v>1.1873948938008581E-2</v>
      </c>
      <c r="AS963" s="129">
        <f t="shared" si="188"/>
        <v>0.11075720979827747</v>
      </c>
      <c r="AT963" s="129">
        <f t="shared" si="189"/>
        <v>6.2349715311174669E-2</v>
      </c>
      <c r="AU963" s="129">
        <f t="shared" si="190"/>
        <v>0.166717298260183</v>
      </c>
      <c r="AV963" s="129">
        <f t="shared" si="191"/>
        <v>0.12216021289129746</v>
      </c>
      <c r="AW963" s="129">
        <f t="shared" si="192"/>
        <v>1.8472315167886548E-2</v>
      </c>
      <c r="AX963" s="129">
        <f t="shared" si="193"/>
        <v>0.99999999999999989</v>
      </c>
      <c r="AY963" s="129">
        <f>SUMPRODUCT(AN963:AW963,幕後結果_最佳化!$Z$1005:$AI$1005)</f>
        <v>-0.16366318276866665</v>
      </c>
      <c r="AZ963" s="129">
        <f>(SUMPRODUCT(AN963:AW963,MMULT(AN963:AW963,幕後結果!$AB$9:$AK$18)))*252</f>
        <v>5.3991329497639524E-2</v>
      </c>
      <c r="BA963" s="129">
        <f t="shared" si="194"/>
        <v>0.2323603440728205</v>
      </c>
      <c r="BB963" s="102">
        <f t="shared" si="195"/>
        <v>-0.88897777971929171</v>
      </c>
      <c r="BC963" s="60"/>
      <c r="BD963" s="60"/>
    </row>
    <row r="964" spans="1:56" ht="16.5">
      <c r="A964" s="95">
        <v>963</v>
      </c>
      <c r="B964" s="129">
        <v>0.46865792833564401</v>
      </c>
      <c r="C964" s="129">
        <v>8.8635760429740085E-2</v>
      </c>
      <c r="D964" s="129">
        <v>0.49418383060693927</v>
      </c>
      <c r="E964" s="129">
        <v>0.22678432569014251</v>
      </c>
      <c r="F964" s="129">
        <v>0.48557671475812647</v>
      </c>
      <c r="G964" s="129">
        <v>0.99256829913843569</v>
      </c>
      <c r="H964" s="129">
        <v>0.26995567814538846</v>
      </c>
      <c r="I964" s="129">
        <v>0.86557700794696291</v>
      </c>
      <c r="J964" s="129">
        <v>0.89692099628516897</v>
      </c>
      <c r="K964" s="104">
        <v>0.72242866789634275</v>
      </c>
      <c r="L964" s="105"/>
      <c r="M964" s="106">
        <v>963</v>
      </c>
      <c r="N964" s="140">
        <v>-7.864391487041357E-2</v>
      </c>
      <c r="O964" s="140">
        <v>-1.3492037803989092</v>
      </c>
      <c r="P964" s="140">
        <v>-1.4579491140789618E-2</v>
      </c>
      <c r="Q964" s="140">
        <v>-0.74947883382410496</v>
      </c>
      <c r="R964" s="140">
        <v>-3.6161694303904451E-2</v>
      </c>
      <c r="S964" s="140">
        <v>2.43569035784054</v>
      </c>
      <c r="T964" s="140">
        <v>-0.61294704296225577</v>
      </c>
      <c r="U964" s="129">
        <v>1.1057240339233467</v>
      </c>
      <c r="V964" s="129">
        <v>1.2642006783555453</v>
      </c>
      <c r="W964" s="98">
        <v>0.59007157581046943</v>
      </c>
      <c r="X964" s="60"/>
      <c r="Y964" s="99">
        <v>963</v>
      </c>
      <c r="Z964" s="129">
        <f>(幕後結果!$AB$2+幕後結果!$AB$4*幕後結果_最佳化!$N1965)*12/3</f>
        <v>0.83585585291276299</v>
      </c>
      <c r="AA964" s="129">
        <f>(幕後結果!$AC$2+幕後結果!$AC$4*幕後結果_最佳化!$O1965)*12/3</f>
        <v>-0.54812339318876135</v>
      </c>
      <c r="AB964" s="129">
        <f>(幕後結果!$AD$2+幕後結果!$AD$4*幕後結果_最佳化!$P1965)*12/3</f>
        <v>-1.5080913788360182</v>
      </c>
      <c r="AC964" s="129">
        <f>(幕後結果!$AE$2+幕後結果!$AE$4*幕後結果_最佳化!$Q1965)*12/3</f>
        <v>-1.246984685169779</v>
      </c>
      <c r="AD964" s="129">
        <f>(幕後結果!$AF$2+幕後結果!$AF$4*幕後結果_最佳化!$R1965)*12/3</f>
        <v>-1.3702069873637506</v>
      </c>
      <c r="AE964" s="129">
        <f>(幕後結果!$AG$2+幕後結果!$AG$4*幕後結果_最佳化!$S1965)*12/3</f>
        <v>2.8186393688727569</v>
      </c>
      <c r="AF964" s="129">
        <f>(幕後結果!$AH$2+幕後結果!$AH$4*幕後結果_最佳化!$T1965)*12/3</f>
        <v>-0.28562310341719654</v>
      </c>
      <c r="AG964" s="129">
        <f>(幕後結果!$AI$2+幕後結果!$AI$4*幕後結果_最佳化!$U1965)*12/3</f>
        <v>0.76960359837793968</v>
      </c>
      <c r="AH964" s="129">
        <f>(幕後結果!$AJ$2+幕後結果!$AJ$4*幕後結果_最佳化!$V1965)*12/3</f>
        <v>9.8314713142193366E-2</v>
      </c>
      <c r="AI964" s="100">
        <f>(幕後結果!$AK$2+幕後結果!$AK$4*幕後結果_最佳化!$W1965)*12/3</f>
        <v>0.68788557862096589</v>
      </c>
      <c r="AJ964" s="60"/>
      <c r="AK964" s="60"/>
      <c r="AL964" s="60"/>
      <c r="AM964" s="108">
        <v>963</v>
      </c>
      <c r="AN964" s="129">
        <f t="shared" ref="AN964:AN1001" si="196">B1965/SUM($B1965:$K1965)</f>
        <v>0.1552506634885702</v>
      </c>
      <c r="AO964" s="129">
        <f t="shared" ref="AO964:AO1001" si="197">C1965/SUM($B1965:$K1965)</f>
        <v>1.1688137493310902E-2</v>
      </c>
      <c r="AP964" s="129">
        <f t="shared" ref="AP964:AP1001" si="198">D1965/SUM($B1965:$K1965)</f>
        <v>5.7967856866484445E-2</v>
      </c>
      <c r="AQ964" s="129">
        <f t="shared" ref="AQ964:AQ1001" si="199">E1965/SUM($B1965:$K1965)</f>
        <v>0.18661011522385618</v>
      </c>
      <c r="AR964" s="129">
        <f t="shared" ref="AR964:AR1001" si="200">F1965/SUM($B1965:$K1965)</f>
        <v>2.9120777989995734E-3</v>
      </c>
      <c r="AS964" s="129">
        <f t="shared" ref="AS964:AS1001" si="201">G1965/SUM($B1965:$K1965)</f>
        <v>5.8726372624324161E-2</v>
      </c>
      <c r="AT964" s="129">
        <f t="shared" ref="AT964:AT1001" si="202">H1965/SUM($B1965:$K1965)</f>
        <v>0.1353819287366391</v>
      </c>
      <c r="AU964" s="129">
        <f t="shared" ref="AU964:AU1001" si="203">I1965/SUM($B1965:$K1965)</f>
        <v>6.8379154304384654E-2</v>
      </c>
      <c r="AV964" s="129">
        <f t="shared" ref="AV964:AV1001" si="204">J1965/SUM($B1965:$K1965)</f>
        <v>0.18779921470561875</v>
      </c>
      <c r="AW964" s="129">
        <f t="shared" ref="AW964:AW1001" si="205">K1965/SUM($B1965:$K1965)</f>
        <v>0.13528447875781216</v>
      </c>
      <c r="AX964" s="129">
        <f t="shared" ref="AX964:AX1001" si="206">SUM(AN964:AW964)</f>
        <v>1.0000000000000002</v>
      </c>
      <c r="AY964" s="129">
        <f>SUMPRODUCT(AN964:AW964,幕後結果_最佳化!$Z$1005:$AI$1005)</f>
        <v>0.10563617595394681</v>
      </c>
      <c r="AZ964" s="129">
        <f>(SUMPRODUCT(AN964:AW964,MMULT(AN964:AW964,幕後結果!$AB$9:$AK$18)))*252</f>
        <v>4.8308065417569594E-2</v>
      </c>
      <c r="BA964" s="129">
        <f t="shared" ref="BA964:BA1001" si="207">AZ964^0.5</f>
        <v>0.21979095845272981</v>
      </c>
      <c r="BB964" s="102">
        <f t="shared" ref="BB964:BB1001" si="208">(AY964-$BC$2)/$BA964</f>
        <v>0.28543565393041143</v>
      </c>
      <c r="BC964" s="60"/>
      <c r="BD964" s="60"/>
    </row>
    <row r="965" spans="1:56" ht="16.5">
      <c r="A965" s="95">
        <v>964</v>
      </c>
      <c r="B965" s="129">
        <v>4.4710816261785302E-2</v>
      </c>
      <c r="C965" s="129">
        <v>0.24232973604076857</v>
      </c>
      <c r="D965" s="129">
        <v>0.61872731289193972</v>
      </c>
      <c r="E965" s="129">
        <v>0.31852322841865477</v>
      </c>
      <c r="F965" s="129">
        <v>0.29486368774512672</v>
      </c>
      <c r="G965" s="129">
        <v>0.95063118635198429</v>
      </c>
      <c r="H965" s="129">
        <v>0.161313459155074</v>
      </c>
      <c r="I965" s="129">
        <v>0.57639033222364189</v>
      </c>
      <c r="J965" s="129">
        <v>0.34727209832230788</v>
      </c>
      <c r="K965" s="104">
        <v>0.96622676017852016</v>
      </c>
      <c r="L965" s="105"/>
      <c r="M965" s="106">
        <v>964</v>
      </c>
      <c r="N965" s="140">
        <v>-1.698456519185829</v>
      </c>
      <c r="O965" s="140">
        <v>-0.69882808917120409</v>
      </c>
      <c r="P965" s="140">
        <v>0.30213995627627782</v>
      </c>
      <c r="Q965" s="140">
        <v>-0.47183235190567868</v>
      </c>
      <c r="R965" s="140">
        <v>-0.53923114074449019</v>
      </c>
      <c r="S965" s="140">
        <v>1.6510046407381989</v>
      </c>
      <c r="T965" s="140">
        <v>-0.98907403904788205</v>
      </c>
      <c r="U965" s="129">
        <v>0.19266755389887136</v>
      </c>
      <c r="V965" s="129">
        <v>-0.3926957681215979</v>
      </c>
      <c r="W965" s="98">
        <v>1.8280204694177384</v>
      </c>
      <c r="X965" s="60"/>
      <c r="Y965" s="99">
        <v>964</v>
      </c>
      <c r="Z965" s="129">
        <f>(幕後結果!$AB$2+幕後結果!$AB$4*幕後結果_最佳化!$N1966)*12/3</f>
        <v>-0.23526297702940391</v>
      </c>
      <c r="AA965" s="129">
        <f>(幕後結果!$AC$2+幕後結果!$AC$4*幕後結果_最佳化!$O1966)*12/3</f>
        <v>-0.48824112102117745</v>
      </c>
      <c r="AB965" s="129">
        <f>(幕後結果!$AD$2+幕後結果!$AD$4*幕後結果_最佳化!$P1966)*12/3</f>
        <v>-1.5289236825967842</v>
      </c>
      <c r="AC965" s="129">
        <f>(幕後結果!$AE$2+幕後結果!$AE$4*幕後結果_最佳化!$Q1966)*12/3</f>
        <v>-0.87469797987129949</v>
      </c>
      <c r="AD965" s="129">
        <f>(幕後結果!$AF$2+幕後結果!$AF$4*幕後結果_最佳化!$R1966)*12/3</f>
        <v>-1.6847585659378457</v>
      </c>
      <c r="AE965" s="129">
        <f>(幕後結果!$AG$2+幕後結果!$AG$4*幕後結果_最佳化!$S1966)*12/3</f>
        <v>2.3839603462206584</v>
      </c>
      <c r="AF965" s="129">
        <f>(幕後結果!$AH$2+幕後結果!$AH$4*幕後結果_最佳化!$T1966)*12/3</f>
        <v>-1.2966325973169073</v>
      </c>
      <c r="AG965" s="129">
        <f>(幕後結果!$AI$2+幕後結果!$AI$4*幕後結果_最佳化!$U1966)*12/3</f>
        <v>-3.8173231007579397E-2</v>
      </c>
      <c r="AH965" s="129">
        <f>(幕後結果!$AJ$2+幕後結果!$AJ$4*幕後結果_最佳化!$V1966)*12/3</f>
        <v>-0.78433365565302859</v>
      </c>
      <c r="AI965" s="100">
        <f>(幕後結果!$AK$2+幕後結果!$AK$4*幕後結果_最佳化!$W1966)*12/3</f>
        <v>1.1107932617800786</v>
      </c>
      <c r="AJ965" s="60"/>
      <c r="AK965" s="60"/>
      <c r="AL965" s="60"/>
      <c r="AM965" s="108">
        <v>964</v>
      </c>
      <c r="AN965" s="129">
        <f t="shared" si="196"/>
        <v>0.26031099194334156</v>
      </c>
      <c r="AO965" s="129">
        <f t="shared" si="197"/>
        <v>2.5291614393529685E-2</v>
      </c>
      <c r="AP965" s="129">
        <f t="shared" si="198"/>
        <v>4.8635107372561111E-2</v>
      </c>
      <c r="AQ965" s="129">
        <f t="shared" si="199"/>
        <v>3.4734759601179249E-2</v>
      </c>
      <c r="AR965" s="129">
        <f t="shared" si="200"/>
        <v>0.13904874777599358</v>
      </c>
      <c r="AS965" s="129">
        <f t="shared" si="201"/>
        <v>2.9206917125865435E-2</v>
      </c>
      <c r="AT965" s="129">
        <f t="shared" si="202"/>
        <v>9.7226587954024932E-2</v>
      </c>
      <c r="AU965" s="129">
        <f t="shared" si="203"/>
        <v>0.17017670596215351</v>
      </c>
      <c r="AV965" s="129">
        <f t="shared" si="204"/>
        <v>1.1013551680625457E-2</v>
      </c>
      <c r="AW965" s="129">
        <f t="shared" si="205"/>
        <v>0.18435501619072542</v>
      </c>
      <c r="AX965" s="129">
        <f t="shared" si="206"/>
        <v>0.99999999999999978</v>
      </c>
      <c r="AY965" s="129">
        <f>SUMPRODUCT(AN965:AW965,幕後結果_最佳化!$Z$1005:$AI$1005)</f>
        <v>0.14966175252441666</v>
      </c>
      <c r="AZ965" s="129">
        <f>(SUMPRODUCT(AN965:AW965,MMULT(AN965:AW965,幕後結果!$AB$9:$AK$18)))*252</f>
        <v>4.461725922168977E-2</v>
      </c>
      <c r="BA965" s="129">
        <f t="shared" si="207"/>
        <v>0.21122797925864312</v>
      </c>
      <c r="BB965" s="102">
        <f t="shared" si="208"/>
        <v>0.50543376355312142</v>
      </c>
      <c r="BC965" s="60"/>
      <c r="BD965" s="60"/>
    </row>
    <row r="966" spans="1:56" ht="16.5">
      <c r="A966" s="95">
        <v>965</v>
      </c>
      <c r="B966" s="129">
        <v>0.87227286236856028</v>
      </c>
      <c r="C966" s="129">
        <v>2.7516234367645831E-2</v>
      </c>
      <c r="D966" s="129">
        <v>0.17134258417128612</v>
      </c>
      <c r="E966" s="129">
        <v>0.11210076329505325</v>
      </c>
      <c r="F966" s="129">
        <v>0.34979017646032817</v>
      </c>
      <c r="G966" s="129">
        <v>0.85162249625773945</v>
      </c>
      <c r="H966" s="129">
        <v>0.29836445037160098</v>
      </c>
      <c r="I966" s="129">
        <v>0.52945341067118035</v>
      </c>
      <c r="J966" s="129">
        <v>0.6793144178630286</v>
      </c>
      <c r="K966" s="104">
        <v>5.1327233991457888E-2</v>
      </c>
      <c r="L966" s="105"/>
      <c r="M966" s="106">
        <v>965</v>
      </c>
      <c r="N966" s="140">
        <v>1.1372009850880462</v>
      </c>
      <c r="O966" s="140">
        <v>-1.9186197935957263</v>
      </c>
      <c r="P966" s="140">
        <v>-0.94887307849842595</v>
      </c>
      <c r="Q966" s="140">
        <v>-1.2154315875665789</v>
      </c>
      <c r="R966" s="140">
        <v>-0.38588700803291209</v>
      </c>
      <c r="S966" s="140">
        <v>1.0434174232802622</v>
      </c>
      <c r="T966" s="140">
        <v>-0.52911035185358068</v>
      </c>
      <c r="U966" s="129">
        <v>7.3895949766427868E-2</v>
      </c>
      <c r="V966" s="129">
        <v>0.46578253960747179</v>
      </c>
      <c r="W966" s="98">
        <v>-1.6321187718115133</v>
      </c>
      <c r="X966" s="60"/>
      <c r="Y966" s="99">
        <v>965</v>
      </c>
      <c r="Z966" s="129">
        <f>(幕後結果!$AB$2+幕後結果!$AB$4*幕後結果_最佳化!$N1967)*12/3</f>
        <v>1.6398466128099891</v>
      </c>
      <c r="AA966" s="129">
        <f>(幕後結果!$AC$2+幕後結果!$AC$4*幕後結果_最佳化!$O1967)*12/3</f>
        <v>-0.65269521798320074</v>
      </c>
      <c r="AB966" s="129">
        <f>(幕後結果!$AD$2+幕後結果!$AD$4*幕後結果_最佳化!$P1967)*12/3</f>
        <v>-2.2868769796846427</v>
      </c>
      <c r="AC966" s="129">
        <f>(幕後結果!$AE$2+幕後結果!$AE$4*幕後結果_最佳化!$Q1967)*12/3</f>
        <v>-1.8283643733527331</v>
      </c>
      <c r="AD966" s="129">
        <f>(幕後結果!$AF$2+幕後結果!$AF$4*幕後結果_最佳化!$R1967)*12/3</f>
        <v>-1.9469034391342686</v>
      </c>
      <c r="AE966" s="129">
        <f>(幕後結果!$AG$2+幕後結果!$AG$4*幕後結果_最佳化!$S1967)*12/3</f>
        <v>1.4738051540544423</v>
      </c>
      <c r="AF966" s="129">
        <f>(幕後結果!$AH$2+幕後結果!$AH$4*幕後結果_最佳化!$T1967)*12/3</f>
        <v>0.23375076071614143</v>
      </c>
      <c r="AG966" s="129">
        <f>(幕後結果!$AI$2+幕後結果!$AI$4*幕後結果_最佳化!$U1967)*12/3</f>
        <v>7.7069356058772104E-2</v>
      </c>
      <c r="AH966" s="129">
        <f>(幕後結果!$AJ$2+幕後結果!$AJ$4*幕後結果_最佳化!$V1967)*12/3</f>
        <v>-0.55041205402217985</v>
      </c>
      <c r="AI966" s="100">
        <f>(幕後結果!$AK$2+幕後結果!$AK$4*幕後結果_最佳化!$W1967)*12/3</f>
        <v>-1.1536520339156162</v>
      </c>
      <c r="AJ966" s="60"/>
      <c r="AK966" s="60"/>
      <c r="AL966" s="60"/>
      <c r="AM966" s="108">
        <v>965</v>
      </c>
      <c r="AN966" s="129">
        <f t="shared" si="196"/>
        <v>7.9944805483416814E-2</v>
      </c>
      <c r="AO966" s="129">
        <f t="shared" si="197"/>
        <v>4.4556223185398453E-2</v>
      </c>
      <c r="AP966" s="129">
        <f t="shared" si="198"/>
        <v>0.12645115676892626</v>
      </c>
      <c r="AQ966" s="129">
        <f t="shared" si="199"/>
        <v>0.16537000679388225</v>
      </c>
      <c r="AR966" s="129">
        <f t="shared" si="200"/>
        <v>9.4529794978850223E-2</v>
      </c>
      <c r="AS966" s="129">
        <f t="shared" si="201"/>
        <v>5.1292636124691801E-2</v>
      </c>
      <c r="AT966" s="129">
        <f t="shared" si="202"/>
        <v>4.7197605537504961E-2</v>
      </c>
      <c r="AU966" s="129">
        <f t="shared" si="203"/>
        <v>0.11359969698529765</v>
      </c>
      <c r="AV966" s="129">
        <f t="shared" si="204"/>
        <v>0.1156455239289409</v>
      </c>
      <c r="AW966" s="129">
        <f t="shared" si="205"/>
        <v>0.16141255021309073</v>
      </c>
      <c r="AX966" s="129">
        <f t="shared" si="206"/>
        <v>1</v>
      </c>
      <c r="AY966" s="129">
        <f>SUMPRODUCT(AN966:AW966,幕後結果_最佳化!$Z$1005:$AI$1005)</f>
        <v>-0.12307271099442463</v>
      </c>
      <c r="AZ966" s="129">
        <f>(SUMPRODUCT(AN966:AW966,MMULT(AN966:AW966,幕後結果!$AB$9:$AK$18)))*252</f>
        <v>4.9769313436378235E-2</v>
      </c>
      <c r="BA966" s="129">
        <f t="shared" si="207"/>
        <v>0.2230903705595072</v>
      </c>
      <c r="BB966" s="102">
        <f t="shared" si="208"/>
        <v>-0.74397075309959648</v>
      </c>
      <c r="BC966" s="60"/>
      <c r="BD966" s="60"/>
    </row>
    <row r="967" spans="1:56" ht="16.5">
      <c r="A967" s="95">
        <v>966</v>
      </c>
      <c r="B967" s="129">
        <v>0.98391474370997956</v>
      </c>
      <c r="C967" s="129">
        <v>0.87952453293055299</v>
      </c>
      <c r="D967" s="129">
        <v>0.98716800179382358</v>
      </c>
      <c r="E967" s="129">
        <v>0.88298588045708781</v>
      </c>
      <c r="F967" s="129">
        <v>7.7995615767364468E-2</v>
      </c>
      <c r="G967" s="129">
        <v>0.83311232385730016</v>
      </c>
      <c r="H967" s="129">
        <v>0.95599762671577104</v>
      </c>
      <c r="I967" s="129">
        <v>0.44803398328931987</v>
      </c>
      <c r="J967" s="129">
        <v>9.8257668357536021E-2</v>
      </c>
      <c r="K967" s="104">
        <v>0.9769970451444332</v>
      </c>
      <c r="L967" s="105"/>
      <c r="M967" s="106">
        <v>966</v>
      </c>
      <c r="N967" s="140">
        <v>2.1422855291997918</v>
      </c>
      <c r="O967" s="140">
        <v>1.1726132484518805</v>
      </c>
      <c r="P967" s="140">
        <v>2.2312587192905768</v>
      </c>
      <c r="Q967" s="140">
        <v>1.1900461871900834</v>
      </c>
      <c r="R967" s="140">
        <v>-1.4186837682245452</v>
      </c>
      <c r="S967" s="140">
        <v>0.96653737893785541</v>
      </c>
      <c r="T967" s="140">
        <v>1.7060179018580248</v>
      </c>
      <c r="U967" s="129">
        <v>-0.13063005426001317</v>
      </c>
      <c r="V967" s="129">
        <v>-1.2915433402249403</v>
      </c>
      <c r="W967" s="98">
        <v>1.9953390857436801</v>
      </c>
      <c r="X967" s="60"/>
      <c r="Y967" s="99">
        <v>966</v>
      </c>
      <c r="Z967" s="129">
        <f>(幕後結果!$AB$2+幕後結果!$AB$4*幕後結果_最佳化!$N1968)*12/3</f>
        <v>2.3044697784859474</v>
      </c>
      <c r="AA967" s="129">
        <f>(幕後結果!$AC$2+幕後結果!$AC$4*幕後結果_最佳化!$O1968)*12/3</f>
        <v>1.8750888369581622</v>
      </c>
      <c r="AB967" s="129">
        <f>(幕後結果!$AD$2+幕後結果!$AD$4*幕後結果_最佳化!$P1968)*12/3</f>
        <v>1.7909806192323783</v>
      </c>
      <c r="AC967" s="129">
        <f>(幕後結果!$AE$2+幕後結果!$AE$4*幕後結果_最佳化!$Q1968)*12/3</f>
        <v>1.7552067171331054</v>
      </c>
      <c r="AD967" s="129">
        <f>(幕後結果!$AF$2+幕後結果!$AF$4*幕後結果_最佳化!$R1968)*12/3</f>
        <v>-1.6391833197802737</v>
      </c>
      <c r="AE967" s="129">
        <f>(幕後結果!$AG$2+幕後結果!$AG$4*幕後結果_最佳化!$S1968)*12/3</f>
        <v>2.1860297458038671</v>
      </c>
      <c r="AF967" s="129">
        <f>(幕後結果!$AH$2+幕後結果!$AH$4*幕後結果_最佳化!$T1968)*12/3</f>
        <v>2.9294780318298854</v>
      </c>
      <c r="AG967" s="129">
        <f>(幕後結果!$AI$2+幕後結果!$AI$4*幕後結果_最佳化!$U1968)*12/3</f>
        <v>0.34109247384303859</v>
      </c>
      <c r="AH967" s="129">
        <f>(幕後結果!$AJ$2+幕後結果!$AJ$4*幕後結果_最佳化!$V1968)*12/3</f>
        <v>-8.9192267736892705E-2</v>
      </c>
      <c r="AI967" s="100">
        <f>(幕後結果!$AK$2+幕後結果!$AK$4*幕後結果_最佳化!$W1968)*12/3</f>
        <v>2.3307242606799097</v>
      </c>
      <c r="AJ967" s="60"/>
      <c r="AK967" s="60"/>
      <c r="AL967" s="60"/>
      <c r="AM967" s="108">
        <v>966</v>
      </c>
      <c r="AN967" s="129">
        <f t="shared" si="196"/>
        <v>0.10544017141701817</v>
      </c>
      <c r="AO967" s="129">
        <f t="shared" si="197"/>
        <v>3.0979240601218885E-2</v>
      </c>
      <c r="AP967" s="129">
        <f t="shared" si="198"/>
        <v>8.5153597658784337E-3</v>
      </c>
      <c r="AQ967" s="129">
        <f t="shared" si="199"/>
        <v>0.29289204606392766</v>
      </c>
      <c r="AR967" s="129">
        <f t="shared" si="200"/>
        <v>0.19841559351690863</v>
      </c>
      <c r="AS967" s="129">
        <f t="shared" si="201"/>
        <v>3.5446710060960028E-2</v>
      </c>
      <c r="AT967" s="129">
        <f t="shared" si="202"/>
        <v>2.0022896308234357E-2</v>
      </c>
      <c r="AU967" s="129">
        <f t="shared" si="203"/>
        <v>5.6696664375538053E-2</v>
      </c>
      <c r="AV967" s="129">
        <f t="shared" si="204"/>
        <v>4.1784973986157218E-3</v>
      </c>
      <c r="AW967" s="129">
        <f t="shared" si="205"/>
        <v>0.24741282049169996</v>
      </c>
      <c r="AX967" s="129">
        <f t="shared" si="206"/>
        <v>1</v>
      </c>
      <c r="AY967" s="129">
        <f>SUMPRODUCT(AN967:AW967,幕後結果_最佳化!$Z$1005:$AI$1005)</f>
        <v>9.6232303235982281E-3</v>
      </c>
      <c r="AZ967" s="129">
        <f>(SUMPRODUCT(AN967:AW967,MMULT(AN967:AW967,幕後結果!$AB$9:$AK$18)))*252</f>
        <v>7.4902913829080833E-2</v>
      </c>
      <c r="BA967" s="129">
        <f t="shared" si="207"/>
        <v>0.27368396706617804</v>
      </c>
      <c r="BB967" s="102">
        <f t="shared" si="208"/>
        <v>-0.12158830505535349</v>
      </c>
      <c r="BC967" s="60"/>
      <c r="BD967" s="60"/>
    </row>
    <row r="968" spans="1:56" ht="16.5">
      <c r="A968" s="95">
        <v>967</v>
      </c>
      <c r="B968" s="129">
        <v>0.74132413848994516</v>
      </c>
      <c r="C968" s="129">
        <v>0.21421848501982921</v>
      </c>
      <c r="D968" s="129">
        <v>0.35874834368050346</v>
      </c>
      <c r="E968" s="129">
        <v>0.64844686428933174</v>
      </c>
      <c r="F968" s="129">
        <v>0.87553359359698701</v>
      </c>
      <c r="G968" s="129">
        <v>0.82762484298491712</v>
      </c>
      <c r="H968" s="129">
        <v>0.1684078696445932</v>
      </c>
      <c r="I968" s="129">
        <v>0.78307807542958785</v>
      </c>
      <c r="J968" s="129">
        <v>0.26532467059132991</v>
      </c>
      <c r="K968" s="104">
        <v>0.35034815567430222</v>
      </c>
      <c r="L968" s="105"/>
      <c r="M968" s="106">
        <v>967</v>
      </c>
      <c r="N968" s="140">
        <v>0.64743303242145145</v>
      </c>
      <c r="O968" s="140">
        <v>-0.79186916155653575</v>
      </c>
      <c r="P968" s="140">
        <v>-0.36180642922821521</v>
      </c>
      <c r="Q968" s="140">
        <v>0.38113069570847513</v>
      </c>
      <c r="R968" s="140">
        <v>1.1529453588048475</v>
      </c>
      <c r="S968" s="140">
        <v>0.94482091143987545</v>
      </c>
      <c r="T968" s="140">
        <v>-0.96047593036275491</v>
      </c>
      <c r="U968" s="129">
        <v>0.78263097054528097</v>
      </c>
      <c r="V968" s="129">
        <v>-0.62701509383861864</v>
      </c>
      <c r="W968" s="98">
        <v>-0.38438068879228349</v>
      </c>
      <c r="X968" s="60"/>
      <c r="Y968" s="99">
        <v>967</v>
      </c>
      <c r="Z968" s="129">
        <f>(幕後結果!$AB$2+幕後結果!$AB$4*幕後結果_最佳化!$N1969)*12/3</f>
        <v>1.3159821886131384</v>
      </c>
      <c r="AA968" s="129">
        <f>(幕後結果!$AC$2+幕後結果!$AC$4*幕後結果_最佳化!$O1969)*12/3</f>
        <v>4.8043950251171474E-2</v>
      </c>
      <c r="AB968" s="129">
        <f>(幕後結果!$AD$2+幕後結果!$AD$4*幕後結果_最佳化!$P1969)*12/3</f>
        <v>-1.6726486174415836</v>
      </c>
      <c r="AC968" s="129">
        <f>(幕後結果!$AE$2+幕後結果!$AE$4*幕後結果_最佳化!$Q1969)*12/3</f>
        <v>0.10468622277822175</v>
      </c>
      <c r="AD968" s="129">
        <f>(幕後結果!$AF$2+幕後結果!$AF$4*幕後結果_最佳化!$R1969)*12/3</f>
        <v>0.35160224251101102</v>
      </c>
      <c r="AE968" s="129">
        <f>(幕後結果!$AG$2+幕後結果!$AG$4*幕後結果_最佳化!$S1969)*12/3</f>
        <v>1.8861009205353687</v>
      </c>
      <c r="AF968" s="129">
        <f>(幕後結果!$AH$2+幕後結果!$AH$4*幕後結果_最佳化!$T1969)*12/3</f>
        <v>8.3521406582591065E-2</v>
      </c>
      <c r="AG968" s="129">
        <f>(幕後結果!$AI$2+幕後結果!$AI$4*幕後結果_最佳化!$U1969)*12/3</f>
        <v>0.4823106840409197</v>
      </c>
      <c r="AH968" s="129">
        <f>(幕後結果!$AJ$2+幕後結果!$AJ$4*幕後結果_最佳化!$V1969)*12/3</f>
        <v>-0.48108511466788118</v>
      </c>
      <c r="AI968" s="100">
        <f>(幕後結果!$AK$2+幕後結果!$AK$4*幕後結果_最佳化!$W1969)*12/3</f>
        <v>8.7353414444257302E-2</v>
      </c>
      <c r="AJ968" s="60"/>
      <c r="AK968" s="60"/>
      <c r="AL968" s="60"/>
      <c r="AM968" s="108">
        <v>967</v>
      </c>
      <c r="AN968" s="129">
        <f t="shared" si="196"/>
        <v>0.11221626968836501</v>
      </c>
      <c r="AO968" s="129">
        <f t="shared" si="197"/>
        <v>0.10142699995742373</v>
      </c>
      <c r="AP968" s="129">
        <f t="shared" si="198"/>
        <v>3.3220352469322196E-3</v>
      </c>
      <c r="AQ968" s="129">
        <f t="shared" si="199"/>
        <v>0.18578330045935731</v>
      </c>
      <c r="AR968" s="129">
        <f t="shared" si="200"/>
        <v>8.322219447078967E-2</v>
      </c>
      <c r="AS968" s="129">
        <f t="shared" si="201"/>
        <v>0.16417256217430182</v>
      </c>
      <c r="AT968" s="129">
        <f t="shared" si="202"/>
        <v>0.13741578342835736</v>
      </c>
      <c r="AU968" s="129">
        <f t="shared" si="203"/>
        <v>0.12604921899542712</v>
      </c>
      <c r="AV968" s="129">
        <f t="shared" si="204"/>
        <v>7.4125984562787965E-4</v>
      </c>
      <c r="AW968" s="129">
        <f t="shared" si="205"/>
        <v>8.5650375733417744E-2</v>
      </c>
      <c r="AX968" s="129">
        <f t="shared" si="206"/>
        <v>0.99999999999999978</v>
      </c>
      <c r="AY968" s="129">
        <f>SUMPRODUCT(AN968:AW968,幕後結果_最佳化!$Z$1005:$AI$1005)</f>
        <v>0.31520346523957604</v>
      </c>
      <c r="AZ968" s="129">
        <f>(SUMPRODUCT(AN968:AW968,MMULT(AN968:AW968,幕後結果!$AB$9:$AK$18)))*252</f>
        <v>5.0498681945050243E-2</v>
      </c>
      <c r="BA968" s="129">
        <f t="shared" si="207"/>
        <v>0.22471911788953391</v>
      </c>
      <c r="BB968" s="102">
        <f t="shared" si="208"/>
        <v>1.2117503299093286</v>
      </c>
      <c r="BC968" s="60"/>
      <c r="BD968" s="60"/>
    </row>
    <row r="969" spans="1:56" ht="16.5">
      <c r="A969" s="95">
        <v>968</v>
      </c>
      <c r="B969" s="129">
        <v>0.87295269126819686</v>
      </c>
      <c r="C969" s="129">
        <v>0.62363100089852219</v>
      </c>
      <c r="D969" s="129">
        <v>0.41583167834502444</v>
      </c>
      <c r="E969" s="129">
        <v>0.59748278502814323</v>
      </c>
      <c r="F969" s="129">
        <v>0.57115719789747921</v>
      </c>
      <c r="G969" s="129">
        <v>0.93048221765616801</v>
      </c>
      <c r="H969" s="129">
        <v>4.3616494323683419E-2</v>
      </c>
      <c r="I969" s="129">
        <v>0.70756283123022512</v>
      </c>
      <c r="J969" s="129">
        <v>0.14577964137643851</v>
      </c>
      <c r="K969" s="104">
        <v>4.6694342639461928E-2</v>
      </c>
      <c r="L969" s="105"/>
      <c r="M969" s="106">
        <v>968</v>
      </c>
      <c r="N969" s="140">
        <v>1.1404602179217045</v>
      </c>
      <c r="O969" s="140">
        <v>0.31503115613762078</v>
      </c>
      <c r="P969" s="140">
        <v>-0.21256873917542163</v>
      </c>
      <c r="Q969" s="140">
        <v>0.24683692826770998</v>
      </c>
      <c r="R969" s="140">
        <v>0.1793210691360288</v>
      </c>
      <c r="S969" s="140">
        <v>1.4793920461356118</v>
      </c>
      <c r="T969" s="140">
        <v>-1.7101778591288486</v>
      </c>
      <c r="U969" s="129">
        <v>0.546278755096129</v>
      </c>
      <c r="V969" s="129">
        <v>-1.0547071455420443</v>
      </c>
      <c r="W969" s="98">
        <v>-1.6777870143922098</v>
      </c>
      <c r="X969" s="60"/>
      <c r="Y969" s="99">
        <v>968</v>
      </c>
      <c r="Z969" s="129">
        <f>(幕後結果!$AB$2+幕後結果!$AB$4*幕後結果_最佳化!$N1970)*12/3</f>
        <v>1.6420018162267283</v>
      </c>
      <c r="AA969" s="129">
        <f>(幕後結果!$AC$2+幕後結果!$AC$4*幕後結果_最佳化!$O1970)*12/3</f>
        <v>0.98749539585502133</v>
      </c>
      <c r="AB969" s="129">
        <f>(幕後結果!$AD$2+幕後結果!$AD$4*幕後結果_最佳化!$P1970)*12/3</f>
        <v>-1.2981347657932938</v>
      </c>
      <c r="AC969" s="129">
        <f>(幕後結果!$AE$2+幕後結果!$AE$4*幕後結果_最佳化!$Q1970)*12/3</f>
        <v>0.38559110166057192</v>
      </c>
      <c r="AD969" s="129">
        <f>(幕後結果!$AF$2+幕後結果!$AF$4*幕後結果_最佳化!$R1970)*12/3</f>
        <v>-0.51108724043200682</v>
      </c>
      <c r="AE969" s="129">
        <f>(幕後結果!$AG$2+幕後結果!$AG$4*幕後結果_最佳化!$S1970)*12/3</f>
        <v>2.4037370921026469</v>
      </c>
      <c r="AF969" s="129">
        <f>(幕後結果!$AH$2+幕後結果!$AH$4*幕後結果_最佳化!$T1970)*12/3</f>
        <v>-9.8309651533820708E-2</v>
      </c>
      <c r="AG969" s="129">
        <f>(幕後結果!$AI$2+幕後結果!$AI$4*幕後結果_最佳化!$U1970)*12/3</f>
        <v>0.40957171038333512</v>
      </c>
      <c r="AH969" s="129">
        <f>(幕後結果!$AJ$2+幕後結果!$AJ$4*幕後結果_最佳化!$V1970)*12/3</f>
        <v>-0.64085386594034288</v>
      </c>
      <c r="AI969" s="100">
        <f>(幕後結果!$AK$2+幕後結果!$AK$4*幕後結果_最佳化!$W1970)*12/3</f>
        <v>-0.46312916928735093</v>
      </c>
      <c r="AJ969" s="60"/>
      <c r="AK969" s="60"/>
      <c r="AL969" s="60"/>
      <c r="AM969" s="108">
        <v>968</v>
      </c>
      <c r="AN969" s="129">
        <f t="shared" si="196"/>
        <v>0.15199134251492005</v>
      </c>
      <c r="AO969" s="129">
        <f t="shared" si="197"/>
        <v>0.15988553376481984</v>
      </c>
      <c r="AP969" s="129">
        <f t="shared" si="198"/>
        <v>8.5099448432381566E-3</v>
      </c>
      <c r="AQ969" s="129">
        <f t="shared" si="199"/>
        <v>0.18785422518283651</v>
      </c>
      <c r="AR969" s="129">
        <f t="shared" si="200"/>
        <v>3.8259819595600153E-2</v>
      </c>
      <c r="AS969" s="129">
        <f t="shared" si="201"/>
        <v>2.1205052398039992E-2</v>
      </c>
      <c r="AT969" s="129">
        <f t="shared" si="202"/>
        <v>7.9466242780998148E-2</v>
      </c>
      <c r="AU969" s="129">
        <f t="shared" si="203"/>
        <v>3.4327000219479292E-2</v>
      </c>
      <c r="AV969" s="129">
        <f t="shared" si="204"/>
        <v>0.18354831517167097</v>
      </c>
      <c r="AW969" s="129">
        <f t="shared" si="205"/>
        <v>0.13495252352839687</v>
      </c>
      <c r="AX969" s="129">
        <f t="shared" si="206"/>
        <v>1</v>
      </c>
      <c r="AY969" s="129">
        <f>SUMPRODUCT(AN969:AW969,幕後結果_最佳化!$Z$1005:$AI$1005)</f>
        <v>0.15102509277720277</v>
      </c>
      <c r="AZ969" s="129">
        <f>(SUMPRODUCT(AN969:AW969,MMULT(AN969:AW969,幕後結果!$AB$9:$AK$18)))*252</f>
        <v>5.0015226605710915E-2</v>
      </c>
      <c r="BA969" s="129">
        <f t="shared" si="207"/>
        <v>0.22364084288365332</v>
      </c>
      <c r="BB969" s="102">
        <f t="shared" si="208"/>
        <v>0.48347650358952399</v>
      </c>
      <c r="BC969" s="60"/>
      <c r="BD969" s="60"/>
    </row>
    <row r="970" spans="1:56" ht="16.5">
      <c r="A970" s="95">
        <v>969</v>
      </c>
      <c r="B970" s="129">
        <v>0.94628364857660063</v>
      </c>
      <c r="C970" s="129">
        <v>0.29860980142904325</v>
      </c>
      <c r="D970" s="129">
        <v>0.27462032326993002</v>
      </c>
      <c r="E970" s="129">
        <v>0.91197641445445865</v>
      </c>
      <c r="F970" s="129">
        <v>8.2192559539618237E-2</v>
      </c>
      <c r="G970" s="129">
        <v>0.13260973080849681</v>
      </c>
      <c r="H970" s="129">
        <v>4.9499696290235207E-2</v>
      </c>
      <c r="I970" s="129">
        <v>0.89404954756793376</v>
      </c>
      <c r="J970" s="129">
        <v>0.32089406487535022</v>
      </c>
      <c r="K970" s="104">
        <v>0.15872136505331347</v>
      </c>
      <c r="L970" s="105"/>
      <c r="M970" s="106">
        <v>969</v>
      </c>
      <c r="N970" s="140">
        <v>1.6098404005834559</v>
      </c>
      <c r="O970" s="140">
        <v>-0.52840307622108984</v>
      </c>
      <c r="P970" s="140">
        <v>-0.59889838790747996</v>
      </c>
      <c r="Q970" s="140">
        <v>1.353026479710342</v>
      </c>
      <c r="R970" s="140">
        <v>-1.3904735719029819</v>
      </c>
      <c r="S970" s="140">
        <v>-1.1141392287399894</v>
      </c>
      <c r="T970" s="140">
        <v>-1.6497240321573765</v>
      </c>
      <c r="U970" s="129">
        <v>1.2483554806153296</v>
      </c>
      <c r="V970" s="129">
        <v>-0.46520015219171418</v>
      </c>
      <c r="W970" s="98">
        <v>-0.99972681780810091</v>
      </c>
      <c r="X970" s="60"/>
      <c r="Y970" s="99">
        <v>969</v>
      </c>
      <c r="Z970" s="129">
        <f>(幕後結果!$AB$2+幕後結果!$AB$4*幕後結果_最佳化!$N1971)*12/3</f>
        <v>1.952384604156187</v>
      </c>
      <c r="AA970" s="129">
        <f>(幕後結果!$AC$2+幕後結果!$AC$4*幕後結果_最佳化!$O1971)*12/3</f>
        <v>0.489437313650466</v>
      </c>
      <c r="AB970" s="129">
        <f>(幕後結果!$AD$2+幕後結果!$AD$4*幕後結果_最佳化!$P1971)*12/3</f>
        <v>-1.6708389186895405</v>
      </c>
      <c r="AC970" s="129">
        <f>(幕後結果!$AE$2+幕後結果!$AE$4*幕後結果_最佳化!$Q1971)*12/3</f>
        <v>1.2231883406069526</v>
      </c>
      <c r="AD970" s="129">
        <f>(幕後結果!$AF$2+幕後結果!$AF$4*幕後結果_最佳化!$R1971)*12/3</f>
        <v>-1.7032461218930692</v>
      </c>
      <c r="AE970" s="129">
        <f>(幕後結果!$AG$2+幕後結果!$AG$4*幕後結果_最佳化!$S1971)*12/3</f>
        <v>0.2985790342535205</v>
      </c>
      <c r="AF970" s="129">
        <f>(幕後結果!$AH$2+幕後結果!$AH$4*幕後結果_最佳化!$T1971)*12/3</f>
        <v>0.21467535992055367</v>
      </c>
      <c r="AG970" s="129">
        <f>(幕後結果!$AI$2+幕後結果!$AI$4*幕後結果_最佳化!$U1971)*12/3</f>
        <v>0.24259953799062337</v>
      </c>
      <c r="AH970" s="129">
        <f>(幕後結果!$AJ$2+幕後結果!$AJ$4*幕後結果_最佳化!$V1971)*12/3</f>
        <v>-0.47170494435457017</v>
      </c>
      <c r="AI970" s="100">
        <f>(幕後結果!$AK$2+幕後結果!$AK$4*幕後結果_最佳化!$W1971)*12/3</f>
        <v>-0.68036798342078908</v>
      </c>
      <c r="AJ970" s="60"/>
      <c r="AK970" s="60"/>
      <c r="AL970" s="60"/>
      <c r="AM970" s="108">
        <v>969</v>
      </c>
      <c r="AN970" s="129">
        <f t="shared" si="196"/>
        <v>0.15719852551371136</v>
      </c>
      <c r="AO970" s="129">
        <f t="shared" si="197"/>
        <v>3.5501617386242412E-2</v>
      </c>
      <c r="AP970" s="129">
        <f t="shared" si="198"/>
        <v>7.299563568732638E-2</v>
      </c>
      <c r="AQ970" s="129">
        <f t="shared" si="199"/>
        <v>0.13327142737627179</v>
      </c>
      <c r="AR970" s="129">
        <f t="shared" si="200"/>
        <v>0.13013826370003478</v>
      </c>
      <c r="AS970" s="129">
        <f t="shared" si="201"/>
        <v>8.038643390406694E-2</v>
      </c>
      <c r="AT970" s="129">
        <f t="shared" si="202"/>
        <v>0.15607944500196752</v>
      </c>
      <c r="AU970" s="129">
        <f t="shared" si="203"/>
        <v>5.8289787271458924E-3</v>
      </c>
      <c r="AV970" s="129">
        <f t="shared" si="204"/>
        <v>0.13942050116807905</v>
      </c>
      <c r="AW970" s="129">
        <f t="shared" si="205"/>
        <v>8.9179171535153992E-2</v>
      </c>
      <c r="AX970" s="129">
        <f t="shared" si="206"/>
        <v>1.0000000000000002</v>
      </c>
      <c r="AY970" s="129">
        <f>SUMPRODUCT(AN970:AW970,幕後結果_最佳化!$Z$1005:$AI$1005)</f>
        <v>4.6176126617265244E-2</v>
      </c>
      <c r="AZ970" s="129">
        <f>(SUMPRODUCT(AN970:AW970,MMULT(AN970:AW970,幕後結果!$AB$9:$AK$18)))*252</f>
        <v>5.1234784589142851E-2</v>
      </c>
      <c r="BA970" s="129">
        <f t="shared" si="207"/>
        <v>0.22635102073801844</v>
      </c>
      <c r="BB970" s="102">
        <f t="shared" si="208"/>
        <v>1.4473655151116257E-2</v>
      </c>
      <c r="BC970" s="60"/>
      <c r="BD970" s="60"/>
    </row>
    <row r="971" spans="1:56" ht="16.5">
      <c r="A971" s="95">
        <v>970</v>
      </c>
      <c r="B971" s="129">
        <v>5.3053793074798961E-2</v>
      </c>
      <c r="C971" s="129">
        <v>0.21853460276925629</v>
      </c>
      <c r="D971" s="129">
        <v>0.5247551801705046</v>
      </c>
      <c r="E971" s="129">
        <v>7.9140899767549344E-2</v>
      </c>
      <c r="F971" s="129">
        <v>0.83867489015733687</v>
      </c>
      <c r="G971" s="129">
        <v>0.89504588963298293</v>
      </c>
      <c r="H971" s="129">
        <v>0.2710130327080702</v>
      </c>
      <c r="I971" s="129">
        <v>0.24435470009194615</v>
      </c>
      <c r="J971" s="129">
        <v>0.47676313056168773</v>
      </c>
      <c r="K971" s="104">
        <v>0.92882892887029866</v>
      </c>
      <c r="L971" s="105"/>
      <c r="M971" s="106">
        <v>970</v>
      </c>
      <c r="N971" s="140">
        <v>-1.6159386129936519</v>
      </c>
      <c r="O971" s="140">
        <v>-0.77715181719515858</v>
      </c>
      <c r="P971" s="140">
        <v>6.2091909741827711E-2</v>
      </c>
      <c r="Q971" s="140">
        <v>-1.4108738991242342</v>
      </c>
      <c r="R971" s="140">
        <v>0.98902641137735148</v>
      </c>
      <c r="S971" s="140">
        <v>1.2538178470519956</v>
      </c>
      <c r="T971" s="140">
        <v>-0.60975205593186788</v>
      </c>
      <c r="U971" s="129">
        <v>-0.69236299254453348</v>
      </c>
      <c r="V971" s="129">
        <v>-5.8279167637498915E-2</v>
      </c>
      <c r="W971" s="98">
        <v>1.4671246772407596</v>
      </c>
      <c r="X971" s="60"/>
      <c r="Y971" s="99">
        <v>970</v>
      </c>
      <c r="Z971" s="129">
        <f>(幕後結果!$AB$2+幕後結果!$AB$4*幕後結果_最佳化!$N1972)*12/3</f>
        <v>-0.18069710756131374</v>
      </c>
      <c r="AA971" s="129">
        <f>(幕後結果!$AC$2+幕後結果!$AC$4*幕後結果_最佳化!$O1972)*12/3</f>
        <v>-0.52445940284268944</v>
      </c>
      <c r="AB971" s="129">
        <f>(幕後結果!$AD$2+幕後結果!$AD$4*幕後結果_最佳化!$P1972)*12/3</f>
        <v>-1.784549699506824</v>
      </c>
      <c r="AC971" s="129">
        <f>(幕後結果!$AE$2+幕後結果!$AE$4*幕後結果_最佳化!$Q1972)*12/3</f>
        <v>-1.8295396526334546</v>
      </c>
      <c r="AD971" s="129">
        <f>(幕後結果!$AF$2+幕後結果!$AF$4*幕後結果_最佳化!$R1972)*12/3</f>
        <v>-0.56879109974196163</v>
      </c>
      <c r="AE971" s="129">
        <f>(幕後結果!$AG$2+幕後結果!$AG$4*幕後結果_最佳化!$S1972)*12/3</f>
        <v>1.9502686251630017</v>
      </c>
      <c r="AF971" s="129">
        <f>(幕後結果!$AH$2+幕後結果!$AH$4*幕後結果_最佳化!$T1972)*12/3</f>
        <v>-1.1054305125143384</v>
      </c>
      <c r="AG971" s="129">
        <f>(幕後結果!$AI$2+幕後結果!$AI$4*幕後結果_最佳化!$U1972)*12/3</f>
        <v>-0.36986932301723191</v>
      </c>
      <c r="AH971" s="129">
        <f>(幕後結果!$AJ$2+幕後結果!$AJ$4*幕後結果_最佳化!$V1972)*12/3</f>
        <v>-0.87235042733661994</v>
      </c>
      <c r="AI971" s="100">
        <f>(幕後結果!$AK$2+幕後結果!$AK$4*幕後結果_最佳化!$W1972)*12/3</f>
        <v>0.83772140938139994</v>
      </c>
      <c r="AJ971" s="60"/>
      <c r="AK971" s="60"/>
      <c r="AL971" s="60"/>
      <c r="AM971" s="108">
        <v>970</v>
      </c>
      <c r="AN971" s="129">
        <f t="shared" si="196"/>
        <v>0.10808531365029006</v>
      </c>
      <c r="AO971" s="129">
        <f t="shared" si="197"/>
        <v>3.5471169260678195E-3</v>
      </c>
      <c r="AP971" s="129">
        <f t="shared" si="198"/>
        <v>0.14561394854984752</v>
      </c>
      <c r="AQ971" s="129">
        <f t="shared" si="199"/>
        <v>0.15897130568323181</v>
      </c>
      <c r="AR971" s="129">
        <f t="shared" si="200"/>
        <v>0.11319193998327744</v>
      </c>
      <c r="AS971" s="129">
        <f t="shared" si="201"/>
        <v>6.0079571955638573E-2</v>
      </c>
      <c r="AT971" s="129">
        <f t="shared" si="202"/>
        <v>0.1654803494382909</v>
      </c>
      <c r="AU971" s="129">
        <f t="shared" si="203"/>
        <v>1.9207603057659593E-2</v>
      </c>
      <c r="AV971" s="129">
        <f t="shared" si="204"/>
        <v>0.16798346483780491</v>
      </c>
      <c r="AW971" s="129">
        <f t="shared" si="205"/>
        <v>5.7839385917891284E-2</v>
      </c>
      <c r="AX971" s="129">
        <f t="shared" si="206"/>
        <v>1</v>
      </c>
      <c r="AY971" s="129">
        <f>SUMPRODUCT(AN971:AW971,幕後結果_最佳化!$Z$1005:$AI$1005)</f>
        <v>-0.14205025003906679</v>
      </c>
      <c r="AZ971" s="129">
        <f>(SUMPRODUCT(AN971:AW971,MMULT(AN971:AW971,幕後結果!$AB$9:$AK$18)))*252</f>
        <v>5.6282551549178737E-2</v>
      </c>
      <c r="BA971" s="129">
        <f t="shared" si="207"/>
        <v>0.23723943927850347</v>
      </c>
      <c r="BB971" s="102">
        <f t="shared" si="208"/>
        <v>-0.77959318484962103</v>
      </c>
      <c r="BC971" s="60"/>
      <c r="BD971" s="60"/>
    </row>
    <row r="972" spans="1:56" ht="16.5">
      <c r="A972" s="95">
        <v>971</v>
      </c>
      <c r="B972" s="129">
        <v>0.56160034507409251</v>
      </c>
      <c r="C972" s="129">
        <v>0.78441868335063725</v>
      </c>
      <c r="D972" s="129">
        <v>0.32295528280078045</v>
      </c>
      <c r="E972" s="129">
        <v>0.95251208736916837</v>
      </c>
      <c r="F972" s="129">
        <v>0.2357474487586031</v>
      </c>
      <c r="G972" s="129">
        <v>0.70429067206494533</v>
      </c>
      <c r="H972" s="129">
        <v>0.78835947462790723</v>
      </c>
      <c r="I972" s="129">
        <v>0.34545231810111976</v>
      </c>
      <c r="J972" s="129">
        <v>7.9146827722428981E-2</v>
      </c>
      <c r="K972" s="104">
        <v>0.621731565022412</v>
      </c>
      <c r="L972" s="105"/>
      <c r="M972" s="106">
        <v>971</v>
      </c>
      <c r="N972" s="140">
        <v>0.15502791564310209</v>
      </c>
      <c r="O972" s="140">
        <v>0.7872036971658215</v>
      </c>
      <c r="P972" s="140">
        <v>-0.4594506743297988</v>
      </c>
      <c r="Q972" s="140">
        <v>1.6697146932622171</v>
      </c>
      <c r="R972" s="140">
        <v>-0.72004888492408281</v>
      </c>
      <c r="S972" s="140">
        <v>0.53678134964951851</v>
      </c>
      <c r="T972" s="140">
        <v>0.80074195124248237</v>
      </c>
      <c r="U972" s="129">
        <v>-0.39762770370079281</v>
      </c>
      <c r="V972" s="129">
        <v>-1.4108336989218193</v>
      </c>
      <c r="W972" s="98">
        <v>0.31003167392099451</v>
      </c>
      <c r="X972" s="60"/>
      <c r="Y972" s="99">
        <v>971</v>
      </c>
      <c r="Z972" s="129">
        <f>(幕後結果!$AB$2+幕後結果!$AB$4*幕後結果_最佳化!$N1973)*12/3</f>
        <v>0.99037391075678238</v>
      </c>
      <c r="AA972" s="129">
        <f>(幕後結果!$AC$2+幕後結果!$AC$4*幕後結果_最佳化!$O1973)*12/3</f>
        <v>1.0800777953484832</v>
      </c>
      <c r="AB972" s="129">
        <f>(幕後結果!$AD$2+幕後結果!$AD$4*幕後結果_最佳化!$P1973)*12/3</f>
        <v>-1.8033122125639298</v>
      </c>
      <c r="AC972" s="129">
        <f>(幕後結果!$AE$2+幕後結果!$AE$4*幕後結果_最佳化!$Q1973)*12/3</f>
        <v>1.8644931394906796</v>
      </c>
      <c r="AD972" s="129">
        <f>(幕後結果!$AF$2+幕後結果!$AF$4*幕後結果_最佳化!$R1973)*12/3</f>
        <v>-0.75159058258576827</v>
      </c>
      <c r="AE972" s="129">
        <f>(幕後結果!$AG$2+幕後結果!$AG$4*幕後結果_最佳化!$S1973)*12/3</f>
        <v>1.9524043348621463</v>
      </c>
      <c r="AF972" s="129">
        <f>(幕後結果!$AH$2+幕後結果!$AH$4*幕後結果_最佳化!$T1973)*12/3</f>
        <v>1.0822340193818309</v>
      </c>
      <c r="AG972" s="129">
        <f>(幕後結果!$AI$2+幕後結果!$AI$4*幕後結果_最佳化!$U1973)*12/3</f>
        <v>-0.30341074213207941</v>
      </c>
      <c r="AH972" s="129">
        <f>(幕後結果!$AJ$2+幕後結果!$AJ$4*幕後結果_最佳化!$V1973)*12/3</f>
        <v>-0.63924763559742703</v>
      </c>
      <c r="AI972" s="100">
        <f>(幕後結果!$AK$2+幕後結果!$AK$4*幕後結果_最佳化!$W1973)*12/3</f>
        <v>0.43177507035864754</v>
      </c>
      <c r="AJ972" s="60"/>
      <c r="AK972" s="60"/>
      <c r="AL972" s="60"/>
      <c r="AM972" s="108">
        <v>971</v>
      </c>
      <c r="AN972" s="129">
        <f t="shared" si="196"/>
        <v>0.11636756960336012</v>
      </c>
      <c r="AO972" s="129">
        <f t="shared" si="197"/>
        <v>7.4285698565144886E-2</v>
      </c>
      <c r="AP972" s="129">
        <f t="shared" si="198"/>
        <v>0.12759726119052053</v>
      </c>
      <c r="AQ972" s="129">
        <f t="shared" si="199"/>
        <v>9.5266990255969977E-2</v>
      </c>
      <c r="AR972" s="129">
        <f t="shared" si="200"/>
        <v>0.1115983235133725</v>
      </c>
      <c r="AS972" s="129">
        <f t="shared" si="201"/>
        <v>5.036714104829438E-2</v>
      </c>
      <c r="AT972" s="129">
        <f t="shared" si="202"/>
        <v>8.1537505768857738E-2</v>
      </c>
      <c r="AU972" s="129">
        <f t="shared" si="203"/>
        <v>9.8456297187128436E-2</v>
      </c>
      <c r="AV972" s="129">
        <f t="shared" si="204"/>
        <v>9.943371435096332E-2</v>
      </c>
      <c r="AW972" s="129">
        <f t="shared" si="205"/>
        <v>0.1450894985163883</v>
      </c>
      <c r="AX972" s="129">
        <f t="shared" si="206"/>
        <v>1.0000000000000004</v>
      </c>
      <c r="AY972" s="129">
        <f>SUMPRODUCT(AN972:AW972,幕後結果_最佳化!$Z$1005:$AI$1005)</f>
        <v>-7.3416388663763862E-2</v>
      </c>
      <c r="AZ972" s="129">
        <f>(SUMPRODUCT(AN972:AW972,MMULT(AN972:AW972,幕後結果!$AB$9:$AK$18)))*252</f>
        <v>4.6753461413810211E-2</v>
      </c>
      <c r="BA972" s="129">
        <f t="shared" si="207"/>
        <v>0.2162254874287724</v>
      </c>
      <c r="BB972" s="102">
        <f t="shared" si="208"/>
        <v>-0.53794023103811972</v>
      </c>
      <c r="BC972" s="60"/>
      <c r="BD972" s="60"/>
    </row>
    <row r="973" spans="1:56" ht="16.5">
      <c r="A973" s="95">
        <v>972</v>
      </c>
      <c r="B973" s="129">
        <v>9.9074311756629729E-2</v>
      </c>
      <c r="C973" s="129">
        <v>2.8417426391033951E-2</v>
      </c>
      <c r="D973" s="129">
        <v>0.33295457581736065</v>
      </c>
      <c r="E973" s="129">
        <v>0.53704843012469317</v>
      </c>
      <c r="F973" s="129">
        <v>9.0012693156670043E-2</v>
      </c>
      <c r="G973" s="129">
        <v>0.89324982161927258</v>
      </c>
      <c r="H973" s="129">
        <v>5.2198198705570853E-3</v>
      </c>
      <c r="I973" s="129">
        <v>0.76303663756398699</v>
      </c>
      <c r="J973" s="129">
        <v>0.80709126519308172</v>
      </c>
      <c r="K973" s="104">
        <v>0.27018822745372795</v>
      </c>
      <c r="L973" s="105"/>
      <c r="M973" s="106">
        <v>972</v>
      </c>
      <c r="N973" s="140">
        <v>-1.2868441255275427</v>
      </c>
      <c r="O973" s="140">
        <v>-1.9045787365527904</v>
      </c>
      <c r="P973" s="140">
        <v>-0.43176922123120165</v>
      </c>
      <c r="Q973" s="140">
        <v>9.3000530527406838E-2</v>
      </c>
      <c r="R973" s="140">
        <v>-1.3406768734430192</v>
      </c>
      <c r="S973" s="140">
        <v>1.2439978430931233</v>
      </c>
      <c r="T973" s="140">
        <v>-2.5609166554461806</v>
      </c>
      <c r="U973" s="129">
        <v>0.71610466275605966</v>
      </c>
      <c r="V973" s="129">
        <v>0.86722732074756714</v>
      </c>
      <c r="W973" s="98">
        <v>-0.61224381760319035</v>
      </c>
      <c r="X973" s="60"/>
      <c r="Y973" s="99">
        <v>972</v>
      </c>
      <c r="Z973" s="129">
        <f>(幕後結果!$AB$2+幕後結果!$AB$4*幕後結果_最佳化!$N1974)*12/3</f>
        <v>3.6920227564988362E-2</v>
      </c>
      <c r="AA973" s="129">
        <f>(幕後結果!$AC$2+幕後結果!$AC$4*幕後結果_最佳化!$O1974)*12/3</f>
        <v>-1.267102888407837</v>
      </c>
      <c r="AB973" s="129">
        <f>(幕後結果!$AD$2+幕後結果!$AD$4*幕後結果_最佳化!$P1974)*12/3</f>
        <v>-2.3353676273601804</v>
      </c>
      <c r="AC973" s="129">
        <f>(幕後結果!$AE$2+幕後結果!$AE$4*幕後結果_最佳化!$Q1974)*12/3</f>
        <v>-0.7080569962876474</v>
      </c>
      <c r="AD973" s="129">
        <f>(幕後結果!$AF$2+幕後結果!$AF$4*幕後結果_最佳化!$R1974)*12/3</f>
        <v>-2.3825371293921966</v>
      </c>
      <c r="AE973" s="129">
        <f>(幕後結果!$AG$2+幕後結果!$AG$4*幕後結果_最佳化!$S1974)*12/3</f>
        <v>1.9211230905678507</v>
      </c>
      <c r="AF973" s="129">
        <f>(幕後結果!$AH$2+幕後結果!$AH$4*幕後結果_最佳化!$T1974)*12/3</f>
        <v>-2.1455921853937463</v>
      </c>
      <c r="AG973" s="129">
        <f>(幕後結果!$AI$2+幕後結果!$AI$4*幕後結果_最佳化!$U1974)*12/3</f>
        <v>-7.94835445960414E-2</v>
      </c>
      <c r="AH973" s="129">
        <f>(幕後結果!$AJ$2+幕後結果!$AJ$4*幕後結果_最佳化!$V1974)*12/3</f>
        <v>-0.46163386467669759</v>
      </c>
      <c r="AI973" s="100">
        <f>(幕後結果!$AK$2+幕後結果!$AK$4*幕後結果_最佳化!$W1974)*12/3</f>
        <v>-0.61499673707907399</v>
      </c>
      <c r="AJ973" s="60"/>
      <c r="AK973" s="60"/>
      <c r="AL973" s="60"/>
      <c r="AM973" s="108">
        <v>972</v>
      </c>
      <c r="AN973" s="129">
        <f t="shared" si="196"/>
        <v>9.7309521616596964E-2</v>
      </c>
      <c r="AO973" s="129">
        <f t="shared" si="197"/>
        <v>0.12869343137676967</v>
      </c>
      <c r="AP973" s="129">
        <f t="shared" si="198"/>
        <v>0.13908888994532784</v>
      </c>
      <c r="AQ973" s="129">
        <f t="shared" si="199"/>
        <v>0.13446839592064105</v>
      </c>
      <c r="AR973" s="129">
        <f t="shared" si="200"/>
        <v>9.0745720686711773E-2</v>
      </c>
      <c r="AS973" s="129">
        <f t="shared" si="201"/>
        <v>5.8046205585234906E-2</v>
      </c>
      <c r="AT973" s="129">
        <f t="shared" si="202"/>
        <v>9.0081979406410925E-2</v>
      </c>
      <c r="AU973" s="129">
        <f t="shared" si="203"/>
        <v>0.10911670884455579</v>
      </c>
      <c r="AV973" s="129">
        <f t="shared" si="204"/>
        <v>4.7658993416960461E-3</v>
      </c>
      <c r="AW973" s="129">
        <f t="shared" si="205"/>
        <v>0.14768324727605506</v>
      </c>
      <c r="AX973" s="129">
        <f t="shared" si="206"/>
        <v>1</v>
      </c>
      <c r="AY973" s="129">
        <f>SUMPRODUCT(AN973:AW973,幕後結果_最佳化!$Z$1005:$AI$1005)</f>
        <v>-1.6385806488603383E-2</v>
      </c>
      <c r="AZ973" s="129">
        <f>(SUMPRODUCT(AN973:AW973,MMULT(AN973:AW973,幕後結果!$AB$9:$AK$18)))*252</f>
        <v>5.137206974265781E-2</v>
      </c>
      <c r="BA973" s="129">
        <f t="shared" si="207"/>
        <v>0.22665407506298627</v>
      </c>
      <c r="BB973" s="102">
        <f t="shared" si="208"/>
        <v>-0.26156955912717694</v>
      </c>
      <c r="BC973" s="60"/>
      <c r="BD973" s="60"/>
    </row>
    <row r="974" spans="1:56" ht="16.5">
      <c r="A974" s="95">
        <v>973</v>
      </c>
      <c r="B974" s="129">
        <v>0.38405672676959268</v>
      </c>
      <c r="C974" s="129">
        <v>0.49674702028553352</v>
      </c>
      <c r="D974" s="129">
        <v>0.71239887768251031</v>
      </c>
      <c r="E974" s="129">
        <v>0.86642562879765239</v>
      </c>
      <c r="F974" s="129">
        <v>0.67806310927045188</v>
      </c>
      <c r="G974" s="129">
        <v>0.55800002532377757</v>
      </c>
      <c r="H974" s="129">
        <v>0.78509757217343878</v>
      </c>
      <c r="I974" s="129">
        <v>0.20556954190193233</v>
      </c>
      <c r="J974" s="129">
        <v>0.595042386204514</v>
      </c>
      <c r="K974" s="104">
        <v>9.921289219190399E-2</v>
      </c>
      <c r="L974" s="105"/>
      <c r="M974" s="106">
        <v>973</v>
      </c>
      <c r="N974" s="140">
        <v>-0.29484347514867448</v>
      </c>
      <c r="O974" s="140">
        <v>-8.154101288354856E-3</v>
      </c>
      <c r="P974" s="140">
        <v>0.56040643313313032</v>
      </c>
      <c r="Q974" s="140">
        <v>1.1096526307958863</v>
      </c>
      <c r="R974" s="140">
        <v>0.46228942594076849</v>
      </c>
      <c r="S974" s="140">
        <v>0.14590048418951776</v>
      </c>
      <c r="T974" s="140">
        <v>0.78952563042091728</v>
      </c>
      <c r="U974" s="129">
        <v>-0.8218907397344557</v>
      </c>
      <c r="V974" s="129">
        <v>0.24053539461694376</v>
      </c>
      <c r="W974" s="98">
        <v>-1.2860495070168847</v>
      </c>
      <c r="X974" s="60"/>
      <c r="Y974" s="99">
        <v>973</v>
      </c>
      <c r="Z974" s="129">
        <f>(幕後結果!$AB$2+幕後結果!$AB$4*幕後結果_最佳化!$N1975)*12/3</f>
        <v>0.69289152517367059</v>
      </c>
      <c r="AA974" s="129">
        <f>(幕後結果!$AC$2+幕後結果!$AC$4*幕後結果_最佳化!$O1975)*12/3</f>
        <v>0.38039965488646349</v>
      </c>
      <c r="AB974" s="129">
        <f>(幕後結果!$AD$2+幕後結果!$AD$4*幕後結果_最佳化!$P1975)*12/3</f>
        <v>-0.8210933561837116</v>
      </c>
      <c r="AC974" s="129">
        <f>(幕後結果!$AE$2+幕後結果!$AE$4*幕後結果_最佳化!$Q1975)*12/3</f>
        <v>1.0386833779201683</v>
      </c>
      <c r="AD974" s="129">
        <f>(幕後結果!$AF$2+幕後結果!$AF$4*幕後結果_最佳化!$R1975)*12/3</f>
        <v>4.3825443470538183E-2</v>
      </c>
      <c r="AE974" s="129">
        <f>(幕後結果!$AG$2+幕後結果!$AG$4*幕後結果_最佳化!$S1975)*12/3</f>
        <v>1.4987258692666652</v>
      </c>
      <c r="AF974" s="129">
        <f>(幕後結果!$AH$2+幕後結果!$AH$4*幕後結果_最佳化!$T1975)*12/3</f>
        <v>0.87592826294573045</v>
      </c>
      <c r="AG974" s="129">
        <f>(幕後結果!$AI$2+幕後結果!$AI$4*幕後結果_最佳化!$U1975)*12/3</f>
        <v>-0.47057097831207639</v>
      </c>
      <c r="AH974" s="129">
        <f>(幕後結果!$AJ$2+幕後結果!$AJ$4*幕後結果_最佳化!$V1975)*12/3</f>
        <v>-0.11742370882927217</v>
      </c>
      <c r="AI974" s="100">
        <f>(幕後結果!$AK$2+幕後結果!$AK$4*幕後結果_最佳化!$W1975)*12/3</f>
        <v>-0.31478271560195403</v>
      </c>
      <c r="AJ974" s="60"/>
      <c r="AK974" s="60"/>
      <c r="AL974" s="60"/>
      <c r="AM974" s="108">
        <v>973</v>
      </c>
      <c r="AN974" s="129">
        <f t="shared" si="196"/>
        <v>9.057125802922586E-2</v>
      </c>
      <c r="AO974" s="129">
        <f t="shared" si="197"/>
        <v>0.14301106654944312</v>
      </c>
      <c r="AP974" s="129">
        <f t="shared" si="198"/>
        <v>0.11388401296895867</v>
      </c>
      <c r="AQ974" s="129">
        <f t="shared" si="199"/>
        <v>0.14515283274092447</v>
      </c>
      <c r="AR974" s="129">
        <f t="shared" si="200"/>
        <v>0.13986758649815792</v>
      </c>
      <c r="AS974" s="129">
        <f t="shared" si="201"/>
        <v>4.8155135885328895E-2</v>
      </c>
      <c r="AT974" s="129">
        <f t="shared" si="202"/>
        <v>2.4379469150763795E-2</v>
      </c>
      <c r="AU974" s="129">
        <f t="shared" si="203"/>
        <v>3.7281721825439096E-2</v>
      </c>
      <c r="AV974" s="129">
        <f t="shared" si="204"/>
        <v>0.14056405322265761</v>
      </c>
      <c r="AW974" s="129">
        <f t="shared" si="205"/>
        <v>0.11713286312910046</v>
      </c>
      <c r="AX974" s="129">
        <f t="shared" si="206"/>
        <v>1</v>
      </c>
      <c r="AY974" s="129">
        <f>SUMPRODUCT(AN974:AW974,幕後結果_最佳化!$Z$1005:$AI$1005)</f>
        <v>-0.11350749536944116</v>
      </c>
      <c r="AZ974" s="129">
        <f>(SUMPRODUCT(AN974:AW974,MMULT(AN974:AW974,幕後結果!$AB$9:$AK$18)))*252</f>
        <v>5.189938551796322E-2</v>
      </c>
      <c r="BA974" s="129">
        <f t="shared" si="207"/>
        <v>0.22781436635551153</v>
      </c>
      <c r="BB974" s="102">
        <f t="shared" si="208"/>
        <v>-0.6865567693187633</v>
      </c>
      <c r="BC974" s="60"/>
      <c r="BD974" s="60"/>
    </row>
    <row r="975" spans="1:56" ht="16.5">
      <c r="A975" s="95">
        <v>974</v>
      </c>
      <c r="B975" s="129">
        <v>0.28109233108946019</v>
      </c>
      <c r="C975" s="129">
        <v>0.15148613545588807</v>
      </c>
      <c r="D975" s="129">
        <v>0.52710104560202842</v>
      </c>
      <c r="E975" s="129">
        <v>0.49157971166902259</v>
      </c>
      <c r="F975" s="129">
        <v>0.93535446188345972</v>
      </c>
      <c r="G975" s="129">
        <v>0.31966585989317831</v>
      </c>
      <c r="H975" s="129">
        <v>0.63729546600116005</v>
      </c>
      <c r="I975" s="129">
        <v>0.71965473227821208</v>
      </c>
      <c r="J975" s="129">
        <v>0.8883455619380356</v>
      </c>
      <c r="K975" s="104">
        <v>0.96116783330089706</v>
      </c>
      <c r="L975" s="105"/>
      <c r="M975" s="106">
        <v>974</v>
      </c>
      <c r="N975" s="140">
        <v>-0.57959960098640018</v>
      </c>
      <c r="O975" s="140">
        <v>-1.0300803877594358</v>
      </c>
      <c r="P975" s="140">
        <v>6.7984580582653512E-2</v>
      </c>
      <c r="Q975" s="140">
        <v>-2.1108100165217608E-2</v>
      </c>
      <c r="R975" s="140">
        <v>1.5169033954315296</v>
      </c>
      <c r="S975" s="140">
        <v>-0.468633371132541</v>
      </c>
      <c r="T975" s="140">
        <v>0.35123898119571495</v>
      </c>
      <c r="U975" s="129">
        <v>0.58181613387823661</v>
      </c>
      <c r="V975" s="129">
        <v>1.2177766073014766</v>
      </c>
      <c r="W975" s="98">
        <v>1.7644019304486547</v>
      </c>
      <c r="X975" s="60"/>
      <c r="Y975" s="99">
        <v>974</v>
      </c>
      <c r="Z975" s="129">
        <f>(幕後結果!$AB$2+幕後結果!$AB$4*幕後結果_最佳化!$N1976)*12/3</f>
        <v>0.50459341740886821</v>
      </c>
      <c r="AA975" s="129">
        <f>(幕後結果!$AC$2+幕後結果!$AC$4*幕後結果_最佳化!$O1976)*12/3</f>
        <v>-0.44301194206959904</v>
      </c>
      <c r="AB975" s="129">
        <f>(幕後結果!$AD$2+幕後結果!$AD$4*幕後結果_最佳化!$P1976)*12/3</f>
        <v>-1.5238214373874968</v>
      </c>
      <c r="AC975" s="129">
        <f>(幕後結果!$AE$2+幕後結果!$AE$4*幕後結果_最佳化!$Q1976)*12/3</f>
        <v>-0.45771694934138279</v>
      </c>
      <c r="AD975" s="129">
        <f>(幕後結果!$AF$2+幕後結果!$AF$4*幕後結果_最佳化!$R1976)*12/3</f>
        <v>0.49179884877012814</v>
      </c>
      <c r="AE975" s="129">
        <f>(幕後結果!$AG$2+幕後結果!$AG$4*幕後結果_最佳化!$S1976)*12/3</f>
        <v>0.72138224031059073</v>
      </c>
      <c r="AF975" s="129">
        <f>(幕後結果!$AH$2+幕後結果!$AH$4*幕後結果_最佳化!$T1976)*12/3</f>
        <v>0.24654474353576494</v>
      </c>
      <c r="AG975" s="129">
        <f>(幕後結果!$AI$2+幕後結果!$AI$4*幕後結果_最佳化!$U1976)*12/3</f>
        <v>0.22161300128596348</v>
      </c>
      <c r="AH975" s="129">
        <f>(幕後結果!$AJ$2+幕後結果!$AJ$4*幕後結果_最佳化!$V1976)*12/3</f>
        <v>5.3574624226855161E-2</v>
      </c>
      <c r="AI975" s="100">
        <f>(幕後結果!$AK$2+幕後結果!$AK$4*幕後結果_最佳化!$W1976)*12/3</f>
        <v>1.1049000404448437</v>
      </c>
      <c r="AJ975" s="60"/>
      <c r="AK975" s="60"/>
      <c r="AL975" s="60"/>
      <c r="AM975" s="108">
        <v>974</v>
      </c>
      <c r="AN975" s="129">
        <f t="shared" si="196"/>
        <v>0.1207587437506045</v>
      </c>
      <c r="AO975" s="129">
        <f t="shared" si="197"/>
        <v>6.2603076205687128E-2</v>
      </c>
      <c r="AP975" s="129">
        <f t="shared" si="198"/>
        <v>0.14157512628475374</v>
      </c>
      <c r="AQ975" s="129">
        <f t="shared" si="199"/>
        <v>0.10685526001172664</v>
      </c>
      <c r="AR975" s="129">
        <f t="shared" si="200"/>
        <v>7.5471840852631714E-2</v>
      </c>
      <c r="AS975" s="129">
        <f t="shared" si="201"/>
        <v>6.3629843291560503E-2</v>
      </c>
      <c r="AT975" s="129">
        <f t="shared" si="202"/>
        <v>0.12911484160148928</v>
      </c>
      <c r="AU975" s="129">
        <f t="shared" si="203"/>
        <v>1.4161618425118868E-2</v>
      </c>
      <c r="AV975" s="129">
        <f t="shared" si="204"/>
        <v>8.8689608361326347E-2</v>
      </c>
      <c r="AW975" s="129">
        <f t="shared" si="205"/>
        <v>0.19714004121510145</v>
      </c>
      <c r="AX975" s="129">
        <f t="shared" si="206"/>
        <v>1.0000000000000002</v>
      </c>
      <c r="AY975" s="129">
        <f>SUMPRODUCT(AN975:AW975,幕後結果_最佳化!$Z$1005:$AI$1005)</f>
        <v>-1.8741132361310205E-2</v>
      </c>
      <c r="AZ975" s="129">
        <f>(SUMPRODUCT(AN975:AW975,MMULT(AN975:AW975,幕後結果!$AB$9:$AK$18)))*252</f>
        <v>5.3271301120567646E-2</v>
      </c>
      <c r="BA975" s="129">
        <f t="shared" si="207"/>
        <v>0.23080576492056615</v>
      </c>
      <c r="BB975" s="102">
        <f t="shared" si="208"/>
        <v>-0.26706929258255119</v>
      </c>
      <c r="BC975" s="60"/>
      <c r="BD975" s="60"/>
    </row>
    <row r="976" spans="1:56" ht="16.5">
      <c r="A976" s="95">
        <v>975</v>
      </c>
      <c r="B976" s="129">
        <v>0.66883770994286662</v>
      </c>
      <c r="C976" s="129">
        <v>6.3681749512920049E-2</v>
      </c>
      <c r="D976" s="129">
        <v>0.91386094350602032</v>
      </c>
      <c r="E976" s="129">
        <v>0.94463099553335561</v>
      </c>
      <c r="F976" s="129">
        <v>0.60626961492059728</v>
      </c>
      <c r="G976" s="129">
        <v>0.52734023000151931</v>
      </c>
      <c r="H976" s="129">
        <v>0.97717015850242728</v>
      </c>
      <c r="I976" s="129">
        <v>0.19089735431189503</v>
      </c>
      <c r="J976" s="129">
        <v>0.87799552788808488</v>
      </c>
      <c r="K976" s="104">
        <v>0.35087598060572467</v>
      </c>
      <c r="L976" s="105"/>
      <c r="M976" s="106">
        <v>975</v>
      </c>
      <c r="N976" s="140">
        <v>0.4367059961811805</v>
      </c>
      <c r="O976" s="140">
        <v>-1.5245815624803232</v>
      </c>
      <c r="P976" s="140">
        <v>1.3649202624325252</v>
      </c>
      <c r="Q976" s="140">
        <v>1.5948847567477997</v>
      </c>
      <c r="R976" s="140">
        <v>0.26960939708167536</v>
      </c>
      <c r="S976" s="140">
        <v>6.858552639793955E-2</v>
      </c>
      <c r="T976" s="140">
        <v>1.9985258250536384</v>
      </c>
      <c r="U976" s="129">
        <v>-0.87459426635409498</v>
      </c>
      <c r="V976" s="129">
        <v>1.1650248250462869</v>
      </c>
      <c r="W976" s="98">
        <v>-0.38295657631669039</v>
      </c>
      <c r="X976" s="60"/>
      <c r="Y976" s="99">
        <v>975</v>
      </c>
      <c r="Z976" s="129">
        <f>(幕後結果!$AB$2+幕後結果!$AB$4*幕後結果_最佳化!$N1977)*12/3</f>
        <v>1.1766366273466526</v>
      </c>
      <c r="AA976" s="129">
        <f>(幕後結果!$AC$2+幕後結果!$AC$4*幕後結果_最佳化!$O1977)*12/3</f>
        <v>-0.54402555560274923</v>
      </c>
      <c r="AB976" s="129">
        <f>(幕後結果!$AD$2+幕後結果!$AD$4*幕後結果_最佳化!$P1977)*12/3</f>
        <v>0.17703499633496622</v>
      </c>
      <c r="AC976" s="129">
        <f>(幕後結果!$AE$2+幕後結果!$AE$4*幕後結果_最佳化!$Q1977)*12/3</f>
        <v>1.092771773547552</v>
      </c>
      <c r="AD976" s="129">
        <f>(幕後結果!$AF$2+幕後結果!$AF$4*幕後結果_最佳化!$R1977)*12/3</f>
        <v>-0.16866372007291031</v>
      </c>
      <c r="AE976" s="129">
        <f>(幕後結果!$AG$2+幕後結果!$AG$4*幕後結果_最佳化!$S1977)*12/3</f>
        <v>1.2583086872717546</v>
      </c>
      <c r="AF976" s="129">
        <f>(幕後結果!$AH$2+幕後結果!$AH$4*幕後結果_最佳化!$T1977)*12/3</f>
        <v>2.0778350052410546</v>
      </c>
      <c r="AG976" s="129">
        <f>(幕後結果!$AI$2+幕後結果!$AI$4*幕後結果_最佳化!$U1977)*12/3</f>
        <v>-0.40084772218501347</v>
      </c>
      <c r="AH976" s="129">
        <f>(幕後結果!$AJ$2+幕後結果!$AJ$4*幕後結果_最佳化!$V1977)*12/3</f>
        <v>0.45880389588478859</v>
      </c>
      <c r="AI976" s="100">
        <f>(幕後結果!$AK$2+幕後結果!$AK$4*幕後結果_最佳化!$W1977)*12/3</f>
        <v>0.35669133995883068</v>
      </c>
      <c r="AJ976" s="60"/>
      <c r="AK976" s="60"/>
      <c r="AL976" s="60"/>
      <c r="AM976" s="108">
        <v>975</v>
      </c>
      <c r="AN976" s="129">
        <f t="shared" si="196"/>
        <v>9.4280524547162209E-2</v>
      </c>
      <c r="AO976" s="129">
        <f t="shared" si="197"/>
        <v>0.22841465499791258</v>
      </c>
      <c r="AP976" s="129">
        <f t="shared" si="198"/>
        <v>2.9761946006155168E-2</v>
      </c>
      <c r="AQ976" s="129">
        <f t="shared" si="199"/>
        <v>0.11426868483869687</v>
      </c>
      <c r="AR976" s="129">
        <f t="shared" si="200"/>
        <v>3.8585227985426941E-2</v>
      </c>
      <c r="AS976" s="129">
        <f t="shared" si="201"/>
        <v>0.21179809816812059</v>
      </c>
      <c r="AT976" s="129">
        <f t="shared" si="202"/>
        <v>6.0150792539624819E-2</v>
      </c>
      <c r="AU976" s="129">
        <f t="shared" si="203"/>
        <v>7.3280955682355851E-3</v>
      </c>
      <c r="AV976" s="129">
        <f t="shared" si="204"/>
        <v>0.16591740453020259</v>
      </c>
      <c r="AW976" s="129">
        <f t="shared" si="205"/>
        <v>4.9494570818462355E-2</v>
      </c>
      <c r="AX976" s="129">
        <f t="shared" si="206"/>
        <v>0.99999999999999967</v>
      </c>
      <c r="AY976" s="129">
        <f>SUMPRODUCT(AN976:AW976,幕後結果_最佳化!$Z$1005:$AI$1005)</f>
        <v>0.31336323764796442</v>
      </c>
      <c r="AZ976" s="129">
        <f>(SUMPRODUCT(AN976:AW976,MMULT(AN976:AW976,幕後結果!$AB$9:$AK$18)))*252</f>
        <v>4.8279974406636304E-2</v>
      </c>
      <c r="BA976" s="129">
        <f t="shared" si="207"/>
        <v>0.219727045232571</v>
      </c>
      <c r="BB976" s="102">
        <f t="shared" si="208"/>
        <v>1.2309055417447201</v>
      </c>
      <c r="BC976" s="60"/>
      <c r="BD976" s="60"/>
    </row>
    <row r="977" spans="1:56" ht="16.5">
      <c r="A977" s="95">
        <v>976</v>
      </c>
      <c r="B977" s="129">
        <v>0.46378964787473831</v>
      </c>
      <c r="C977" s="129">
        <v>0.16048665771569581</v>
      </c>
      <c r="D977" s="129">
        <v>0.25149970538840227</v>
      </c>
      <c r="E977" s="129">
        <v>0.23577702997960914</v>
      </c>
      <c r="F977" s="129">
        <v>0.51621441673920776</v>
      </c>
      <c r="G977" s="129">
        <v>0.82450365407716575</v>
      </c>
      <c r="H977" s="129">
        <v>0.34186643684695595</v>
      </c>
      <c r="I977" s="129">
        <v>0.23740770805975031</v>
      </c>
      <c r="J977" s="129">
        <v>0.31056489257553666</v>
      </c>
      <c r="K977" s="104">
        <v>0.32407241206443782</v>
      </c>
      <c r="L977" s="105"/>
      <c r="M977" s="106">
        <v>976</v>
      </c>
      <c r="N977" s="140">
        <v>-9.0890881451851716E-2</v>
      </c>
      <c r="O977" s="140">
        <v>-0.99245972774189506</v>
      </c>
      <c r="P977" s="140">
        <v>-0.66977785762711839</v>
      </c>
      <c r="Q977" s="140">
        <v>-0.71995279553707814</v>
      </c>
      <c r="R977" s="140">
        <v>4.0654711734992494E-2</v>
      </c>
      <c r="S977" s="140">
        <v>0.93266552175210338</v>
      </c>
      <c r="T977" s="140">
        <v>-0.40737460775238382</v>
      </c>
      <c r="U977" s="129">
        <v>-0.71466605746767609</v>
      </c>
      <c r="V977" s="129">
        <v>-0.49424978313538531</v>
      </c>
      <c r="W977" s="98">
        <v>-0.45634094597864444</v>
      </c>
      <c r="X977" s="60"/>
      <c r="Y977" s="99">
        <v>976</v>
      </c>
      <c r="Z977" s="129">
        <f>(幕後結果!$AB$2+幕後結果!$AB$4*幕後結果_最佳化!$N1978)*12/3</f>
        <v>0.82775741209306408</v>
      </c>
      <c r="AA977" s="129">
        <f>(幕後結果!$AC$2+幕後結果!$AC$4*幕後結果_最佳化!$O1978)*12/3</f>
        <v>-0.28945330506359124</v>
      </c>
      <c r="AB977" s="129">
        <f>(幕後結果!$AD$2+幕後結果!$AD$4*幕後結果_最佳化!$P1978)*12/3</f>
        <v>-2.2286718646758779</v>
      </c>
      <c r="AC977" s="129">
        <f>(幕後結果!$AE$2+幕後結果!$AE$4*幕後結果_最佳化!$Q1978)*12/3</f>
        <v>-1.1184677548322217</v>
      </c>
      <c r="AD977" s="129">
        <f>(幕後結果!$AF$2+幕後結果!$AF$4*幕後結果_最佳化!$R1978)*12/3</f>
        <v>-1.2167758855808757</v>
      </c>
      <c r="AE977" s="129">
        <f>(幕後結果!$AG$2+幕後結果!$AG$4*幕後結果_最佳化!$S1978)*12/3</f>
        <v>1.667666548309928</v>
      </c>
      <c r="AF977" s="129">
        <f>(幕後結果!$AH$2+幕後結果!$AH$4*幕後結果_最佳化!$T1978)*12/3</f>
        <v>-0.19326706129861326</v>
      </c>
      <c r="AG977" s="129">
        <f>(幕後結果!$AI$2+幕後結果!$AI$4*幕後結果_最佳化!$U1978)*12/3</f>
        <v>-0.42259868029373865</v>
      </c>
      <c r="AH977" s="129">
        <f>(幕後結果!$AJ$2+幕後結果!$AJ$4*幕後結果_最佳化!$V1978)*12/3</f>
        <v>-0.92612448870704489</v>
      </c>
      <c r="AI977" s="100">
        <f>(幕後結果!$AK$2+幕後結果!$AK$4*幕後結果_最佳化!$W1978)*12/3</f>
        <v>-0.40854265557966163</v>
      </c>
      <c r="AJ977" s="60"/>
      <c r="AK977" s="60"/>
      <c r="AL977" s="60"/>
      <c r="AM977" s="108">
        <v>976</v>
      </c>
      <c r="AN977" s="129">
        <f t="shared" si="196"/>
        <v>0.1795331187354697</v>
      </c>
      <c r="AO977" s="129">
        <f t="shared" si="197"/>
        <v>7.6046465277253367E-2</v>
      </c>
      <c r="AP977" s="129">
        <f t="shared" si="198"/>
        <v>0.10613826648288541</v>
      </c>
      <c r="AQ977" s="129">
        <f t="shared" si="199"/>
        <v>0.15836273415129604</v>
      </c>
      <c r="AR977" s="129">
        <f t="shared" si="200"/>
        <v>0.13185430635768655</v>
      </c>
      <c r="AS977" s="129">
        <f t="shared" si="201"/>
        <v>9.8589921351325424E-2</v>
      </c>
      <c r="AT977" s="129">
        <f t="shared" si="202"/>
        <v>6.6266157865321598E-2</v>
      </c>
      <c r="AU977" s="129">
        <f t="shared" si="203"/>
        <v>0.10073321862555282</v>
      </c>
      <c r="AV977" s="129">
        <f t="shared" si="204"/>
        <v>3.165113637578397E-2</v>
      </c>
      <c r="AW977" s="129">
        <f t="shared" si="205"/>
        <v>5.0824674777425041E-2</v>
      </c>
      <c r="AX977" s="129">
        <f t="shared" si="206"/>
        <v>1</v>
      </c>
      <c r="AY977" s="129">
        <f>SUMPRODUCT(AN977:AW977,幕後結果_最佳化!$Z$1005:$AI$1005)</f>
        <v>5.9058837835343797E-2</v>
      </c>
      <c r="AZ977" s="129">
        <f>(SUMPRODUCT(AN977:AW977,MMULT(AN977:AW977,幕後結果!$AB$9:$AK$18)))*252</f>
        <v>4.8774632878094762E-2</v>
      </c>
      <c r="BA977" s="129">
        <f t="shared" si="207"/>
        <v>0.22084979709769886</v>
      </c>
      <c r="BB977" s="102">
        <f t="shared" si="208"/>
        <v>7.3166641073233576E-2</v>
      </c>
      <c r="BC977" s="60"/>
      <c r="BD977" s="60"/>
    </row>
    <row r="978" spans="1:56" ht="16.5">
      <c r="A978" s="95">
        <v>977</v>
      </c>
      <c r="B978" s="129">
        <v>0.14818055188024393</v>
      </c>
      <c r="C978" s="129">
        <v>0.3342079704694243</v>
      </c>
      <c r="D978" s="129">
        <v>0.76819891626354697</v>
      </c>
      <c r="E978" s="129">
        <v>0.26474845337595676</v>
      </c>
      <c r="F978" s="129">
        <v>0.17265352326436312</v>
      </c>
      <c r="G978" s="129">
        <v>6.7968303970100452E-2</v>
      </c>
      <c r="H978" s="129">
        <v>0.34412816586997086</v>
      </c>
      <c r="I978" s="129">
        <v>0.6836873279704303</v>
      </c>
      <c r="J978" s="129">
        <v>0.11118387092293314</v>
      </c>
      <c r="K978" s="104">
        <v>0.30314933837643054</v>
      </c>
      <c r="L978" s="105"/>
      <c r="M978" s="106">
        <v>977</v>
      </c>
      <c r="N978" s="140">
        <v>-1.0442686700197117</v>
      </c>
      <c r="O978" s="140">
        <v>-0.42832304813615057</v>
      </c>
      <c r="P978" s="140">
        <v>0.7329282901119506</v>
      </c>
      <c r="Q978" s="140">
        <v>-0.62877417898228616</v>
      </c>
      <c r="R978" s="140">
        <v>-0.94373116007400815</v>
      </c>
      <c r="S978" s="140">
        <v>-1.4910947978583233</v>
      </c>
      <c r="T978" s="140">
        <v>-0.40122247947171852</v>
      </c>
      <c r="U978" s="129">
        <v>0.47803492982983836</v>
      </c>
      <c r="V978" s="129">
        <v>-1.2202562694346164</v>
      </c>
      <c r="W978" s="98">
        <v>-0.51536401036561308</v>
      </c>
      <c r="X978" s="60"/>
      <c r="Y978" s="99">
        <v>977</v>
      </c>
      <c r="Z978" s="129">
        <f>(幕後結果!$AB$2+幕後結果!$AB$4*幕後結果_最佳化!$N1979)*12/3</f>
        <v>0.19732590497731317</v>
      </c>
      <c r="AA978" s="129">
        <f>(幕後結果!$AC$2+幕後結果!$AC$4*幕後結果_最佳化!$O1979)*12/3</f>
        <v>-0.12111443802236821</v>
      </c>
      <c r="AB978" s="129">
        <f>(幕後結果!$AD$2+幕後結果!$AD$4*幕後結果_最佳化!$P1979)*12/3</f>
        <v>-0.85103648520414088</v>
      </c>
      <c r="AC978" s="129">
        <f>(幕後結果!$AE$2+幕後結果!$AE$4*幕後結果_最佳化!$Q1979)*12/3</f>
        <v>-0.87487920178402367</v>
      </c>
      <c r="AD978" s="129">
        <f>(幕後結果!$AF$2+幕後結果!$AF$4*幕後結果_最佳化!$R1979)*12/3</f>
        <v>-2.1165092340836922</v>
      </c>
      <c r="AE978" s="129">
        <f>(幕後結果!$AG$2+幕後結果!$AG$4*幕後結果_最佳化!$S1979)*12/3</f>
        <v>-0.16258459673813541</v>
      </c>
      <c r="AF978" s="129">
        <f>(幕後結果!$AH$2+幕後結果!$AH$4*幕後結果_最佳化!$T1979)*12/3</f>
        <v>-0.52145801379697676</v>
      </c>
      <c r="AG978" s="129">
        <f>(幕後結果!$AI$2+幕後結果!$AI$4*幕後結果_最佳化!$U1979)*12/3</f>
        <v>-0.17165820468227966</v>
      </c>
      <c r="AH978" s="129">
        <f>(幕後結果!$AJ$2+幕後結果!$AJ$4*幕後結果_最佳化!$V1979)*12/3</f>
        <v>-1.1948913998038644</v>
      </c>
      <c r="AI978" s="100">
        <f>(幕後結果!$AK$2+幕後結果!$AK$4*幕後結果_最佳化!$W1979)*12/3</f>
        <v>-0.66497399214838848</v>
      </c>
      <c r="AJ978" s="60"/>
      <c r="AK978" s="60"/>
      <c r="AL978" s="60"/>
      <c r="AM978" s="108">
        <v>977</v>
      </c>
      <c r="AN978" s="129">
        <f t="shared" si="196"/>
        <v>4.8179731088370495E-2</v>
      </c>
      <c r="AO978" s="129">
        <f t="shared" si="197"/>
        <v>0.11480264186520271</v>
      </c>
      <c r="AP978" s="129">
        <f t="shared" si="198"/>
        <v>0.15970364454210878</v>
      </c>
      <c r="AQ978" s="129">
        <f t="shared" si="199"/>
        <v>4.2701258746239965E-2</v>
      </c>
      <c r="AR978" s="129">
        <f t="shared" si="200"/>
        <v>0.1585189760654952</v>
      </c>
      <c r="AS978" s="129">
        <f t="shared" si="201"/>
        <v>0.12063282986209456</v>
      </c>
      <c r="AT978" s="129">
        <f t="shared" si="202"/>
        <v>9.7197789039141613E-2</v>
      </c>
      <c r="AU978" s="129">
        <f t="shared" si="203"/>
        <v>0.10251916808801204</v>
      </c>
      <c r="AV978" s="129">
        <f t="shared" si="204"/>
        <v>0.12057329833404172</v>
      </c>
      <c r="AW978" s="129">
        <f t="shared" si="205"/>
        <v>3.5170662369292803E-2</v>
      </c>
      <c r="AX978" s="129">
        <f t="shared" si="206"/>
        <v>0.99999999999999989</v>
      </c>
      <c r="AY978" s="129">
        <f>SUMPRODUCT(AN978:AW978,幕後結果_最佳化!$Z$1005:$AI$1005)</f>
        <v>-0.13586901612789912</v>
      </c>
      <c r="AZ978" s="129">
        <f>(SUMPRODUCT(AN978:AW978,MMULT(AN978:AW978,幕後結果!$AB$9:$AK$18)))*252</f>
        <v>4.7444108429379961E-2</v>
      </c>
      <c r="BA978" s="129">
        <f t="shared" si="207"/>
        <v>0.21781668537873761</v>
      </c>
      <c r="BB978" s="102">
        <f t="shared" si="208"/>
        <v>-0.82073150556421892</v>
      </c>
      <c r="BC978" s="60"/>
      <c r="BD978" s="60"/>
    </row>
    <row r="979" spans="1:56" ht="16.5">
      <c r="A979" s="95">
        <v>978</v>
      </c>
      <c r="B979" s="129">
        <v>0.84733482997664655</v>
      </c>
      <c r="C979" s="129">
        <v>0.28960269010117279</v>
      </c>
      <c r="D979" s="129">
        <v>0.51773344757692219</v>
      </c>
      <c r="E979" s="129">
        <v>0.81511229686371922</v>
      </c>
      <c r="F979" s="129">
        <v>0.62704244078361815</v>
      </c>
      <c r="G979" s="129">
        <v>0.22925282020416526</v>
      </c>
      <c r="H979" s="129">
        <v>0.23114311088184314</v>
      </c>
      <c r="I979" s="129">
        <v>0.19241118509898625</v>
      </c>
      <c r="J979" s="129">
        <v>0.61210960760057298</v>
      </c>
      <c r="K979" s="104">
        <v>0.8662776443472755</v>
      </c>
      <c r="L979" s="105"/>
      <c r="M979" s="106">
        <v>978</v>
      </c>
      <c r="N979" s="140">
        <v>1.0250696176974885</v>
      </c>
      <c r="O979" s="140">
        <v>-0.55454578564020873</v>
      </c>
      <c r="P979" s="140">
        <v>4.4465809785793224E-2</v>
      </c>
      <c r="Q979" s="140">
        <v>0.89689414198763484</v>
      </c>
      <c r="R979" s="140">
        <v>0.3240302685979527</v>
      </c>
      <c r="S979" s="140">
        <v>-0.74130976802465509</v>
      </c>
      <c r="T979" s="140">
        <v>-0.73508747504731542</v>
      </c>
      <c r="U979" s="129">
        <v>-0.86904526997717479</v>
      </c>
      <c r="V979" s="129">
        <v>0.28482164976935243</v>
      </c>
      <c r="W979" s="98">
        <v>1.1089663207494045</v>
      </c>
      <c r="X979" s="60"/>
      <c r="Y979" s="99">
        <v>978</v>
      </c>
      <c r="Z979" s="129">
        <f>(幕後結果!$AB$2+幕後結果!$AB$4*幕後結果_最佳化!$N1980)*12/3</f>
        <v>1.5656985177036731</v>
      </c>
      <c r="AA979" s="129">
        <f>(幕後結果!$AC$2+幕後結果!$AC$4*幕後結果_最佳化!$O1980)*12/3</f>
        <v>0.31954608807260554</v>
      </c>
      <c r="AB979" s="129">
        <f>(幕後結果!$AD$2+幕後結果!$AD$4*幕後結果_最佳化!$P1980)*12/3</f>
        <v>-1.0972642536631372</v>
      </c>
      <c r="AC979" s="129">
        <f>(幕後結果!$AE$2+幕後結果!$AE$4*幕後結果_最佳化!$Q1980)*12/3</f>
        <v>0.73568711832801537</v>
      </c>
      <c r="AD979" s="129">
        <f>(幕後結果!$AF$2+幕後結果!$AF$4*幕後結果_最佳化!$R1980)*12/3</f>
        <v>-0.22878592774150452</v>
      </c>
      <c r="AE979" s="129">
        <f>(幕後結果!$AG$2+幕後結果!$AG$4*幕後結果_最佳化!$S1980)*12/3</f>
        <v>0.60762096630280138</v>
      </c>
      <c r="AF979" s="129">
        <f>(幕後結果!$AH$2+幕後結果!$AH$4*幕後結果_最佳化!$T1980)*12/3</f>
        <v>0.53482263935909424</v>
      </c>
      <c r="AG979" s="129">
        <f>(幕後結果!$AI$2+幕後結果!$AI$4*幕後結果_最佳化!$U1980)*12/3</f>
        <v>-0.638960993627536</v>
      </c>
      <c r="AH979" s="129">
        <f>(幕後結果!$AJ$2+幕後結果!$AJ$4*幕後結果_最佳化!$V1980)*12/3</f>
        <v>-0.31512957062293845</v>
      </c>
      <c r="AI979" s="100">
        <f>(幕後結果!$AK$2+幕後結果!$AK$4*幕後結果_最佳化!$W1980)*12/3</f>
        <v>0.83242404689556937</v>
      </c>
      <c r="AJ979" s="60"/>
      <c r="AK979" s="60"/>
      <c r="AL979" s="60"/>
      <c r="AM979" s="108">
        <v>978</v>
      </c>
      <c r="AN979" s="129">
        <f t="shared" si="196"/>
        <v>0.16503695631877535</v>
      </c>
      <c r="AO979" s="129">
        <f t="shared" si="197"/>
        <v>5.1690347681878877E-2</v>
      </c>
      <c r="AP979" s="129">
        <f t="shared" si="198"/>
        <v>6.0100145455813256E-2</v>
      </c>
      <c r="AQ979" s="129">
        <f t="shared" si="199"/>
        <v>3.7134972692790987E-2</v>
      </c>
      <c r="AR979" s="129">
        <f t="shared" si="200"/>
        <v>6.9950969329840768E-2</v>
      </c>
      <c r="AS979" s="129">
        <f t="shared" si="201"/>
        <v>7.4980502412484315E-2</v>
      </c>
      <c r="AT979" s="129">
        <f t="shared" si="202"/>
        <v>0.17106827986960904</v>
      </c>
      <c r="AU979" s="129">
        <f t="shared" si="203"/>
        <v>0.1722595077506402</v>
      </c>
      <c r="AV979" s="129">
        <f t="shared" si="204"/>
        <v>1.6673563429536659E-2</v>
      </c>
      <c r="AW979" s="129">
        <f t="shared" si="205"/>
        <v>0.18110475505863052</v>
      </c>
      <c r="AX979" s="129">
        <f t="shared" si="206"/>
        <v>1</v>
      </c>
      <c r="AY979" s="129">
        <f>SUMPRODUCT(AN979:AW979,幕後結果_最佳化!$Z$1005:$AI$1005)</f>
        <v>0.19132856908779922</v>
      </c>
      <c r="AZ979" s="129">
        <f>(SUMPRODUCT(AN979:AW979,MMULT(AN979:AW979,幕後結果!$AB$9:$AK$18)))*252</f>
        <v>4.4063090984857396E-2</v>
      </c>
      <c r="BA979" s="129">
        <f t="shared" si="207"/>
        <v>0.209912102997558</v>
      </c>
      <c r="BB979" s="102">
        <f t="shared" si="208"/>
        <v>0.70709867114963809</v>
      </c>
      <c r="BC979" s="60"/>
      <c r="BD979" s="60"/>
    </row>
    <row r="980" spans="1:56" ht="16.5">
      <c r="A980" s="95">
        <v>979</v>
      </c>
      <c r="B980" s="129">
        <v>0.82534159092001258</v>
      </c>
      <c r="C980" s="129">
        <v>0.65981444147978907</v>
      </c>
      <c r="D980" s="129">
        <v>0.17450424234677508</v>
      </c>
      <c r="E980" s="129">
        <v>0.46122084274681496</v>
      </c>
      <c r="F980" s="129">
        <v>0.91778910564736194</v>
      </c>
      <c r="G980" s="129">
        <v>0.14698339107520897</v>
      </c>
      <c r="H980" s="129">
        <v>0.8135044390630779</v>
      </c>
      <c r="I980" s="129">
        <v>9.4560514877872537E-2</v>
      </c>
      <c r="J980" s="129">
        <v>0.81009737393157044</v>
      </c>
      <c r="K980" s="104">
        <v>0.91537351355864582</v>
      </c>
      <c r="L980" s="105"/>
      <c r="M980" s="106">
        <v>979</v>
      </c>
      <c r="N980" s="140">
        <v>0.93591526278117054</v>
      </c>
      <c r="O980" s="140">
        <v>0.4119567595735617</v>
      </c>
      <c r="P980" s="140">
        <v>-0.93651423922108412</v>
      </c>
      <c r="Q980" s="140">
        <v>-9.7358518662736676E-2</v>
      </c>
      <c r="R980" s="140">
        <v>1.390352744330166</v>
      </c>
      <c r="S980" s="140">
        <v>-1.0494592906906421</v>
      </c>
      <c r="T980" s="140">
        <v>0.89088452725983092</v>
      </c>
      <c r="U980" s="129">
        <v>-1.3131837753664917</v>
      </c>
      <c r="V980" s="129">
        <v>0.87825518133041769</v>
      </c>
      <c r="W980" s="98">
        <v>1.3746081102256873</v>
      </c>
      <c r="X980" s="60"/>
      <c r="Y980" s="99">
        <v>979</v>
      </c>
      <c r="Z980" s="129">
        <f>(幕後結果!$AB$2+幕後結果!$AB$4*幕後結果_最佳化!$N1981)*12/3</f>
        <v>1.5067442238132545</v>
      </c>
      <c r="AA980" s="129">
        <f>(幕後結果!$AC$2+幕後結果!$AC$4*幕後結果_最佳化!$O1981)*12/3</f>
        <v>1.0059180071136893</v>
      </c>
      <c r="AB980" s="129">
        <f>(幕後結果!$AD$2+幕後結果!$AD$4*幕後結果_最佳化!$P1981)*12/3</f>
        <v>-2.1648666041425328</v>
      </c>
      <c r="AC980" s="129">
        <f>(幕後結果!$AE$2+幕後結果!$AE$4*幕後結果_最佳化!$Q1981)*12/3</f>
        <v>4.0515190034049534E-2</v>
      </c>
      <c r="AD980" s="129">
        <f>(幕後結果!$AF$2+幕後結果!$AF$4*幕後結果_最佳化!$R1981)*12/3</f>
        <v>0.57034961839867604</v>
      </c>
      <c r="AE980" s="129">
        <f>(幕後結果!$AG$2+幕後結果!$AG$4*幕後結果_最佳化!$S1981)*12/3</f>
        <v>0.37720996246085409</v>
      </c>
      <c r="AF980" s="129">
        <f>(幕後結果!$AH$2+幕後結果!$AH$4*幕後結果_最佳化!$T1981)*12/3</f>
        <v>1.358376450754142</v>
      </c>
      <c r="AG980" s="129">
        <f>(幕後結果!$AI$2+幕後結果!$AI$4*幕後結果_最佳化!$U1981)*12/3</f>
        <v>-0.68639849756384119</v>
      </c>
      <c r="AH980" s="129">
        <f>(幕後結果!$AJ$2+幕後結果!$AJ$4*幕後結果_最佳化!$V1981)*12/3</f>
        <v>-0.20825117358041245</v>
      </c>
      <c r="AI980" s="100">
        <f>(幕後結果!$AK$2+幕後結果!$AK$4*幕後結果_最佳化!$W1981)*12/3</f>
        <v>0.84001886668557779</v>
      </c>
      <c r="AJ980" s="60"/>
      <c r="AK980" s="60"/>
      <c r="AL980" s="60"/>
      <c r="AM980" s="108">
        <v>979</v>
      </c>
      <c r="AN980" s="129">
        <f t="shared" si="196"/>
        <v>0.16010873733435493</v>
      </c>
      <c r="AO980" s="129">
        <f t="shared" si="197"/>
        <v>0.13686827143222982</v>
      </c>
      <c r="AP980" s="129">
        <f t="shared" si="198"/>
        <v>0.24762234139137781</v>
      </c>
      <c r="AQ980" s="129">
        <f t="shared" si="199"/>
        <v>6.9353533539717486E-3</v>
      </c>
      <c r="AR980" s="129">
        <f t="shared" si="200"/>
        <v>7.4241258040842056E-3</v>
      </c>
      <c r="AS980" s="129">
        <f t="shared" si="201"/>
        <v>0.22294164394888627</v>
      </c>
      <c r="AT980" s="129">
        <f t="shared" si="202"/>
        <v>5.1283319312639103E-2</v>
      </c>
      <c r="AU980" s="129">
        <f t="shared" si="203"/>
        <v>0.13447527338099283</v>
      </c>
      <c r="AV980" s="129">
        <f t="shared" si="204"/>
        <v>9.0504784861750297E-3</v>
      </c>
      <c r="AW980" s="129">
        <f t="shared" si="205"/>
        <v>2.3290455555288275E-2</v>
      </c>
      <c r="AX980" s="129">
        <f t="shared" si="206"/>
        <v>1</v>
      </c>
      <c r="AY980" s="129">
        <f>SUMPRODUCT(AN980:AW980,幕後結果_最佳化!$Z$1005:$AI$1005)</f>
        <v>0.11489628402048083</v>
      </c>
      <c r="AZ980" s="129">
        <f>(SUMPRODUCT(AN980:AW980,MMULT(AN980:AW980,幕後結果!$AB$9:$AK$18)))*252</f>
        <v>5.5491158166971186E-2</v>
      </c>
      <c r="BA980" s="129">
        <f t="shared" si="207"/>
        <v>0.2355656132948338</v>
      </c>
      <c r="BB980" s="102">
        <f t="shared" si="208"/>
        <v>0.30563155213307946</v>
      </c>
      <c r="BC980" s="60"/>
      <c r="BD980" s="60"/>
    </row>
    <row r="981" spans="1:56" ht="16.5">
      <c r="A981" s="95">
        <v>980</v>
      </c>
      <c r="B981" s="129">
        <v>0.21656751341554958</v>
      </c>
      <c r="C981" s="129">
        <v>0.90316152900859326</v>
      </c>
      <c r="D981" s="129">
        <v>0.2550867996484476</v>
      </c>
      <c r="E981" s="129">
        <v>0.81150459012131182</v>
      </c>
      <c r="F981" s="129">
        <v>0.10420922322507842</v>
      </c>
      <c r="G981" s="129">
        <v>0.48729031325381644</v>
      </c>
      <c r="H981" s="129">
        <v>0.68807306285289793</v>
      </c>
      <c r="I981" s="129">
        <v>0.22471063190766527</v>
      </c>
      <c r="J981" s="129">
        <v>0.86882235640347938</v>
      </c>
      <c r="K981" s="104">
        <v>0.63249261809398405</v>
      </c>
      <c r="L981" s="105"/>
      <c r="M981" s="106">
        <v>980</v>
      </c>
      <c r="N981" s="140">
        <v>-0.78383824970404736</v>
      </c>
      <c r="O981" s="140">
        <v>1.2997783670068142</v>
      </c>
      <c r="P981" s="140">
        <v>-0.65856740539208547</v>
      </c>
      <c r="Q981" s="140">
        <v>0.88345438138364352</v>
      </c>
      <c r="R981" s="140">
        <v>-1.2579262026031244</v>
      </c>
      <c r="S981" s="140">
        <v>-3.18638512599606E-2</v>
      </c>
      <c r="T981" s="140">
        <v>0.49039576301429655</v>
      </c>
      <c r="U981" s="129">
        <v>-0.75638021996895399</v>
      </c>
      <c r="V981" s="129">
        <v>1.1208416139016193</v>
      </c>
      <c r="W981" s="98">
        <v>0.33846239132698147</v>
      </c>
      <c r="X981" s="60"/>
      <c r="Y981" s="99">
        <v>980</v>
      </c>
      <c r="Z981" s="129">
        <f>(幕後結果!$AB$2+幕後結果!$AB$4*幕後結果_最佳化!$N1982)*12/3</f>
        <v>0.36953837347317037</v>
      </c>
      <c r="AA981" s="129">
        <f>(幕後結果!$AC$2+幕後結果!$AC$4*幕後結果_最佳化!$O1982)*12/3</f>
        <v>1.2143134533942723</v>
      </c>
      <c r="AB981" s="129">
        <f>(幕後結果!$AD$2+幕後結果!$AD$4*幕後結果_最佳化!$P1982)*12/3</f>
        <v>-2.2394119876665335</v>
      </c>
      <c r="AC981" s="129">
        <f>(幕後結果!$AE$2+幕後結果!$AE$4*幕後結果_最佳化!$Q1982)*12/3</f>
        <v>1.1782197112858959</v>
      </c>
      <c r="AD981" s="129">
        <f>(幕後結果!$AF$2+幕後結果!$AF$4*幕後結果_最佳化!$R1982)*12/3</f>
        <v>-1.534385485492372</v>
      </c>
      <c r="AE981" s="129">
        <f>(幕後結果!$AG$2+幕後結果!$AG$4*幕後結果_最佳化!$S1982)*12/3</f>
        <v>1.4692374447105454</v>
      </c>
      <c r="AF981" s="129">
        <f>(幕後結果!$AH$2+幕後結果!$AH$4*幕後結果_最佳化!$T1982)*12/3</f>
        <v>0.27870072062543427</v>
      </c>
      <c r="AG981" s="129">
        <f>(幕後結果!$AI$2+幕後結果!$AI$4*幕後結果_最佳化!$U1982)*12/3</f>
        <v>-0.68440278638243901</v>
      </c>
      <c r="AH981" s="129">
        <f>(幕後結果!$AJ$2+幕後結果!$AJ$4*幕後結果_最佳化!$V1982)*12/3</f>
        <v>-4.3269665977128502E-2</v>
      </c>
      <c r="AI981" s="100">
        <f>(幕後結果!$AK$2+幕後結果!$AK$4*幕後結果_最佳化!$W1982)*12/3</f>
        <v>0.24966515409785905</v>
      </c>
      <c r="AJ981" s="60"/>
      <c r="AK981" s="60"/>
      <c r="AL981" s="60"/>
      <c r="AM981" s="108">
        <v>980</v>
      </c>
      <c r="AN981" s="129">
        <f t="shared" si="196"/>
        <v>2.4088891306900635E-2</v>
      </c>
      <c r="AO981" s="129">
        <f t="shared" si="197"/>
        <v>1.2152073247072244E-2</v>
      </c>
      <c r="AP981" s="129">
        <f t="shared" si="198"/>
        <v>0.10306660016957588</v>
      </c>
      <c r="AQ981" s="129">
        <f t="shared" si="199"/>
        <v>4.2038880180561761E-2</v>
      </c>
      <c r="AR981" s="129">
        <f t="shared" si="200"/>
        <v>0.22689631470559696</v>
      </c>
      <c r="AS981" s="129">
        <f t="shared" si="201"/>
        <v>0.10495355432430749</v>
      </c>
      <c r="AT981" s="129">
        <f t="shared" si="202"/>
        <v>0.17223323835228496</v>
      </c>
      <c r="AU981" s="129">
        <f t="shared" si="203"/>
        <v>9.963780023629655E-2</v>
      </c>
      <c r="AV981" s="129">
        <f t="shared" si="204"/>
        <v>0.13319441709815064</v>
      </c>
      <c r="AW981" s="129">
        <f t="shared" si="205"/>
        <v>8.1738230379252763E-2</v>
      </c>
      <c r="AX981" s="129">
        <f t="shared" si="206"/>
        <v>0.99999999999999989</v>
      </c>
      <c r="AY981" s="129">
        <f>SUMPRODUCT(AN981:AW981,幕後結果_最佳化!$Z$1005:$AI$1005)</f>
        <v>-0.16456391648936067</v>
      </c>
      <c r="AZ981" s="129">
        <f>(SUMPRODUCT(AN981:AW981,MMULT(AN981:AW981,幕後結果!$AB$9:$AK$18)))*252</f>
        <v>5.2492967607288957E-2</v>
      </c>
      <c r="BA981" s="129">
        <f t="shared" si="207"/>
        <v>0.22911343829485201</v>
      </c>
      <c r="BB981" s="102">
        <f t="shared" si="208"/>
        <v>-0.90550741167076365</v>
      </c>
      <c r="BC981" s="60"/>
      <c r="BD981" s="60"/>
    </row>
    <row r="982" spans="1:56" ht="16.5">
      <c r="A982" s="95">
        <v>981</v>
      </c>
      <c r="B982" s="129">
        <v>0.53024286924891695</v>
      </c>
      <c r="C982" s="129">
        <v>6.6434603816061255E-3</v>
      </c>
      <c r="D982" s="129">
        <v>0.93789334416320913</v>
      </c>
      <c r="E982" s="129">
        <v>0.43712828060750186</v>
      </c>
      <c r="F982" s="129">
        <v>0.17558541914127468</v>
      </c>
      <c r="G982" s="129">
        <v>0.17806261634435794</v>
      </c>
      <c r="H982" s="129">
        <v>6.0413362822145045E-2</v>
      </c>
      <c r="I982" s="129">
        <v>0.21811368957516786</v>
      </c>
      <c r="J982" s="129">
        <v>0.35615427164221281</v>
      </c>
      <c r="K982" s="104">
        <v>0.95628593715279386</v>
      </c>
      <c r="L982" s="105"/>
      <c r="M982" s="106">
        <v>981</v>
      </c>
      <c r="N982" s="140">
        <v>7.5880386082581477E-2</v>
      </c>
      <c r="O982" s="140">
        <v>-2.4759848729718517</v>
      </c>
      <c r="P982" s="140">
        <v>1.5373267596356845</v>
      </c>
      <c r="Q982" s="140">
        <v>-0.15825411771462336</v>
      </c>
      <c r="R982" s="140">
        <v>-0.93232065127333807</v>
      </c>
      <c r="S982" s="140">
        <v>-0.92277353992718669</v>
      </c>
      <c r="T982" s="140">
        <v>-1.5513128633959763</v>
      </c>
      <c r="U982" s="129">
        <v>-0.77857963526595764</v>
      </c>
      <c r="V982" s="129">
        <v>-0.36875742257590577</v>
      </c>
      <c r="W982" s="98">
        <v>1.7091232284980866</v>
      </c>
      <c r="X982" s="60"/>
      <c r="Y982" s="99">
        <v>981</v>
      </c>
      <c r="Z982" s="129">
        <f>(幕後結果!$AB$2+幕後結果!$AB$4*幕後結果_最佳化!$N1983)*12/3</f>
        <v>0.93803673975945767</v>
      </c>
      <c r="AA982" s="129">
        <f>(幕後結果!$AC$2+幕後結果!$AC$4*幕後結果_最佳化!$O1983)*12/3</f>
        <v>-1.335282246617582</v>
      </c>
      <c r="AB982" s="129">
        <f>(幕後結果!$AD$2+幕後結果!$AD$4*幕後結果_最佳化!$P1983)*12/3</f>
        <v>0.21212569322417818</v>
      </c>
      <c r="AC982" s="129">
        <f>(幕後結果!$AE$2+幕後結果!$AE$4*幕後結果_最佳化!$Q1983)*12/3</f>
        <v>-0.98206611115716314</v>
      </c>
      <c r="AD982" s="129">
        <f>(幕後結果!$AF$2+幕後結果!$AF$4*幕後結果_最佳化!$R1983)*12/3</f>
        <v>-2.2031511057667812</v>
      </c>
      <c r="AE982" s="129">
        <f>(幕後結果!$AG$2+幕後結果!$AG$4*幕後結果_最佳化!$S1983)*12/3</f>
        <v>2.4970381725718749E-2</v>
      </c>
      <c r="AF982" s="129">
        <f>(幕後結果!$AH$2+幕後結果!$AH$4*幕後結果_最佳化!$T1983)*12/3</f>
        <v>-0.60170832929345575</v>
      </c>
      <c r="AG982" s="129">
        <f>(幕後結果!$AI$2+幕後結果!$AI$4*幕後結果_最佳化!$U1983)*12/3</f>
        <v>-0.80193212375547829</v>
      </c>
      <c r="AH982" s="129">
        <f>(幕後結果!$AJ$2+幕後結果!$AJ$4*幕後結果_最佳化!$V1983)*12/3</f>
        <v>-0.92283722814105751</v>
      </c>
      <c r="AI982" s="100">
        <f>(幕後結果!$AK$2+幕後結果!$AK$4*幕後結果_最佳化!$W1983)*12/3</f>
        <v>0.85310929995082974</v>
      </c>
      <c r="AJ982" s="60"/>
      <c r="AK982" s="60"/>
      <c r="AL982" s="60"/>
      <c r="AM982" s="108">
        <v>981</v>
      </c>
      <c r="AN982" s="129">
        <f t="shared" si="196"/>
        <v>0.16906367135429665</v>
      </c>
      <c r="AO982" s="129">
        <f t="shared" si="197"/>
        <v>0.13486919838505579</v>
      </c>
      <c r="AP982" s="129">
        <f t="shared" si="198"/>
        <v>3.0758043491054817E-2</v>
      </c>
      <c r="AQ982" s="129">
        <f t="shared" si="199"/>
        <v>2.2341272626884987E-2</v>
      </c>
      <c r="AR982" s="129">
        <f t="shared" si="200"/>
        <v>0.16992030274636655</v>
      </c>
      <c r="AS982" s="129">
        <f t="shared" si="201"/>
        <v>0.19461257379177052</v>
      </c>
      <c r="AT982" s="129">
        <f t="shared" si="202"/>
        <v>2.4045167978837871E-2</v>
      </c>
      <c r="AU982" s="129">
        <f t="shared" si="203"/>
        <v>0.13922785832060502</v>
      </c>
      <c r="AV982" s="129">
        <f t="shared" si="204"/>
        <v>9.3023365141132894E-2</v>
      </c>
      <c r="AW982" s="129">
        <f t="shared" si="205"/>
        <v>2.2138546163994875E-2</v>
      </c>
      <c r="AX982" s="129">
        <f t="shared" si="206"/>
        <v>0.99999999999999989</v>
      </c>
      <c r="AY982" s="129">
        <f>SUMPRODUCT(AN982:AW982,幕後結果_最佳化!$Z$1005:$AI$1005)</f>
        <v>0.2267641192386208</v>
      </c>
      <c r="AZ982" s="129">
        <f>(SUMPRODUCT(AN982:AW982,MMULT(AN982:AW982,幕後結果!$AB$9:$AK$18)))*252</f>
        <v>4.1172026457629331E-2</v>
      </c>
      <c r="BA982" s="129">
        <f t="shared" si="207"/>
        <v>0.20290891172550635</v>
      </c>
      <c r="BB982" s="102">
        <f t="shared" si="208"/>
        <v>0.90614117278077377</v>
      </c>
      <c r="BC982" s="60"/>
      <c r="BD982" s="60"/>
    </row>
    <row r="983" spans="1:56" ht="16.5">
      <c r="A983" s="95">
        <v>982</v>
      </c>
      <c r="B983" s="129">
        <v>5.6154593896209359E-2</v>
      </c>
      <c r="C983" s="129">
        <v>0.3720194399516219</v>
      </c>
      <c r="D983" s="129">
        <v>0.81324360649907423</v>
      </c>
      <c r="E983" s="129">
        <v>0.28179799979157627</v>
      </c>
      <c r="F983" s="129">
        <v>0.61884565700593352</v>
      </c>
      <c r="G983" s="129">
        <v>0.29997590961112319</v>
      </c>
      <c r="H983" s="129">
        <v>4.8969278798502103E-2</v>
      </c>
      <c r="I983" s="129">
        <v>0.82680739406306358</v>
      </c>
      <c r="J983" s="129">
        <v>0.85882346975078327</v>
      </c>
      <c r="K983" s="104">
        <v>0.84060136813562458</v>
      </c>
      <c r="L983" s="105"/>
      <c r="M983" s="106">
        <v>982</v>
      </c>
      <c r="N983" s="140">
        <v>-1.5878989640889154</v>
      </c>
      <c r="O983" s="140">
        <v>-0.32650953032671465</v>
      </c>
      <c r="P983" s="140">
        <v>0.88991265725838964</v>
      </c>
      <c r="Q983" s="140">
        <v>-0.57750849807321658</v>
      </c>
      <c r="R983" s="140">
        <v>0.30245046945236798</v>
      </c>
      <c r="S983" s="140">
        <v>-0.52446980042245051</v>
      </c>
      <c r="T983" s="140">
        <v>-1.6549306921423703</v>
      </c>
      <c r="U983" s="129">
        <v>0.94162393343473949</v>
      </c>
      <c r="V983" s="129">
        <v>1.0750483980064174</v>
      </c>
      <c r="W983" s="98">
        <v>0.99693252340760719</v>
      </c>
      <c r="X983" s="60"/>
      <c r="Y983" s="99">
        <v>982</v>
      </c>
      <c r="Z983" s="129">
        <f>(幕後結果!$AB$2+幕後結果!$AB$4*幕後結果_最佳化!$N1984)*12/3</f>
        <v>-0.1621555825436567</v>
      </c>
      <c r="AA983" s="129">
        <f>(幕後結果!$AC$2+幕後結果!$AC$4*幕後結果_最佳化!$O1984)*12/3</f>
        <v>-0.18649181371899837</v>
      </c>
      <c r="AB983" s="129">
        <f>(幕後結果!$AD$2+幕後結果!$AD$4*幕後結果_最佳化!$P1984)*12/3</f>
        <v>-0.80865794243511324</v>
      </c>
      <c r="AC983" s="129">
        <f>(幕後結果!$AE$2+幕後結果!$AE$4*幕後結果_最佳化!$Q1984)*12/3</f>
        <v>-0.82884312796629034</v>
      </c>
      <c r="AD983" s="129">
        <f>(幕後結果!$AF$2+幕後結果!$AF$4*幕後結果_最佳化!$R1984)*12/3</f>
        <v>-0.86465953620139258</v>
      </c>
      <c r="AE983" s="129">
        <f>(幕後結果!$AG$2+幕後結果!$AG$4*幕後結果_最佳化!$S1984)*12/3</f>
        <v>0.70163425051085948</v>
      </c>
      <c r="AF983" s="129">
        <f>(幕後結果!$AH$2+幕後結果!$AH$4*幕後結果_最佳化!$T1984)*12/3</f>
        <v>-1.5269569528468165</v>
      </c>
      <c r="AG983" s="129">
        <f>(幕後結果!$AI$2+幕後結果!$AI$4*幕後結果_最佳化!$U1984)*12/3</f>
        <v>0.17195005713764908</v>
      </c>
      <c r="AH983" s="129">
        <f>(幕後結果!$AJ$2+幕後結果!$AJ$4*幕後結果_最佳化!$V1984)*12/3</f>
        <v>-0.25583388188127493</v>
      </c>
      <c r="AI983" s="100">
        <f>(幕後結果!$AK$2+幕後結果!$AK$4*幕後結果_最佳化!$W1984)*12/3</f>
        <v>0.64042238099155502</v>
      </c>
      <c r="AJ983" s="60"/>
      <c r="AK983" s="60"/>
      <c r="AL983" s="60"/>
      <c r="AM983" s="108">
        <v>982</v>
      </c>
      <c r="AN983" s="129">
        <f t="shared" si="196"/>
        <v>1.1688000299696411E-2</v>
      </c>
      <c r="AO983" s="129">
        <f t="shared" si="197"/>
        <v>8.1487423817004842E-2</v>
      </c>
      <c r="AP983" s="129">
        <f t="shared" si="198"/>
        <v>0.14983698032985682</v>
      </c>
      <c r="AQ983" s="129">
        <f t="shared" si="199"/>
        <v>0.10678646967267542</v>
      </c>
      <c r="AR983" s="129">
        <f t="shared" si="200"/>
        <v>6.087168971661E-2</v>
      </c>
      <c r="AS983" s="129">
        <f t="shared" si="201"/>
        <v>0.11518461991362321</v>
      </c>
      <c r="AT983" s="129">
        <f t="shared" si="202"/>
        <v>0.14551412612462136</v>
      </c>
      <c r="AU983" s="129">
        <f t="shared" si="203"/>
        <v>0.1753402666650378</v>
      </c>
      <c r="AV983" s="129">
        <f t="shared" si="204"/>
        <v>0.10322091479547792</v>
      </c>
      <c r="AW983" s="129">
        <f t="shared" si="205"/>
        <v>5.0069508665396251E-2</v>
      </c>
      <c r="AX983" s="129">
        <f t="shared" si="206"/>
        <v>1</v>
      </c>
      <c r="AY983" s="129">
        <f>SUMPRODUCT(AN983:AW983,幕後結果_最佳化!$Z$1005:$AI$1005)</f>
        <v>-7.7057386199870848E-2</v>
      </c>
      <c r="AZ983" s="129">
        <f>(SUMPRODUCT(AN983:AW983,MMULT(AN983:AW983,幕後結果!$AB$9:$AK$18)))*252</f>
        <v>4.6943083161888347E-2</v>
      </c>
      <c r="BA983" s="129">
        <f t="shared" si="207"/>
        <v>0.21666352522260951</v>
      </c>
      <c r="BB983" s="102">
        <f t="shared" si="208"/>
        <v>-0.55365750223357357</v>
      </c>
      <c r="BC983" s="60"/>
      <c r="BD983" s="60"/>
    </row>
    <row r="984" spans="1:56" ht="16.5">
      <c r="A984" s="95">
        <v>983</v>
      </c>
      <c r="B984" s="129">
        <v>0.24438336562218432</v>
      </c>
      <c r="C984" s="129">
        <v>0.20649158627241304</v>
      </c>
      <c r="D984" s="129">
        <v>0.74930253913868694</v>
      </c>
      <c r="E984" s="129">
        <v>0.99694976799880108</v>
      </c>
      <c r="F984" s="129">
        <v>0.45477822781057364</v>
      </c>
      <c r="G984" s="129">
        <v>0.27590949208798654</v>
      </c>
      <c r="H984" s="129">
        <v>7.7651149547767861E-2</v>
      </c>
      <c r="I984" s="129">
        <v>0.87337929190723163</v>
      </c>
      <c r="J984" s="129">
        <v>0.67170462641915329</v>
      </c>
      <c r="K984" s="104">
        <v>3.9073617494259194E-2</v>
      </c>
      <c r="L984" s="105"/>
      <c r="M984" s="106">
        <v>983</v>
      </c>
      <c r="N984" s="140">
        <v>-0.69227168024040253</v>
      </c>
      <c r="O984" s="140">
        <v>-0.81865518429665673</v>
      </c>
      <c r="P984" s="140">
        <v>0.6722965561881058</v>
      </c>
      <c r="Q984" s="140">
        <v>2.7423320392205031</v>
      </c>
      <c r="R984" s="140">
        <v>-0.11359802174273329</v>
      </c>
      <c r="S984" s="140">
        <v>-0.59503663299372267</v>
      </c>
      <c r="T984" s="140">
        <v>-1.4210497423937034</v>
      </c>
      <c r="U984" s="129">
        <v>1.142511626277869</v>
      </c>
      <c r="V984" s="129">
        <v>0.44462504216791832</v>
      </c>
      <c r="W984" s="98">
        <v>-1.7615389002256205</v>
      </c>
      <c r="X984" s="60"/>
      <c r="Y984" s="99">
        <v>983</v>
      </c>
      <c r="Z984" s="129">
        <f>(幕後結果!$AB$2+幕後結果!$AB$4*幕後結果_最佳化!$N1985)*12/3</f>
        <v>0.43008777065925335</v>
      </c>
      <c r="AA984" s="129">
        <f>(幕後結果!$AC$2+幕後結果!$AC$4*幕後結果_最佳化!$O1985)*12/3</f>
        <v>-0.31687724794946948</v>
      </c>
      <c r="AB984" s="129">
        <f>(幕後結果!$AD$2+幕後結果!$AD$4*幕後結果_最佳化!$P1985)*12/3</f>
        <v>-0.8544049528443306</v>
      </c>
      <c r="AC984" s="129">
        <f>(幕後結果!$AE$2+幕後結果!$AE$4*幕後結果_最佳化!$Q1985)*12/3</f>
        <v>2.353237439582935</v>
      </c>
      <c r="AD984" s="129">
        <f>(幕後結果!$AF$2+幕後結果!$AF$4*幕後結果_最佳化!$R1985)*12/3</f>
        <v>2.8478561606575914E-2</v>
      </c>
      <c r="AE984" s="129">
        <f>(幕後結果!$AG$2+幕後結果!$AG$4*幕後結果_最佳化!$S1985)*12/3</f>
        <v>1.0419215683345069</v>
      </c>
      <c r="AF984" s="129">
        <f>(幕後結果!$AH$2+幕後結果!$AH$4*幕後結果_最佳化!$T1985)*12/3</f>
        <v>-0.5467706626553045</v>
      </c>
      <c r="AG984" s="129">
        <f>(幕後結果!$AI$2+幕後結果!$AI$4*幕後結果_最佳化!$U1985)*12/3</f>
        <v>0.11679106612389262</v>
      </c>
      <c r="AH984" s="129">
        <f>(幕後結果!$AJ$2+幕後結果!$AJ$4*幕後結果_最佳化!$V1985)*12/3</f>
        <v>0.13585980032129857</v>
      </c>
      <c r="AI984" s="100">
        <f>(幕後結果!$AK$2+幕後結果!$AK$4*幕後結果_最佳化!$W1985)*12/3</f>
        <v>-0.68825546963823492</v>
      </c>
      <c r="AJ984" s="60"/>
      <c r="AK984" s="60"/>
      <c r="AL984" s="60"/>
      <c r="AM984" s="108">
        <v>983</v>
      </c>
      <c r="AN984" s="129">
        <f t="shared" si="196"/>
        <v>7.1775940911100997E-2</v>
      </c>
      <c r="AO984" s="129">
        <f t="shared" si="197"/>
        <v>1.9639122059550523E-2</v>
      </c>
      <c r="AP984" s="129">
        <f t="shared" si="198"/>
        <v>0.10977176495531527</v>
      </c>
      <c r="AQ984" s="129">
        <f t="shared" si="199"/>
        <v>0.16227693775446905</v>
      </c>
      <c r="AR984" s="129">
        <f t="shared" si="200"/>
        <v>9.8678991374225394E-2</v>
      </c>
      <c r="AS984" s="129">
        <f t="shared" si="201"/>
        <v>9.7048416230902004E-2</v>
      </c>
      <c r="AT984" s="129">
        <f t="shared" si="202"/>
        <v>6.3260392906766452E-2</v>
      </c>
      <c r="AU984" s="129">
        <f t="shared" si="203"/>
        <v>0.1015998677279457</v>
      </c>
      <c r="AV984" s="129">
        <f t="shared" si="204"/>
        <v>0.10668281489669164</v>
      </c>
      <c r="AW984" s="129">
        <f t="shared" si="205"/>
        <v>0.169265751183033</v>
      </c>
      <c r="AX984" s="129">
        <f t="shared" si="206"/>
        <v>1</v>
      </c>
      <c r="AY984" s="129">
        <f>SUMPRODUCT(AN984:AW984,幕後結果_最佳化!$Z$1005:$AI$1005)</f>
        <v>-5.5877049052387377E-2</v>
      </c>
      <c r="AZ984" s="129">
        <f>(SUMPRODUCT(AN984:AW984,MMULT(AN984:AW984,幕後結果!$AB$9:$AK$18)))*252</f>
        <v>4.9638169884416335E-2</v>
      </c>
      <c r="BA984" s="129">
        <f t="shared" si="207"/>
        <v>0.22279625195325062</v>
      </c>
      <c r="BB984" s="102">
        <f t="shared" si="208"/>
        <v>-0.44335148453535828</v>
      </c>
      <c r="BC984" s="60"/>
      <c r="BD984" s="60"/>
    </row>
    <row r="985" spans="1:56" ht="16.5">
      <c r="A985" s="95">
        <v>984</v>
      </c>
      <c r="B985" s="129">
        <v>0.78560203220920188</v>
      </c>
      <c r="C985" s="129">
        <v>0.36182302464348104</v>
      </c>
      <c r="D985" s="129">
        <v>0.42385671886659604</v>
      </c>
      <c r="E985" s="129">
        <v>0.97701709801892833</v>
      </c>
      <c r="F985" s="129">
        <v>0.60753715823748244</v>
      </c>
      <c r="G985" s="129">
        <v>0.20538655005850615</v>
      </c>
      <c r="H985" s="129">
        <v>0.86165616591957894</v>
      </c>
      <c r="I985" s="129">
        <v>0.64825636791791785</v>
      </c>
      <c r="J985" s="129">
        <v>0.66347713440484313</v>
      </c>
      <c r="K985" s="104">
        <v>0.6162969629759163</v>
      </c>
      <c r="L985" s="105"/>
      <c r="M985" s="106">
        <v>984</v>
      </c>
      <c r="N985" s="140">
        <v>0.79125374305582019</v>
      </c>
      <c r="O985" s="140">
        <v>-0.35359016062163817</v>
      </c>
      <c r="P985" s="140">
        <v>-0.19203672581172207</v>
      </c>
      <c r="Q985" s="140">
        <v>1.9957071904123598</v>
      </c>
      <c r="R985" s="140">
        <v>0.27290572770063454</v>
      </c>
      <c r="S985" s="140">
        <v>-0.82253390175559715</v>
      </c>
      <c r="T985" s="140">
        <v>1.0877903555153454</v>
      </c>
      <c r="U985" s="129">
        <v>0.38061727059419764</v>
      </c>
      <c r="V985" s="129">
        <v>0.42197162170252506</v>
      </c>
      <c r="W985" s="98">
        <v>0.29576955608830902</v>
      </c>
      <c r="X985" s="60"/>
      <c r="Y985" s="99">
        <v>984</v>
      </c>
      <c r="Z985" s="129">
        <f>(幕後結果!$AB$2+幕後結果!$AB$4*幕後結果_最佳化!$N1986)*12/3</f>
        <v>1.4110852091018833</v>
      </c>
      <c r="AA985" s="129">
        <f>(幕後結果!$AC$2+幕後結果!$AC$4*幕後結果_最佳化!$O1986)*12/3</f>
        <v>0.40677623326604878</v>
      </c>
      <c r="AB985" s="129">
        <f>(幕後結果!$AD$2+幕後結果!$AD$4*幕後結果_最佳化!$P1986)*12/3</f>
        <v>-1.4124855772833527</v>
      </c>
      <c r="AC985" s="129">
        <f>(幕後結果!$AE$2+幕後結果!$AE$4*幕後結果_最佳化!$Q1986)*12/3</f>
        <v>1.8636313689797055</v>
      </c>
      <c r="AD985" s="129">
        <f>(幕後結果!$AF$2+幕後結果!$AF$4*幕後結果_最佳化!$R1986)*12/3</f>
        <v>0.20149661238482475</v>
      </c>
      <c r="AE985" s="129">
        <f>(幕後結果!$AG$2+幕後結果!$AG$4*幕後結果_最佳化!$S1986)*12/3</f>
        <v>0.75191258442605591</v>
      </c>
      <c r="AF985" s="129">
        <f>(幕後結果!$AH$2+幕後結果!$AH$4*幕後結果_最佳化!$T1986)*12/3</f>
        <v>1.6610476327198309</v>
      </c>
      <c r="AG985" s="129">
        <f>(幕後結果!$AI$2+幕後結果!$AI$4*幕後結果_最佳化!$U1986)*12/3</f>
        <v>5.6494649962952864E-2</v>
      </c>
      <c r="AH985" s="129">
        <f>(幕後結果!$AJ$2+幕後結果!$AJ$4*幕後結果_最佳化!$V1986)*12/3</f>
        <v>0.18789570978516421</v>
      </c>
      <c r="AI985" s="100">
        <f>(幕後結果!$AK$2+幕後結果!$AK$4*幕後結果_最佳化!$W1986)*12/3</f>
        <v>0.43173507398455707</v>
      </c>
      <c r="AJ985" s="60"/>
      <c r="AK985" s="60"/>
      <c r="AL985" s="60"/>
      <c r="AM985" s="108">
        <v>984</v>
      </c>
      <c r="AN985" s="129">
        <f t="shared" si="196"/>
        <v>0.20970992710214473</v>
      </c>
      <c r="AO985" s="129">
        <f t="shared" si="197"/>
        <v>0.16653407387349464</v>
      </c>
      <c r="AP985" s="129">
        <f t="shared" si="198"/>
        <v>0.1617859366267988</v>
      </c>
      <c r="AQ985" s="129">
        <f t="shared" si="199"/>
        <v>5.342583242082654E-2</v>
      </c>
      <c r="AR985" s="129">
        <f t="shared" si="200"/>
        <v>1.2901810062984725E-2</v>
      </c>
      <c r="AS985" s="129">
        <f t="shared" si="201"/>
        <v>5.2337386652813518E-2</v>
      </c>
      <c r="AT985" s="129">
        <f t="shared" si="202"/>
        <v>0.11343971238736572</v>
      </c>
      <c r="AU985" s="129">
        <f t="shared" si="203"/>
        <v>1.4457288372489373E-2</v>
      </c>
      <c r="AV985" s="129">
        <f t="shared" si="204"/>
        <v>0.11052236818770698</v>
      </c>
      <c r="AW985" s="129">
        <f t="shared" si="205"/>
        <v>0.10488566431337498</v>
      </c>
      <c r="AX985" s="129">
        <f t="shared" si="206"/>
        <v>1</v>
      </c>
      <c r="AY985" s="129">
        <f>SUMPRODUCT(AN985:AW985,幕後結果_最佳化!$Z$1005:$AI$1005)</f>
        <v>8.6222915177622553E-2</v>
      </c>
      <c r="AZ985" s="129">
        <f>(SUMPRODUCT(AN985:AW985,MMULT(AN985:AW985,幕後結果!$AB$9:$AK$18)))*252</f>
        <v>5.3097150865347692E-2</v>
      </c>
      <c r="BA985" s="129">
        <f t="shared" si="207"/>
        <v>0.23042819025750233</v>
      </c>
      <c r="BB985" s="102">
        <f t="shared" si="208"/>
        <v>0.18801048226438533</v>
      </c>
      <c r="BC985" s="60"/>
      <c r="BD985" s="60"/>
    </row>
    <row r="986" spans="1:56" ht="16.5">
      <c r="A986" s="95">
        <v>985</v>
      </c>
      <c r="B986" s="129">
        <v>2.8703634433220993E-2</v>
      </c>
      <c r="C986" s="129">
        <v>0.66195937901474289</v>
      </c>
      <c r="D986" s="129">
        <v>0.71602346948789997</v>
      </c>
      <c r="E986" s="129">
        <v>2.8738062657116759E-2</v>
      </c>
      <c r="F986" s="129">
        <v>0.55435144345507914</v>
      </c>
      <c r="G986" s="129">
        <v>0.94289149868619271</v>
      </c>
      <c r="H986" s="129">
        <v>0.46072442489335508</v>
      </c>
      <c r="I986" s="129">
        <v>0.92479168797190581</v>
      </c>
      <c r="J986" s="129">
        <v>0.86909053546937276</v>
      </c>
      <c r="K986" s="104">
        <v>0.2600288585506747</v>
      </c>
      <c r="L986" s="105"/>
      <c r="M986" s="106">
        <v>985</v>
      </c>
      <c r="N986" s="140">
        <v>-1.9001970226586893</v>
      </c>
      <c r="O986" s="140">
        <v>0.41781656042548249</v>
      </c>
      <c r="P986" s="140">
        <v>0.57106872010402232</v>
      </c>
      <c r="Q986" s="140">
        <v>-1.8996723937662578</v>
      </c>
      <c r="R986" s="140">
        <v>0.13666308057910015</v>
      </c>
      <c r="S986" s="140">
        <v>1.5795192588726366</v>
      </c>
      <c r="T986" s="140">
        <v>-9.8608841437848746E-2</v>
      </c>
      <c r="U986" s="129">
        <v>1.4380614335070323</v>
      </c>
      <c r="V986" s="129">
        <v>1.1221023400313772</v>
      </c>
      <c r="W986" s="98">
        <v>-0.64325643862512205</v>
      </c>
      <c r="X986" s="60"/>
      <c r="Y986" s="99">
        <v>985</v>
      </c>
      <c r="Z986" s="129">
        <f>(幕後結果!$AB$2+幕後結果!$AB$4*幕後結果_最佳化!$N1987)*12/3</f>
        <v>-0.36866609505435566</v>
      </c>
      <c r="AA986" s="129">
        <f>(幕後結果!$AC$2+幕後結果!$AC$4*幕後結果_最佳化!$O1987)*12/3</f>
        <v>0.27930993480243338</v>
      </c>
      <c r="AB986" s="129">
        <f>(幕後結果!$AD$2+幕後結果!$AD$4*幕後結果_最佳化!$P1987)*12/3</f>
        <v>-1.2002093292180649</v>
      </c>
      <c r="AC986" s="129">
        <f>(幕後結果!$AE$2+幕後結果!$AE$4*幕後結果_最佳化!$Q1987)*12/3</f>
        <v>-1.9210136283084562</v>
      </c>
      <c r="AD986" s="129">
        <f>(幕後結果!$AF$2+幕後結果!$AF$4*幕後結果_最佳化!$R1987)*12/3</f>
        <v>-1.4608850042247881</v>
      </c>
      <c r="AE986" s="129">
        <f>(幕後結果!$AG$2+幕後結果!$AG$4*幕後結果_最佳化!$S1987)*12/3</f>
        <v>2.2974622192852268</v>
      </c>
      <c r="AF986" s="129">
        <f>(幕後結果!$AH$2+幕後結果!$AH$4*幕後結果_最佳化!$T1987)*12/3</f>
        <v>-0.91923596636363492</v>
      </c>
      <c r="AG986" s="129">
        <f>(幕後結果!$AI$2+幕後結果!$AI$4*幕後結果_最佳化!$U1987)*12/3</f>
        <v>0.87522740142865307</v>
      </c>
      <c r="AH986" s="129">
        <f>(幕後結果!$AJ$2+幕後結果!$AJ$4*幕後結果_最佳化!$V1987)*12/3</f>
        <v>-0.13812853592137619</v>
      </c>
      <c r="AI986" s="100">
        <f>(幕後結果!$AK$2+幕後結果!$AK$4*幕後結果_最佳化!$W1987)*12/3</f>
        <v>-0.11189365831599551</v>
      </c>
      <c r="AJ986" s="60"/>
      <c r="AK986" s="60"/>
      <c r="AL986" s="60"/>
      <c r="AM986" s="108">
        <v>985</v>
      </c>
      <c r="AN986" s="129">
        <f t="shared" si="196"/>
        <v>8.7336026168175762E-2</v>
      </c>
      <c r="AO986" s="129">
        <f t="shared" si="197"/>
        <v>0.10428444138941928</v>
      </c>
      <c r="AP986" s="129">
        <f t="shared" si="198"/>
        <v>0.12484947296902621</v>
      </c>
      <c r="AQ986" s="129">
        <f t="shared" si="199"/>
        <v>0.16801496111177877</v>
      </c>
      <c r="AR986" s="129">
        <f t="shared" si="200"/>
        <v>5.1649787338508149E-3</v>
      </c>
      <c r="AS986" s="129">
        <f t="shared" si="201"/>
        <v>0.1240135840729461</v>
      </c>
      <c r="AT986" s="129">
        <f t="shared" si="202"/>
        <v>0.10406164449605046</v>
      </c>
      <c r="AU986" s="129">
        <f t="shared" si="203"/>
        <v>2.9907161398152918E-3</v>
      </c>
      <c r="AV986" s="129">
        <f t="shared" si="204"/>
        <v>0.11074272452446497</v>
      </c>
      <c r="AW986" s="129">
        <f t="shared" si="205"/>
        <v>0.16854145039447246</v>
      </c>
      <c r="AX986" s="129">
        <f t="shared" si="206"/>
        <v>1.0000000000000002</v>
      </c>
      <c r="AY986" s="129">
        <f>SUMPRODUCT(AN986:AW986,幕後結果_最佳化!$Z$1005:$AI$1005)</f>
        <v>9.4656554581017932E-2</v>
      </c>
      <c r="AZ986" s="129">
        <f>(SUMPRODUCT(AN986:AW986,MMULT(AN986:AW986,幕後結果!$AB$9:$AK$18)))*252</f>
        <v>5.4040286684269939E-2</v>
      </c>
      <c r="BA986" s="129">
        <f t="shared" si="207"/>
        <v>0.23246566775390715</v>
      </c>
      <c r="BB986" s="102">
        <f t="shared" si="208"/>
        <v>0.22264171342414513</v>
      </c>
      <c r="BC986" s="60"/>
      <c r="BD986" s="60"/>
    </row>
    <row r="987" spans="1:56" ht="16.5">
      <c r="A987" s="95">
        <v>986</v>
      </c>
      <c r="B987" s="129">
        <v>0.84160062640203459</v>
      </c>
      <c r="C987" s="129">
        <v>0.80951563974620733</v>
      </c>
      <c r="D987" s="129">
        <v>0.65709148472432766</v>
      </c>
      <c r="E987" s="129">
        <v>0.69551467411101831</v>
      </c>
      <c r="F987" s="129">
        <v>0.34994519921741785</v>
      </c>
      <c r="G987" s="129">
        <v>0.99845321017737021</v>
      </c>
      <c r="H987" s="129">
        <v>0.35126168993229534</v>
      </c>
      <c r="I987" s="129">
        <v>0.94092587783351078</v>
      </c>
      <c r="J987" s="129">
        <v>0.4231462811428528</v>
      </c>
      <c r="K987" s="104">
        <v>0.80295203474396826</v>
      </c>
      <c r="L987" s="105"/>
      <c r="M987" s="106">
        <v>986</v>
      </c>
      <c r="N987" s="140">
        <v>1.001058044406002</v>
      </c>
      <c r="O987" s="140">
        <v>0.87611278970332529</v>
      </c>
      <c r="P987" s="140">
        <v>0.40453814912532299</v>
      </c>
      <c r="Q987" s="140">
        <v>0.51154333560312748</v>
      </c>
      <c r="R987" s="140">
        <v>-0.38546842130011244</v>
      </c>
      <c r="S987" s="140">
        <v>2.9582830029211324</v>
      </c>
      <c r="T987" s="140">
        <v>-0.38191639382443365</v>
      </c>
      <c r="U987" s="129">
        <v>1.5625934736527685</v>
      </c>
      <c r="V987" s="129">
        <v>-0.19385098703350656</v>
      </c>
      <c r="W987" s="98">
        <v>0.85221291366431584</v>
      </c>
      <c r="X987" s="60"/>
      <c r="Y987" s="99">
        <v>986</v>
      </c>
      <c r="Z987" s="129">
        <f>(幕後結果!$AB$2+幕後結果!$AB$4*幕後結果_最佳化!$N1988)*12/3</f>
        <v>1.549820601813571</v>
      </c>
      <c r="AA987" s="129">
        <f>(幕後結果!$AC$2+幕後結果!$AC$4*幕後結果_最佳化!$O1988)*12/3</f>
        <v>1.3633658166257856</v>
      </c>
      <c r="AB987" s="129">
        <f>(幕後結果!$AD$2+幕後結果!$AD$4*幕後結果_最佳化!$P1988)*12/3</f>
        <v>-0.59711451660200432</v>
      </c>
      <c r="AC987" s="129">
        <f>(幕後結果!$AE$2+幕後結果!$AE$4*幕後結果_最佳化!$Q1988)*12/3</f>
        <v>0.84166518705395621</v>
      </c>
      <c r="AD987" s="129">
        <f>(幕後結果!$AF$2+幕後結果!$AF$4*幕後結果_最佳化!$R1988)*12/3</f>
        <v>-0.9001575647335448</v>
      </c>
      <c r="AE987" s="129">
        <f>(幕後結果!$AG$2+幕後結果!$AG$4*幕後結果_最佳化!$S1988)*12/3</f>
        <v>3.706411907648512</v>
      </c>
      <c r="AF987" s="129">
        <f>(幕後結果!$AH$2+幕後結果!$AH$4*幕後結果_最佳化!$T1988)*12/3</f>
        <v>0.74264879262230077</v>
      </c>
      <c r="AG987" s="129">
        <f>(幕後結果!$AI$2+幕後結果!$AI$4*幕後結果_最佳化!$U1988)*12/3</f>
        <v>1.2388800765528236</v>
      </c>
      <c r="AH987" s="129">
        <f>(幕後結果!$AJ$2+幕後結果!$AJ$4*幕後結果_最佳化!$V1988)*12/3</f>
        <v>0.13647172919561196</v>
      </c>
      <c r="AI987" s="100">
        <f>(幕後結果!$AK$2+幕後結果!$AK$4*幕後結果_最佳化!$W1988)*12/3</f>
        <v>1.5021690541789763</v>
      </c>
      <c r="AJ987" s="60"/>
      <c r="AK987" s="60"/>
      <c r="AL987" s="60"/>
      <c r="AM987" s="108">
        <v>986</v>
      </c>
      <c r="AN987" s="129">
        <f t="shared" si="196"/>
        <v>0.15184295307482312</v>
      </c>
      <c r="AO987" s="129">
        <f t="shared" si="197"/>
        <v>0.12368433305441516</v>
      </c>
      <c r="AP987" s="129">
        <f t="shared" si="198"/>
        <v>7.4847134633068899E-2</v>
      </c>
      <c r="AQ987" s="129">
        <f t="shared" si="199"/>
        <v>8.6370503667960064E-2</v>
      </c>
      <c r="AR987" s="129">
        <f t="shared" si="200"/>
        <v>6.3903580702356841E-2</v>
      </c>
      <c r="AS987" s="129">
        <f t="shared" si="201"/>
        <v>3.4231557834195361E-2</v>
      </c>
      <c r="AT987" s="129">
        <f t="shared" si="202"/>
        <v>0.18191421045042316</v>
      </c>
      <c r="AU987" s="129">
        <f t="shared" si="203"/>
        <v>7.4556253466513525E-2</v>
      </c>
      <c r="AV987" s="129">
        <f t="shared" si="204"/>
        <v>0.15767921898212961</v>
      </c>
      <c r="AW987" s="129">
        <f t="shared" si="205"/>
        <v>5.0970254134114309E-2</v>
      </c>
      <c r="AX987" s="129">
        <f t="shared" si="206"/>
        <v>0.99999999999999989</v>
      </c>
      <c r="AY987" s="129">
        <f>SUMPRODUCT(AN987:AW987,幕後結果_最佳化!$Z$1005:$AI$1005)</f>
        <v>7.1462736737106805E-2</v>
      </c>
      <c r="AZ987" s="129">
        <f>(SUMPRODUCT(AN987:AW987,MMULT(AN987:AW987,幕後結果!$AB$9:$AK$18)))*252</f>
        <v>4.6874220016195185E-2</v>
      </c>
      <c r="BA987" s="129">
        <f t="shared" si="207"/>
        <v>0.21650454964317767</v>
      </c>
      <c r="BB987" s="102">
        <f t="shared" si="208"/>
        <v>0.13192672756383739</v>
      </c>
      <c r="BC987" s="60"/>
      <c r="BD987" s="60"/>
    </row>
    <row r="988" spans="1:56" ht="16.5">
      <c r="A988" s="95">
        <v>987</v>
      </c>
      <c r="B988" s="129">
        <v>0.71902550650524977</v>
      </c>
      <c r="C988" s="129">
        <v>0.59922054756192544</v>
      </c>
      <c r="D988" s="129">
        <v>0.61283912596103662</v>
      </c>
      <c r="E988" s="129">
        <v>0.15163180376795848</v>
      </c>
      <c r="F988" s="129">
        <v>0.98551932480955706</v>
      </c>
      <c r="G988" s="129">
        <v>0.52675643797317262</v>
      </c>
      <c r="H988" s="129">
        <v>0.61682098696101173</v>
      </c>
      <c r="I988" s="129">
        <v>0.81540235347914414</v>
      </c>
      <c r="J988" s="129">
        <v>0.21012802229222882</v>
      </c>
      <c r="K988" s="104">
        <v>0.96861934091188684</v>
      </c>
      <c r="L988" s="105"/>
      <c r="M988" s="106">
        <v>987</v>
      </c>
      <c r="N988" s="140">
        <v>0.57994903509973195</v>
      </c>
      <c r="O988" s="140">
        <v>0.25133010069588657</v>
      </c>
      <c r="P988" s="140">
        <v>0.28672649610123513</v>
      </c>
      <c r="Q988" s="140">
        <v>-1.0294599135647322</v>
      </c>
      <c r="R988" s="140">
        <v>2.1840122165370204</v>
      </c>
      <c r="S988" s="140">
        <v>6.7118804212609517E-2</v>
      </c>
      <c r="T988" s="140">
        <v>0.29714209714910178</v>
      </c>
      <c r="U988" s="129">
        <v>0.897981723913304</v>
      </c>
      <c r="V988" s="129">
        <v>-0.80597711515719861</v>
      </c>
      <c r="W988" s="98">
        <v>1.8608786304138449</v>
      </c>
      <c r="X988" s="60"/>
      <c r="Y988" s="99">
        <v>987</v>
      </c>
      <c r="Z988" s="129">
        <f>(幕後結果!$AB$2+幕後結果!$AB$4*幕後結果_最佳化!$N1989)*12/3</f>
        <v>1.2713576560848159</v>
      </c>
      <c r="AA988" s="129">
        <f>(幕後結果!$AC$2+幕後結果!$AC$4*幕後結果_最佳化!$O1989)*12/3</f>
        <v>0.79629091565723886</v>
      </c>
      <c r="AB988" s="129">
        <f>(幕後結果!$AD$2+幕後結果!$AD$4*幕後結果_最佳化!$P1989)*12/3</f>
        <v>-0.88394563964281259</v>
      </c>
      <c r="AC988" s="129">
        <f>(幕後結果!$AE$2+幕後結果!$AE$4*幕後結果_最佳化!$Q1989)*12/3</f>
        <v>-0.92746093184084399</v>
      </c>
      <c r="AD988" s="129">
        <f>(幕後結果!$AF$2+幕後結果!$AF$4*幕後結果_最佳化!$R1989)*12/3</f>
        <v>0.91273752768474514</v>
      </c>
      <c r="AE988" s="129">
        <f>(幕後結果!$AG$2+幕後結果!$AG$4*幕後結果_最佳化!$S1989)*12/3</f>
        <v>1.1524860677781474</v>
      </c>
      <c r="AF988" s="129">
        <f>(幕後結果!$AH$2+幕後結果!$AH$4*幕後結果_最佳化!$T1989)*12/3</f>
        <v>0.82066251872439422</v>
      </c>
      <c r="AG988" s="129">
        <f>(幕後結果!$AI$2+幕後結果!$AI$4*幕後結果_最佳化!$U1989)*12/3</f>
        <v>0.76920463896869384</v>
      </c>
      <c r="AH988" s="129">
        <f>(幕後結果!$AJ$2+幕後結果!$AJ$4*幕後結果_最佳化!$V1989)*12/3</f>
        <v>-0.57345888359493791</v>
      </c>
      <c r="AI988" s="100">
        <f>(幕後結果!$AK$2+幕後結果!$AK$4*幕後結果_最佳化!$W1989)*12/3</f>
        <v>1.4772865020985864</v>
      </c>
      <c r="AJ988" s="60"/>
      <c r="AK988" s="60"/>
      <c r="AL988" s="60"/>
      <c r="AM988" s="108">
        <v>987</v>
      </c>
      <c r="AN988" s="129">
        <f t="shared" si="196"/>
        <v>1.6525636426556727E-2</v>
      </c>
      <c r="AO988" s="129">
        <f t="shared" si="197"/>
        <v>9.3602085314285974E-2</v>
      </c>
      <c r="AP988" s="129">
        <f t="shared" si="198"/>
        <v>0.13100285863070735</v>
      </c>
      <c r="AQ988" s="129">
        <f t="shared" si="199"/>
        <v>0.10095657703135484</v>
      </c>
      <c r="AR988" s="129">
        <f t="shared" si="200"/>
        <v>6.5943176645284388E-2</v>
      </c>
      <c r="AS988" s="129">
        <f t="shared" si="201"/>
        <v>9.1598417221046502E-2</v>
      </c>
      <c r="AT988" s="129">
        <f t="shared" si="202"/>
        <v>7.0913608579120629E-2</v>
      </c>
      <c r="AU988" s="129">
        <f t="shared" si="203"/>
        <v>0.12763291962674711</v>
      </c>
      <c r="AV988" s="129">
        <f t="shared" si="204"/>
        <v>0.16997758464976107</v>
      </c>
      <c r="AW988" s="129">
        <f t="shared" si="205"/>
        <v>0.13184713587513558</v>
      </c>
      <c r="AX988" s="129">
        <f t="shared" si="206"/>
        <v>1.0000000000000002</v>
      </c>
      <c r="AY988" s="129">
        <f>SUMPRODUCT(AN988:AW988,幕後結果_最佳化!$Z$1005:$AI$1005)</f>
        <v>-0.11098608761048272</v>
      </c>
      <c r="AZ988" s="129">
        <f>(SUMPRODUCT(AN988:AW988,MMULT(AN988:AW988,幕後結果!$AB$9:$AK$18)))*252</f>
        <v>4.5148880725959198E-2</v>
      </c>
      <c r="BA988" s="129">
        <f t="shared" si="207"/>
        <v>0.21248265982418235</v>
      </c>
      <c r="BB988" s="102">
        <f t="shared" si="208"/>
        <v>-0.72422892172855402</v>
      </c>
      <c r="BC988" s="60"/>
      <c r="BD988" s="60"/>
    </row>
    <row r="989" spans="1:56" ht="16.5">
      <c r="A989" s="95">
        <v>988</v>
      </c>
      <c r="B989" s="129">
        <v>0.88130316494710281</v>
      </c>
      <c r="C989" s="129">
        <v>0.45889168268855629</v>
      </c>
      <c r="D989" s="129">
        <v>0.8160076235779079</v>
      </c>
      <c r="E989" s="129">
        <v>0.84403044072418121</v>
      </c>
      <c r="F989" s="129">
        <v>0.97931315620432846</v>
      </c>
      <c r="G989" s="129">
        <v>0.5810657291562924</v>
      </c>
      <c r="H989" s="129">
        <v>3.4780841156809572E-3</v>
      </c>
      <c r="I989" s="129">
        <v>0.98297006902607165</v>
      </c>
      <c r="J989" s="129">
        <v>0.12949135231661746</v>
      </c>
      <c r="K989" s="104">
        <v>0.41824461193967233</v>
      </c>
      <c r="L989" s="105"/>
      <c r="M989" s="106">
        <v>988</v>
      </c>
      <c r="N989" s="140">
        <v>1.1815264053176158</v>
      </c>
      <c r="O989" s="140">
        <v>-0.10322630207574122</v>
      </c>
      <c r="P989" s="140">
        <v>0.90025464278467215</v>
      </c>
      <c r="Q989" s="140">
        <v>1.0111615432443053</v>
      </c>
      <c r="R989" s="140">
        <v>2.0397654996909202</v>
      </c>
      <c r="S989" s="140">
        <v>0.20462062274807391</v>
      </c>
      <c r="T989" s="140">
        <v>-2.6989353782164462</v>
      </c>
      <c r="U989" s="129">
        <v>2.1193622806420422</v>
      </c>
      <c r="V989" s="129">
        <v>-1.1287988340412034</v>
      </c>
      <c r="W989" s="98">
        <v>-0.20638623292763503</v>
      </c>
      <c r="X989" s="60"/>
      <c r="Y989" s="99">
        <v>988</v>
      </c>
      <c r="Z989" s="129">
        <f>(幕後結果!$AB$2+幕後結果!$AB$4*幕後結果_最佳化!$N1990)*12/3</f>
        <v>1.6691572825297483</v>
      </c>
      <c r="AA989" s="129">
        <f>(幕後結果!$AC$2+幕後結果!$AC$4*幕後結果_最佳化!$O1990)*12/3</f>
        <v>0.6911057216633637</v>
      </c>
      <c r="AB989" s="129">
        <f>(幕後結果!$AD$2+幕後結果!$AD$4*幕後結果_最佳化!$P1990)*12/3</f>
        <v>-5.601063167376652E-2</v>
      </c>
      <c r="AC989" s="129">
        <f>(幕後結果!$AE$2+幕後結果!$AE$4*幕後結果_最佳化!$Q1990)*12/3</f>
        <v>1.0367919661852183</v>
      </c>
      <c r="AD989" s="129">
        <f>(幕後結果!$AF$2+幕後結果!$AF$4*幕後結果_最佳化!$R1990)*12/3</f>
        <v>1.5446345744020153</v>
      </c>
      <c r="AE989" s="129">
        <f>(幕後結果!$AG$2+幕後結果!$AG$4*幕後結果_最佳化!$S1990)*12/3</f>
        <v>1.5054496559337391</v>
      </c>
      <c r="AF989" s="129">
        <f>(幕後結果!$AH$2+幕後結果!$AH$4*幕後結果_最佳化!$T1990)*12/3</f>
        <v>-0.41559841599470221</v>
      </c>
      <c r="AG989" s="129">
        <f>(幕後結果!$AI$2+幕後結果!$AI$4*幕後結果_最佳化!$U1990)*12/3</f>
        <v>1.1857891689690383</v>
      </c>
      <c r="AH989" s="129">
        <f>(幕後結果!$AJ$2+幕後結果!$AJ$4*幕後結果_最佳化!$V1990)*12/3</f>
        <v>-0.33987476415084883</v>
      </c>
      <c r="AI989" s="100">
        <f>(幕後結果!$AK$2+幕後結果!$AK$4*幕後結果_最佳化!$W1990)*12/3</f>
        <v>0.69778536379157641</v>
      </c>
      <c r="AJ989" s="60"/>
      <c r="AK989" s="60"/>
      <c r="AL989" s="60"/>
      <c r="AM989" s="108">
        <v>988</v>
      </c>
      <c r="AN989" s="129">
        <f t="shared" si="196"/>
        <v>0.12347988084453342</v>
      </c>
      <c r="AO989" s="129">
        <f t="shared" si="197"/>
        <v>7.212129280294742E-2</v>
      </c>
      <c r="AP989" s="129">
        <f t="shared" si="198"/>
        <v>8.4460409443493034E-2</v>
      </c>
      <c r="AQ989" s="129">
        <f t="shared" si="199"/>
        <v>6.8517693063771298E-2</v>
      </c>
      <c r="AR989" s="129">
        <f t="shared" si="200"/>
        <v>0.15004752311190397</v>
      </c>
      <c r="AS989" s="129">
        <f t="shared" si="201"/>
        <v>9.6659297896109622E-2</v>
      </c>
      <c r="AT989" s="129">
        <f t="shared" si="202"/>
        <v>8.8748344939809029E-3</v>
      </c>
      <c r="AU989" s="129">
        <f t="shared" si="203"/>
        <v>0.1306551050844717</v>
      </c>
      <c r="AV989" s="129">
        <f t="shared" si="204"/>
        <v>0.11255210350526634</v>
      </c>
      <c r="AW989" s="129">
        <f t="shared" si="205"/>
        <v>0.15263185975352242</v>
      </c>
      <c r="AX989" s="129">
        <f t="shared" si="206"/>
        <v>1</v>
      </c>
      <c r="AY989" s="129">
        <f>SUMPRODUCT(AN989:AW989,幕後結果_最佳化!$Z$1005:$AI$1005)</f>
        <v>-1.1873404457461694E-2</v>
      </c>
      <c r="AZ989" s="129">
        <f>(SUMPRODUCT(AN989:AW989,MMULT(AN989:AW989,幕後結果!$AB$9:$AK$18)))*252</f>
        <v>4.248053962699766E-2</v>
      </c>
      <c r="BA989" s="129">
        <f t="shared" si="207"/>
        <v>0.20610807753942509</v>
      </c>
      <c r="BB989" s="102">
        <f t="shared" si="208"/>
        <v>-0.26575088716251033</v>
      </c>
      <c r="BC989" s="60"/>
      <c r="BD989" s="60"/>
    </row>
    <row r="990" spans="1:56" ht="16.5">
      <c r="A990" s="95">
        <v>989</v>
      </c>
      <c r="B990" s="129">
        <v>0.1988055801111861</v>
      </c>
      <c r="C990" s="129">
        <v>0.38694321041675095</v>
      </c>
      <c r="D990" s="129">
        <v>0.84392646392182646</v>
      </c>
      <c r="E990" s="129">
        <v>5.3360076802080325E-3</v>
      </c>
      <c r="F990" s="129">
        <v>0.40879146695767687</v>
      </c>
      <c r="G990" s="129">
        <v>0.97079958473802641</v>
      </c>
      <c r="H990" s="129">
        <v>0.56905002572392971</v>
      </c>
      <c r="I990" s="129">
        <v>0.58205959319260492</v>
      </c>
      <c r="J990" s="129">
        <v>0.33384495774857048</v>
      </c>
      <c r="K990" s="104">
        <v>0.99811108709932062</v>
      </c>
      <c r="L990" s="105"/>
      <c r="M990" s="106">
        <v>989</v>
      </c>
      <c r="N990" s="140">
        <v>-0.84589529006099118</v>
      </c>
      <c r="O990" s="140">
        <v>-0.28729503912493826</v>
      </c>
      <c r="P990" s="140">
        <v>1.010727080345077</v>
      </c>
      <c r="Q990" s="140">
        <v>-2.5532588417214797</v>
      </c>
      <c r="R990" s="140">
        <v>-0.23065487351234296</v>
      </c>
      <c r="S990" s="140">
        <v>1.8926770478275294</v>
      </c>
      <c r="T990" s="140">
        <v>0.17395611869811731</v>
      </c>
      <c r="U990" s="129">
        <v>0.20716523905457962</v>
      </c>
      <c r="V990" s="129">
        <v>-0.42932061634504726</v>
      </c>
      <c r="W990" s="98">
        <v>2.8961410299079495</v>
      </c>
      <c r="X990" s="60"/>
      <c r="Y990" s="99">
        <v>989</v>
      </c>
      <c r="Z990" s="129">
        <f>(幕後結果!$AB$2+幕後結果!$AB$4*幕後結果_最佳化!$N1991)*12/3</f>
        <v>0.32850247569109581</v>
      </c>
      <c r="AA990" s="129">
        <f>(幕後結果!$AC$2+幕後結果!$AC$4*幕後結果_最佳化!$O1991)*12/3</f>
        <v>3.3514506841638037E-2</v>
      </c>
      <c r="AB990" s="129">
        <f>(幕後結果!$AD$2+幕後結果!$AD$4*幕後結果_最佳化!$P1991)*12/3</f>
        <v>-0.47474681552998882</v>
      </c>
      <c r="AC990" s="129">
        <f>(幕後結果!$AE$2+幕後結果!$AE$4*幕後結果_最佳化!$Q1991)*12/3</f>
        <v>-2.7062847886400099</v>
      </c>
      <c r="AD990" s="129">
        <f>(幕後結果!$AF$2+幕後結果!$AF$4*幕後結果_最佳化!$R1991)*12/3</f>
        <v>-2.1881144508280475</v>
      </c>
      <c r="AE990" s="129">
        <f>(幕後結果!$AG$2+幕後結果!$AG$4*幕後結果_最佳化!$S1991)*12/3</f>
        <v>2.2876472931581677</v>
      </c>
      <c r="AF990" s="129">
        <f>(幕後結果!$AH$2+幕後結果!$AH$4*幕後結果_最佳化!$T1991)*12/3</f>
        <v>-0.27285313129418631</v>
      </c>
      <c r="AG990" s="129">
        <f>(幕後結果!$AI$2+幕後結果!$AI$4*幕後結果_最佳化!$U1991)*12/3</f>
        <v>0.39145431737318875</v>
      </c>
      <c r="AH990" s="129">
        <f>(幕後結果!$AJ$2+幕後結果!$AJ$4*幕後結果_最佳化!$V1991)*12/3</f>
        <v>-0.85374052650449583</v>
      </c>
      <c r="AI990" s="100">
        <f>(幕後結果!$AK$2+幕後結果!$AK$4*幕後結果_最佳化!$W1991)*12/3</f>
        <v>1.9072938774722832</v>
      </c>
      <c r="AJ990" s="60"/>
      <c r="AK990" s="60"/>
      <c r="AL990" s="60"/>
      <c r="AM990" s="108">
        <v>989</v>
      </c>
      <c r="AN990" s="129">
        <f t="shared" si="196"/>
        <v>0.12137026607433599</v>
      </c>
      <c r="AO990" s="129">
        <f t="shared" si="197"/>
        <v>0.15217364244898968</v>
      </c>
      <c r="AP990" s="129">
        <f t="shared" si="198"/>
        <v>9.9492078686611723E-2</v>
      </c>
      <c r="AQ990" s="129">
        <f t="shared" si="199"/>
        <v>1.0592455319319764E-2</v>
      </c>
      <c r="AR990" s="129">
        <f t="shared" si="200"/>
        <v>0.10274899487396541</v>
      </c>
      <c r="AS990" s="129">
        <f t="shared" si="201"/>
        <v>8.1455998046506925E-2</v>
      </c>
      <c r="AT990" s="129">
        <f t="shared" si="202"/>
        <v>0.15619145536349416</v>
      </c>
      <c r="AU990" s="129">
        <f t="shared" si="203"/>
        <v>0.10618691174509651</v>
      </c>
      <c r="AV990" s="129">
        <f t="shared" si="204"/>
        <v>0.12496883407967091</v>
      </c>
      <c r="AW990" s="129">
        <f t="shared" si="205"/>
        <v>4.4819363362009076E-2</v>
      </c>
      <c r="AX990" s="129">
        <f t="shared" si="206"/>
        <v>1.0000000000000002</v>
      </c>
      <c r="AY990" s="129">
        <f>SUMPRODUCT(AN990:AW990,幕後結果_最佳化!$Z$1005:$AI$1005)</f>
        <v>5.2601542668463973E-2</v>
      </c>
      <c r="AZ990" s="129">
        <f>(SUMPRODUCT(AN990:AW990,MMULT(AN990:AW990,幕後結果!$AB$9:$AK$18)))*252</f>
        <v>4.3500296009741764E-2</v>
      </c>
      <c r="BA990" s="129">
        <f t="shared" si="207"/>
        <v>0.20856724577397517</v>
      </c>
      <c r="BB990" s="102">
        <f t="shared" si="208"/>
        <v>4.6515178509752952E-2</v>
      </c>
      <c r="BC990" s="60"/>
      <c r="BD990" s="60"/>
    </row>
    <row r="991" spans="1:56" ht="16.5">
      <c r="A991" s="95">
        <v>990</v>
      </c>
      <c r="B991" s="129">
        <v>0.83908978109126586</v>
      </c>
      <c r="C991" s="129">
        <v>0.5633543569682482</v>
      </c>
      <c r="D991" s="129">
        <v>0.75257127896721121</v>
      </c>
      <c r="E991" s="129">
        <v>0.76928549505019683</v>
      </c>
      <c r="F991" s="129">
        <v>0.54688179267964787</v>
      </c>
      <c r="G991" s="129">
        <v>8.8747920278226422E-2</v>
      </c>
      <c r="H991" s="129">
        <v>0.17387487003838276</v>
      </c>
      <c r="I991" s="129">
        <v>0.53965560304458537</v>
      </c>
      <c r="J991" s="129">
        <v>0.85122115196713399</v>
      </c>
      <c r="K991" s="104">
        <v>0.97951709864481984</v>
      </c>
      <c r="L991" s="105"/>
      <c r="M991" s="106">
        <v>990</v>
      </c>
      <c r="N991" s="140">
        <v>0.99072385832004695</v>
      </c>
      <c r="O991" s="140">
        <v>0.15947927427468123</v>
      </c>
      <c r="P991" s="140">
        <v>0.68260346804953287</v>
      </c>
      <c r="Q991" s="140">
        <v>0.7364958209403043</v>
      </c>
      <c r="R991" s="140">
        <v>0.1177870198077864</v>
      </c>
      <c r="S991" s="140">
        <v>-1.3485055368024166</v>
      </c>
      <c r="T991" s="140">
        <v>-0.93896300254590903</v>
      </c>
      <c r="U991" s="129">
        <v>9.9566118160712369E-2</v>
      </c>
      <c r="V991" s="129">
        <v>1.0416851069147446</v>
      </c>
      <c r="W991" s="98">
        <v>2.0438759589666273</v>
      </c>
      <c r="X991" s="60"/>
      <c r="Y991" s="99">
        <v>990</v>
      </c>
      <c r="Z991" s="129">
        <f>(幕後結果!$AB$2+幕後結果!$AB$4*幕後結果_最佳化!$N1992)*12/3</f>
        <v>1.5429870080513648</v>
      </c>
      <c r="AA991" s="129">
        <f>(幕後結果!$AC$2+幕後結果!$AC$4*幕後結果_最佳化!$O1992)*12/3</f>
        <v>0.83474138941786069</v>
      </c>
      <c r="AB991" s="129">
        <f>(幕後結果!$AD$2+幕後結果!$AD$4*幕後結果_最佳化!$P1992)*12/3</f>
        <v>-0.33435603323965823</v>
      </c>
      <c r="AC991" s="129">
        <f>(幕後結果!$AE$2+幕後結果!$AE$4*幕後結果_最佳化!$Q1992)*12/3</f>
        <v>0.83164280025606541</v>
      </c>
      <c r="AD991" s="129">
        <f>(幕後結果!$AF$2+幕後結果!$AF$4*幕後結果_最佳化!$R1992)*12/3</f>
        <v>-0.41790252011158047</v>
      </c>
      <c r="AE991" s="129">
        <f>(幕後結果!$AG$2+幕後結果!$AG$4*幕後結果_最佳化!$S1992)*12/3</f>
        <v>0.19822043980505188</v>
      </c>
      <c r="AF991" s="129">
        <f>(幕後結果!$AH$2+幕後結果!$AH$4*幕後結果_最佳化!$T1992)*12/3</f>
        <v>0.47503260743280773</v>
      </c>
      <c r="AG991" s="129">
        <f>(幕後結果!$AI$2+幕後結果!$AI$4*幕後結果_最佳化!$U1992)*12/3</f>
        <v>-0.1491900237325724</v>
      </c>
      <c r="AH991" s="129">
        <f>(幕後結果!$AJ$2+幕後結果!$AJ$4*幕後結果_最佳化!$V1992)*12/3</f>
        <v>8.5013612852030296E-2</v>
      </c>
      <c r="AI991" s="100">
        <f>(幕後結果!$AK$2+幕後結果!$AK$4*幕後結果_最佳化!$W1992)*12/3</f>
        <v>1.5402328229753406</v>
      </c>
      <c r="AJ991" s="60"/>
      <c r="AK991" s="60"/>
      <c r="AL991" s="60"/>
      <c r="AM991" s="108">
        <v>990</v>
      </c>
      <c r="AN991" s="129">
        <f t="shared" si="196"/>
        <v>2.3127447383574577E-2</v>
      </c>
      <c r="AO991" s="129">
        <f t="shared" si="197"/>
        <v>3.9893798226462017E-2</v>
      </c>
      <c r="AP991" s="129">
        <f t="shared" si="198"/>
        <v>0.17439898822769251</v>
      </c>
      <c r="AQ991" s="129">
        <f t="shared" si="199"/>
        <v>0.12003547551528675</v>
      </c>
      <c r="AR991" s="129">
        <f t="shared" si="200"/>
        <v>0.18393346337484562</v>
      </c>
      <c r="AS991" s="129">
        <f t="shared" si="201"/>
        <v>0.18550141790666269</v>
      </c>
      <c r="AT991" s="129">
        <f t="shared" si="202"/>
        <v>2.0805858520380253E-2</v>
      </c>
      <c r="AU991" s="129">
        <f t="shared" si="203"/>
        <v>8.9493111159829261E-2</v>
      </c>
      <c r="AV991" s="129">
        <f t="shared" si="204"/>
        <v>7.1145000251833762E-2</v>
      </c>
      <c r="AW991" s="129">
        <f t="shared" si="205"/>
        <v>9.1665439433432652E-2</v>
      </c>
      <c r="AX991" s="129">
        <f t="shared" si="206"/>
        <v>1.0000000000000002</v>
      </c>
      <c r="AY991" s="129">
        <f>SUMPRODUCT(AN991:AW991,幕後結果_最佳化!$Z$1005:$AI$1005)</f>
        <v>-0.15715882432768258</v>
      </c>
      <c r="AZ991" s="129">
        <f>(SUMPRODUCT(AN991:AW991,MMULT(AN991:AW991,幕後結果!$AB$9:$AK$18)))*252</f>
        <v>5.7124117444630119E-2</v>
      </c>
      <c r="BA991" s="129">
        <f t="shared" si="207"/>
        <v>0.23900652176170867</v>
      </c>
      <c r="BB991" s="102">
        <f t="shared" si="208"/>
        <v>-0.83704336958278802</v>
      </c>
      <c r="BC991" s="60"/>
      <c r="BD991" s="60"/>
    </row>
    <row r="992" spans="1:56" ht="16.5">
      <c r="A992" s="95">
        <v>991</v>
      </c>
      <c r="B992" s="129">
        <v>0.34690012055978503</v>
      </c>
      <c r="C992" s="129">
        <v>3.5346335653351879E-2</v>
      </c>
      <c r="D992" s="129">
        <v>0.40877668478895779</v>
      </c>
      <c r="E992" s="129">
        <v>0.89901043759273302</v>
      </c>
      <c r="F992" s="129">
        <v>0.77167934422382922</v>
      </c>
      <c r="G992" s="129">
        <v>0.87909145248798426</v>
      </c>
      <c r="H992" s="129">
        <v>0.59305016215410911</v>
      </c>
      <c r="I992" s="129">
        <v>7.2997383292817242E-2</v>
      </c>
      <c r="J992" s="129">
        <v>0.94417564892079331</v>
      </c>
      <c r="K992" s="104">
        <v>0.42086030145136211</v>
      </c>
      <c r="L992" s="105"/>
      <c r="M992" s="106">
        <v>991</v>
      </c>
      <c r="N992" s="140">
        <v>-0.39370311524499224</v>
      </c>
      <c r="O992" s="140">
        <v>-1.8074466151933026</v>
      </c>
      <c r="P992" s="140">
        <v>-0.23069292595945826</v>
      </c>
      <c r="Q992" s="140">
        <v>1.275933225198453</v>
      </c>
      <c r="R992" s="140">
        <v>0.74438876896121153</v>
      </c>
      <c r="S992" s="140">
        <v>1.1704570343221583</v>
      </c>
      <c r="T992" s="140">
        <v>0.2353982094430645</v>
      </c>
      <c r="U992" s="129">
        <v>-1.4538252303008299</v>
      </c>
      <c r="V992" s="129">
        <v>1.5908261677497215</v>
      </c>
      <c r="W992" s="98">
        <v>-0.19969310970076251</v>
      </c>
      <c r="X992" s="60"/>
      <c r="Y992" s="99">
        <v>991</v>
      </c>
      <c r="Z992" s="129">
        <f>(幕後結果!$AB$2+幕後結果!$AB$4*幕後結果_最佳化!$N1993)*12/3</f>
        <v>0.62751950513483146</v>
      </c>
      <c r="AA992" s="129">
        <f>(幕後結果!$AC$2+幕後結果!$AC$4*幕後結果_最佳化!$O1993)*12/3</f>
        <v>-0.96563853056476801</v>
      </c>
      <c r="AB992" s="129">
        <f>(幕後結果!$AD$2+幕後結果!$AD$4*幕後結果_最佳化!$P1993)*12/3</f>
        <v>-1.8669743550377353</v>
      </c>
      <c r="AC992" s="129">
        <f>(幕後結果!$AE$2+幕後結果!$AE$4*幕後結果_最佳化!$Q1993)*12/3</f>
        <v>0.57062719932473205</v>
      </c>
      <c r="AD992" s="129">
        <f>(幕後結果!$AF$2+幕後結果!$AF$4*幕後結果_最佳化!$R1993)*12/3</f>
        <v>0.16608171647736225</v>
      </c>
      <c r="AE992" s="129">
        <f>(幕後結果!$AG$2+幕後結果!$AG$4*幕後結果_最佳化!$S1993)*12/3</f>
        <v>2.092702029762358</v>
      </c>
      <c r="AF992" s="129">
        <f>(幕後結果!$AH$2+幕後結果!$AH$4*幕後結果_最佳化!$T1993)*12/3</f>
        <v>0.31910633135424843</v>
      </c>
      <c r="AG992" s="129">
        <f>(幕後結果!$AI$2+幕後結果!$AI$4*幕後結果_最佳化!$U1993)*12/3</f>
        <v>-0.84374614176949192</v>
      </c>
      <c r="AH992" s="129">
        <f>(幕後結果!$AJ$2+幕後結果!$AJ$4*幕後結果_最佳化!$V1993)*12/3</f>
        <v>0.20180843815811725</v>
      </c>
      <c r="AI992" s="100">
        <f>(幕後結果!$AK$2+幕後結果!$AK$4*幕後結果_最佳化!$W1993)*12/3</f>
        <v>0.14442285956033923</v>
      </c>
      <c r="AJ992" s="60"/>
      <c r="AK992" s="60"/>
      <c r="AL992" s="60"/>
      <c r="AM992" s="108">
        <v>991</v>
      </c>
      <c r="AN992" s="129">
        <f t="shared" si="196"/>
        <v>0.14896167686478415</v>
      </c>
      <c r="AO992" s="129">
        <f t="shared" si="197"/>
        <v>3.7636499709234661E-2</v>
      </c>
      <c r="AP992" s="129">
        <f t="shared" si="198"/>
        <v>0.14032815622735428</v>
      </c>
      <c r="AQ992" s="129">
        <f t="shared" si="199"/>
        <v>5.5993402501655902E-2</v>
      </c>
      <c r="AR992" s="129">
        <f t="shared" si="200"/>
        <v>0.20150992137743656</v>
      </c>
      <c r="AS992" s="129">
        <f t="shared" si="201"/>
        <v>0.11674636949249083</v>
      </c>
      <c r="AT992" s="129">
        <f t="shared" si="202"/>
        <v>2.2807436226546473E-2</v>
      </c>
      <c r="AU992" s="129">
        <f t="shared" si="203"/>
        <v>5.5111629926782667E-2</v>
      </c>
      <c r="AV992" s="129">
        <f t="shared" si="204"/>
        <v>9.3800585712861512E-2</v>
      </c>
      <c r="AW992" s="129">
        <f t="shared" si="205"/>
        <v>0.12710432196085317</v>
      </c>
      <c r="AX992" s="129">
        <f t="shared" si="206"/>
        <v>1.0000000000000002</v>
      </c>
      <c r="AY992" s="129">
        <f>SUMPRODUCT(AN992:AW992,幕後結果_最佳化!$Z$1005:$AI$1005)</f>
        <v>-9.0310460550487831E-2</v>
      </c>
      <c r="AZ992" s="129">
        <f>(SUMPRODUCT(AN992:AW992,MMULT(AN992:AW992,幕後結果!$AB$9:$AK$18)))*252</f>
        <v>4.97117671942372E-2</v>
      </c>
      <c r="BA992" s="129">
        <f t="shared" si="207"/>
        <v>0.22296135807407794</v>
      </c>
      <c r="BB992" s="102">
        <f t="shared" si="208"/>
        <v>-0.59745985448397398</v>
      </c>
      <c r="BC992" s="60"/>
      <c r="BD992" s="60"/>
    </row>
    <row r="993" spans="1:56" ht="16.5">
      <c r="A993" s="95">
        <v>992</v>
      </c>
      <c r="B993" s="129">
        <v>0.50536340710021954</v>
      </c>
      <c r="C993" s="129">
        <v>0.26012937825753291</v>
      </c>
      <c r="D993" s="129">
        <v>0.93168753073520305</v>
      </c>
      <c r="E993" s="129">
        <v>0.21362813255003998</v>
      </c>
      <c r="F993" s="129">
        <v>0.97315692502305562</v>
      </c>
      <c r="G993" s="129">
        <v>0.71387257358916356</v>
      </c>
      <c r="H993" s="129">
        <v>6.3128491405526344E-3</v>
      </c>
      <c r="I993" s="129">
        <v>0.84401624643230067</v>
      </c>
      <c r="J993" s="129">
        <v>0.62935619059302672</v>
      </c>
      <c r="K993" s="104">
        <v>0.51953831271989825</v>
      </c>
      <c r="L993" s="105"/>
      <c r="M993" s="106">
        <v>992</v>
      </c>
      <c r="N993" s="140">
        <v>1.3444472898162085E-2</v>
      </c>
      <c r="O993" s="140">
        <v>-0.64294659054569325</v>
      </c>
      <c r="P993" s="140">
        <v>1.4884777771219642</v>
      </c>
      <c r="Q993" s="140">
        <v>-0.79389550777924522</v>
      </c>
      <c r="R993" s="140">
        <v>1.9293602893295381</v>
      </c>
      <c r="S993" s="140">
        <v>0.5647337820586853</v>
      </c>
      <c r="T993" s="140">
        <v>-2.4941561648407138</v>
      </c>
      <c r="U993" s="129">
        <v>1.0111022217161216</v>
      </c>
      <c r="V993" s="129">
        <v>0.33014868430401278</v>
      </c>
      <c r="W993" s="98">
        <v>4.8994882069334666E-2</v>
      </c>
      <c r="X993" s="60"/>
      <c r="Y993" s="99">
        <v>992</v>
      </c>
      <c r="Z993" s="129">
        <f>(幕後結果!$AB$2+幕後結果!$AB$4*幕後結果_最佳化!$N1994)*12/3</f>
        <v>0.89675030816959478</v>
      </c>
      <c r="AA993" s="129">
        <f>(幕後結果!$AC$2+幕後結果!$AC$4*幕後結果_最佳化!$O1994)*12/3</f>
        <v>-6.0452092560585036E-3</v>
      </c>
      <c r="AB993" s="129">
        <f>(幕後結果!$AD$2+幕後結果!$AD$4*幕後結果_最佳化!$P1994)*12/3</f>
        <v>0.26688048284404275</v>
      </c>
      <c r="AC993" s="129">
        <f>(幕後結果!$AE$2+幕後結果!$AE$4*幕後結果_最佳化!$Q1994)*12/3</f>
        <v>-1.0038614995977206</v>
      </c>
      <c r="AD993" s="129">
        <f>(幕後結果!$AF$2+幕後結果!$AF$4*幕後結果_最佳化!$R1994)*12/3</f>
        <v>0.60066526325110603</v>
      </c>
      <c r="AE993" s="129">
        <f>(幕後結果!$AG$2+幕後結果!$AG$4*幕後結果_最佳化!$S1994)*12/3</f>
        <v>1.4824889539323287</v>
      </c>
      <c r="AF993" s="129">
        <f>(幕後結果!$AH$2+幕後結果!$AH$4*幕後結果_最佳化!$T1994)*12/3</f>
        <v>-1.1181152493200384</v>
      </c>
      <c r="AG993" s="129">
        <f>(幕後結果!$AI$2+幕後結果!$AI$4*幕後結果_最佳化!$U1994)*12/3</f>
        <v>0.63747822010331945</v>
      </c>
      <c r="AH993" s="129">
        <f>(幕後結果!$AJ$2+幕後結果!$AJ$4*幕後結果_最佳化!$V1994)*12/3</f>
        <v>-0.2744791339010067</v>
      </c>
      <c r="AI993" s="100">
        <f>(幕後結果!$AK$2+幕後結果!$AK$4*幕後結果_最佳化!$W1994)*12/3</f>
        <v>0.6918877418990389</v>
      </c>
      <c r="AJ993" s="60"/>
      <c r="AK993" s="60"/>
      <c r="AL993" s="60"/>
      <c r="AM993" s="108">
        <v>992</v>
      </c>
      <c r="AN993" s="129">
        <f t="shared" si="196"/>
        <v>8.6086749976561669E-2</v>
      </c>
      <c r="AO993" s="129">
        <f t="shared" si="197"/>
        <v>0.12625905585631375</v>
      </c>
      <c r="AP993" s="129">
        <f t="shared" si="198"/>
        <v>1.5261894312287135E-2</v>
      </c>
      <c r="AQ993" s="129">
        <f t="shared" si="199"/>
        <v>2.5131816719823809E-2</v>
      </c>
      <c r="AR993" s="129">
        <f t="shared" si="200"/>
        <v>3.1813577376956649E-2</v>
      </c>
      <c r="AS993" s="129">
        <f t="shared" si="201"/>
        <v>0.12050298270960408</v>
      </c>
      <c r="AT993" s="129">
        <f t="shared" si="202"/>
        <v>0.10978173077369623</v>
      </c>
      <c r="AU993" s="129">
        <f t="shared" si="203"/>
        <v>0.1139431008991023</v>
      </c>
      <c r="AV993" s="129">
        <f t="shared" si="204"/>
        <v>0.1282020174862778</v>
      </c>
      <c r="AW993" s="129">
        <f t="shared" si="205"/>
        <v>0.24301707388937657</v>
      </c>
      <c r="AX993" s="129">
        <f t="shared" si="206"/>
        <v>1</v>
      </c>
      <c r="AY993" s="129">
        <f>SUMPRODUCT(AN993:AW993,幕後結果_最佳化!$Z$1005:$AI$1005)</f>
        <v>0.24634520758362391</v>
      </c>
      <c r="AZ993" s="129">
        <f>(SUMPRODUCT(AN993:AW993,MMULT(AN993:AW993,幕後結果!$AB$9:$AK$18)))*252</f>
        <v>4.0715229054686067E-2</v>
      </c>
      <c r="BA993" s="129">
        <f t="shared" si="207"/>
        <v>0.20178015029899762</v>
      </c>
      <c r="BB993" s="102">
        <f t="shared" si="208"/>
        <v>1.0082518388560966</v>
      </c>
      <c r="BC993" s="60"/>
      <c r="BD993" s="60"/>
    </row>
    <row r="994" spans="1:56" ht="16.5">
      <c r="A994" s="95">
        <v>993</v>
      </c>
      <c r="B994" s="129">
        <v>0.90734844666840919</v>
      </c>
      <c r="C994" s="129">
        <v>0.14093648067100428</v>
      </c>
      <c r="D994" s="129">
        <v>0.95354536108113375</v>
      </c>
      <c r="E994" s="129">
        <v>0.54187938171147265</v>
      </c>
      <c r="F994" s="129">
        <v>0.43012906191520273</v>
      </c>
      <c r="G994" s="129">
        <v>0.87517051242087529</v>
      </c>
      <c r="H994" s="129">
        <v>0.87351760297159964</v>
      </c>
      <c r="I994" s="129">
        <v>4.9559579319359948E-2</v>
      </c>
      <c r="J994" s="129">
        <v>0.28130276451627201</v>
      </c>
      <c r="K994" s="104">
        <v>0.73621257874712276</v>
      </c>
      <c r="L994" s="105"/>
      <c r="M994" s="106">
        <v>993</v>
      </c>
      <c r="N994" s="140">
        <v>1.3246022578353052</v>
      </c>
      <c r="O994" s="140">
        <v>-1.076121410564995</v>
      </c>
      <c r="P994" s="140">
        <v>1.6802469507348488</v>
      </c>
      <c r="Q994" s="140">
        <v>0.10516959499283948</v>
      </c>
      <c r="R994" s="140">
        <v>-0.17604559286027796</v>
      </c>
      <c r="S994" s="140">
        <v>1.1511780945050936</v>
      </c>
      <c r="T994" s="140">
        <v>1.1431777602183275</v>
      </c>
      <c r="U994" s="129">
        <v>-1.6491390134484838</v>
      </c>
      <c r="V994" s="129">
        <v>-0.57897576032004683</v>
      </c>
      <c r="W994" s="98">
        <v>0.63171237149053561</v>
      </c>
      <c r="X994" s="60"/>
      <c r="Y994" s="99">
        <v>993</v>
      </c>
      <c r="Z994" s="129">
        <f>(幕後結果!$AB$2+幕後結果!$AB$4*幕後結果_最佳化!$N1995)*12/3</f>
        <v>1.7637677574287842</v>
      </c>
      <c r="AA994" s="129">
        <f>(幕後結果!$AC$2+幕後結果!$AC$4*幕後結果_最佳化!$O1995)*12/3</f>
        <v>1.3938468600440346E-2</v>
      </c>
      <c r="AB994" s="129">
        <f>(幕後結果!$AD$2+幕後結果!$AD$4*幕後結果_最佳化!$P1995)*12/3</f>
        <v>0.7976690846771749</v>
      </c>
      <c r="AC994" s="129">
        <f>(幕後結果!$AE$2+幕後結果!$AE$4*幕後結果_最佳化!$Q1995)*12/3</f>
        <v>-0.15013436739632677</v>
      </c>
      <c r="AD994" s="129">
        <f>(幕後結果!$AF$2+幕後結果!$AF$4*幕後結果_最佳化!$R1995)*12/3</f>
        <v>-1.1562558554559079</v>
      </c>
      <c r="AE994" s="129">
        <f>(幕後結果!$AG$2+幕後結果!$AG$4*幕後結果_最佳化!$S1995)*12/3</f>
        <v>1.9070882648707059</v>
      </c>
      <c r="AF994" s="129">
        <f>(幕後結果!$AH$2+幕後結果!$AH$4*幕後結果_最佳化!$T1995)*12/3</f>
        <v>1.8684266523228692</v>
      </c>
      <c r="AG994" s="129">
        <f>(幕後結果!$AI$2+幕後結果!$AI$4*幕後結果_最佳化!$U1995)*12/3</f>
        <v>-0.55051718782849524</v>
      </c>
      <c r="AH994" s="129">
        <f>(幕後結果!$AJ$2+幕後結果!$AJ$4*幕後結果_最佳化!$V1995)*12/3</f>
        <v>-0.42027283836380519</v>
      </c>
      <c r="AI994" s="100">
        <f>(幕後結果!$AK$2+幕後結果!$AK$4*幕後結果_最佳化!$W1995)*12/3</f>
        <v>1.0556416050658393</v>
      </c>
      <c r="AJ994" s="60"/>
      <c r="AK994" s="60"/>
      <c r="AL994" s="60"/>
      <c r="AM994" s="108">
        <v>993</v>
      </c>
      <c r="AN994" s="129">
        <f t="shared" si="196"/>
        <v>4.578109599977101E-2</v>
      </c>
      <c r="AO994" s="129">
        <f t="shared" si="197"/>
        <v>0.17161674027037235</v>
      </c>
      <c r="AP994" s="129">
        <f t="shared" si="198"/>
        <v>0.15336572497740567</v>
      </c>
      <c r="AQ994" s="129">
        <f t="shared" si="199"/>
        <v>7.2420307390198821E-2</v>
      </c>
      <c r="AR994" s="129">
        <f t="shared" si="200"/>
        <v>7.4190885432977471E-2</v>
      </c>
      <c r="AS994" s="129">
        <f t="shared" si="201"/>
        <v>1.5518812370270198E-2</v>
      </c>
      <c r="AT994" s="129">
        <f t="shared" si="202"/>
        <v>2.9446381204530209E-2</v>
      </c>
      <c r="AU994" s="129">
        <f t="shared" si="203"/>
        <v>7.1380342663576124E-2</v>
      </c>
      <c r="AV994" s="129">
        <f t="shared" si="204"/>
        <v>0.2108781632413777</v>
      </c>
      <c r="AW994" s="129">
        <f t="shared" si="205"/>
        <v>0.15540154644952028</v>
      </c>
      <c r="AX994" s="129">
        <f t="shared" si="206"/>
        <v>0.99999999999999989</v>
      </c>
      <c r="AY994" s="129">
        <f>SUMPRODUCT(AN994:AW994,幕後結果_最佳化!$Z$1005:$AI$1005)</f>
        <v>-0.20268020607075382</v>
      </c>
      <c r="AZ994" s="129">
        <f>(SUMPRODUCT(AN994:AW994,MMULT(AN994:AW994,幕後結果!$AB$9:$AK$18)))*252</f>
        <v>4.8289534957115875E-2</v>
      </c>
      <c r="BA994" s="129">
        <f t="shared" si="207"/>
        <v>0.21974879967161567</v>
      </c>
      <c r="BB994" s="102">
        <f t="shared" si="208"/>
        <v>-1.1175497041974274</v>
      </c>
      <c r="BC994" s="60"/>
      <c r="BD994" s="60"/>
    </row>
    <row r="995" spans="1:56" ht="16.5">
      <c r="A995" s="95">
        <v>994</v>
      </c>
      <c r="B995" s="129">
        <v>0.49441161477737849</v>
      </c>
      <c r="C995" s="129">
        <v>0.43043536941181815</v>
      </c>
      <c r="D995" s="129">
        <v>0.21011763404856354</v>
      </c>
      <c r="E995" s="129">
        <v>0.6160389499329999</v>
      </c>
      <c r="F995" s="129">
        <v>0.71705434238238563</v>
      </c>
      <c r="G995" s="129">
        <v>0.53473071721408028</v>
      </c>
      <c r="H995" s="129">
        <v>0.87398830848686537</v>
      </c>
      <c r="I995" s="129">
        <v>0.41123675031798101</v>
      </c>
      <c r="J995" s="129">
        <v>0.44738126035757975</v>
      </c>
      <c r="K995" s="104">
        <v>0.86581099909171333</v>
      </c>
      <c r="L995" s="105"/>
      <c r="M995" s="106">
        <v>994</v>
      </c>
      <c r="N995" s="140">
        <v>-1.40084625582326E-2</v>
      </c>
      <c r="O995" s="140">
        <v>-0.17526585677293213</v>
      </c>
      <c r="P995" s="140">
        <v>-0.80601314787520251</v>
      </c>
      <c r="Q995" s="140">
        <v>0.2950939645564184</v>
      </c>
      <c r="R995" s="140">
        <v>0.57411303189289975</v>
      </c>
      <c r="S995" s="140">
        <v>8.7167256774080548E-2</v>
      </c>
      <c r="T995" s="140">
        <v>1.1454485828769443</v>
      </c>
      <c r="U995" s="129">
        <v>-0.22436474524277855</v>
      </c>
      <c r="V995" s="129">
        <v>-0.13228038603241188</v>
      </c>
      <c r="W995" s="98">
        <v>1.1068055646942894</v>
      </c>
      <c r="X995" s="60"/>
      <c r="Y995" s="99">
        <v>994</v>
      </c>
      <c r="Z995" s="129">
        <f>(幕後結果!$AB$2+幕後結果!$AB$4*幕後結果_最佳化!$N1996)*12/3</f>
        <v>0.87859675384720515</v>
      </c>
      <c r="AA995" s="129">
        <f>(幕後結果!$AC$2+幕後結果!$AC$4*幕後結果_最佳化!$O1996)*12/3</f>
        <v>0.33012618898974894</v>
      </c>
      <c r="AB995" s="129">
        <f>(幕後結果!$AD$2+幕後結果!$AD$4*幕後結果_最佳化!$P1996)*12/3</f>
        <v>-2.3064449622499392</v>
      </c>
      <c r="AC995" s="129">
        <f>(幕後結果!$AE$2+幕後結果!$AE$4*幕後結果_最佳化!$Q1996)*12/3</f>
        <v>0.16034291645566121</v>
      </c>
      <c r="AD995" s="129">
        <f>(幕後結果!$AF$2+幕後結果!$AF$4*幕後結果_最佳化!$R1996)*12/3</f>
        <v>-0.16259478947198136</v>
      </c>
      <c r="AE995" s="129">
        <f>(幕後結果!$AG$2+幕後結果!$AG$4*幕後結果_最佳化!$S1996)*12/3</f>
        <v>1.2814107064444071</v>
      </c>
      <c r="AF995" s="129">
        <f>(幕後結果!$AH$2+幕後結果!$AH$4*幕後結果_最佳化!$T1996)*12/3</f>
        <v>0.99522907587091558</v>
      </c>
      <c r="AG995" s="129">
        <f>(幕後結果!$AI$2+幕後結果!$AI$4*幕後結果_最佳化!$U1996)*12/3</f>
        <v>-0.13851755034145952</v>
      </c>
      <c r="AH995" s="129">
        <f>(幕後結果!$AJ$2+幕後結果!$AJ$4*幕後結果_最佳化!$V1996)*12/3</f>
        <v>-0.42459385591628312</v>
      </c>
      <c r="AI995" s="100">
        <f>(幕後結果!$AK$2+幕後結果!$AK$4*幕後結果_最佳化!$W1996)*12/3</f>
        <v>0.63389736579814182</v>
      </c>
      <c r="AJ995" s="60"/>
      <c r="AK995" s="60"/>
      <c r="AL995" s="60"/>
      <c r="AM995" s="108">
        <v>994</v>
      </c>
      <c r="AN995" s="129">
        <f t="shared" si="196"/>
        <v>9.1596993445449443E-2</v>
      </c>
      <c r="AO995" s="129">
        <f t="shared" si="197"/>
        <v>0.13462558434009583</v>
      </c>
      <c r="AP995" s="129">
        <f t="shared" si="198"/>
        <v>0.10622230802486965</v>
      </c>
      <c r="AQ995" s="129">
        <f t="shared" si="199"/>
        <v>0.15350644391746215</v>
      </c>
      <c r="AR995" s="129">
        <f t="shared" si="200"/>
        <v>0.16317345342869408</v>
      </c>
      <c r="AS995" s="129">
        <f t="shared" si="201"/>
        <v>1.5975620406457437E-2</v>
      </c>
      <c r="AT995" s="129">
        <f t="shared" si="202"/>
        <v>8.3738057113180261E-2</v>
      </c>
      <c r="AU995" s="129">
        <f t="shared" si="203"/>
        <v>3.1985081211015072E-2</v>
      </c>
      <c r="AV995" s="129">
        <f t="shared" si="204"/>
        <v>7.5196081037203599E-2</v>
      </c>
      <c r="AW995" s="129">
        <f t="shared" si="205"/>
        <v>0.14398037707557257</v>
      </c>
      <c r="AX995" s="129">
        <f t="shared" si="206"/>
        <v>1</v>
      </c>
      <c r="AY995" s="129">
        <f>SUMPRODUCT(AN995:AW995,幕後結果_最佳化!$Z$1005:$AI$1005)</f>
        <v>-0.10866247757731236</v>
      </c>
      <c r="AZ995" s="129">
        <f>(SUMPRODUCT(AN995:AW995,MMULT(AN995:AW995,幕後結果!$AB$9:$AK$18)))*252</f>
        <v>5.7080978462313005E-2</v>
      </c>
      <c r="BA995" s="129">
        <f t="shared" si="207"/>
        <v>0.23891625826283361</v>
      </c>
      <c r="BB995" s="102">
        <f t="shared" si="208"/>
        <v>-0.63437490055857693</v>
      </c>
      <c r="BC995" s="60"/>
      <c r="BD995" s="60"/>
    </row>
    <row r="996" spans="1:56" ht="16.5">
      <c r="A996" s="95">
        <v>995</v>
      </c>
      <c r="B996" s="129">
        <v>0.41496553891893262</v>
      </c>
      <c r="C996" s="129">
        <v>0.60660081039638536</v>
      </c>
      <c r="D996" s="129">
        <v>0.75405269238095496</v>
      </c>
      <c r="E996" s="129">
        <v>0.28659781253424965</v>
      </c>
      <c r="F996" s="129">
        <v>0.95202671415251561</v>
      </c>
      <c r="G996" s="129">
        <v>0.80796848307415359</v>
      </c>
      <c r="H996" s="129">
        <v>0.13565429080839198</v>
      </c>
      <c r="I996" s="129">
        <v>0.64186401943131965</v>
      </c>
      <c r="J996" s="129">
        <v>0.96875846915742558</v>
      </c>
      <c r="K996" s="104">
        <v>0.18466658076732689</v>
      </c>
      <c r="L996" s="105"/>
      <c r="M996" s="106">
        <v>995</v>
      </c>
      <c r="N996" s="140">
        <v>-0.21478996402720626</v>
      </c>
      <c r="O996" s="140">
        <v>0.27047040878649858</v>
      </c>
      <c r="P996" s="140">
        <v>0.68729854547203506</v>
      </c>
      <c r="Q996" s="140">
        <v>-0.56335139849826277</v>
      </c>
      <c r="R996" s="140">
        <v>1.6648305271001522</v>
      </c>
      <c r="S996" s="140">
        <v>0.87043443744407478</v>
      </c>
      <c r="T996" s="140">
        <v>-1.1000540296999806</v>
      </c>
      <c r="U996" s="129">
        <v>0.36344571003170612</v>
      </c>
      <c r="V996" s="129">
        <v>1.862852212906944</v>
      </c>
      <c r="W996" s="98">
        <v>-0.89772315528743918</v>
      </c>
      <c r="X996" s="60"/>
      <c r="Y996" s="99">
        <v>995</v>
      </c>
      <c r="Z996" s="129">
        <f>(幕後結果!$AB$2+幕後結果!$AB$4*幕後結果_最佳化!$N1997)*12/3</f>
        <v>0.745827786403363</v>
      </c>
      <c r="AA996" s="129">
        <f>(幕後結果!$AC$2+幕後結果!$AC$4*幕後結果_最佳化!$O1997)*12/3</f>
        <v>0.60552243542364992</v>
      </c>
      <c r="AB996" s="129">
        <f>(幕後結果!$AD$2+幕後結果!$AD$4*幕後結果_最佳化!$P1997)*12/3</f>
        <v>-0.63720459002253182</v>
      </c>
      <c r="AC996" s="129">
        <f>(幕後結果!$AE$2+幕後結果!$AE$4*幕後結果_最佳化!$Q1997)*12/3</f>
        <v>-0.51190188239845957</v>
      </c>
      <c r="AD996" s="129">
        <f>(幕後結果!$AF$2+幕後結果!$AF$4*幕後結果_最佳化!$R1997)*12/3</f>
        <v>0.57808840768673009</v>
      </c>
      <c r="AE996" s="129">
        <f>(幕後結果!$AG$2+幕後結果!$AG$4*幕後結果_最佳化!$S1997)*12/3</f>
        <v>1.8939997493888336</v>
      </c>
      <c r="AF996" s="129">
        <f>(幕後結果!$AH$2+幕後結果!$AH$4*幕後結果_最佳化!$T1997)*12/3</f>
        <v>-0.39749586489613381</v>
      </c>
      <c r="AG996" s="129">
        <f>(幕後結果!$AI$2+幕後結果!$AI$4*幕後結果_最佳化!$U1997)*12/3</f>
        <v>0.35649751277542369</v>
      </c>
      <c r="AH996" s="129">
        <f>(幕後結果!$AJ$2+幕後結果!$AJ$4*幕後結果_最佳化!$V1997)*12/3</f>
        <v>0.34088560919988736</v>
      </c>
      <c r="AI996" s="100">
        <f>(幕後結果!$AK$2+幕後結果!$AK$4*幕後結果_最佳化!$W1997)*12/3</f>
        <v>0.16927110749066107</v>
      </c>
      <c r="AJ996" s="60"/>
      <c r="AK996" s="60"/>
      <c r="AL996" s="60"/>
      <c r="AM996" s="108">
        <v>995</v>
      </c>
      <c r="AN996" s="129">
        <f t="shared" si="196"/>
        <v>0.1751812174272967</v>
      </c>
      <c r="AO996" s="129">
        <f t="shared" si="197"/>
        <v>0.1786835257923885</v>
      </c>
      <c r="AP996" s="129">
        <f t="shared" si="198"/>
        <v>4.1867903401037944E-2</v>
      </c>
      <c r="AQ996" s="129">
        <f t="shared" si="199"/>
        <v>0.2048441140271833</v>
      </c>
      <c r="AR996" s="129">
        <f t="shared" si="200"/>
        <v>2.785689419916481E-2</v>
      </c>
      <c r="AS996" s="129">
        <f t="shared" si="201"/>
        <v>0.1360990175777379</v>
      </c>
      <c r="AT996" s="129">
        <f t="shared" si="202"/>
        <v>4.9045051756899494E-2</v>
      </c>
      <c r="AU996" s="129">
        <f t="shared" si="203"/>
        <v>7.9576002812842439E-2</v>
      </c>
      <c r="AV996" s="129">
        <f t="shared" si="204"/>
        <v>6.4592031858270657E-2</v>
      </c>
      <c r="AW996" s="129">
        <f t="shared" si="205"/>
        <v>4.2254241147178261E-2</v>
      </c>
      <c r="AX996" s="129">
        <f t="shared" si="206"/>
        <v>1</v>
      </c>
      <c r="AY996" s="129">
        <f>SUMPRODUCT(AN996:AW996,幕後結果_最佳化!$Z$1005:$AI$1005)</f>
        <v>0.296122677159669</v>
      </c>
      <c r="AZ996" s="129">
        <f>(SUMPRODUCT(AN996:AW996,MMULT(AN996:AW996,幕後結果!$AB$9:$AK$18)))*252</f>
        <v>5.010082022125139E-2</v>
      </c>
      <c r="BA996" s="129">
        <f t="shared" si="207"/>
        <v>0.22383212508764552</v>
      </c>
      <c r="BB996" s="102">
        <f t="shared" si="208"/>
        <v>1.1313062280962354</v>
      </c>
      <c r="BC996" s="60"/>
      <c r="BD996" s="60"/>
    </row>
    <row r="997" spans="1:56" ht="16.5">
      <c r="A997" s="95">
        <v>996</v>
      </c>
      <c r="B997" s="129">
        <v>0.39644373239122976</v>
      </c>
      <c r="C997" s="129">
        <v>0.67790021595009553</v>
      </c>
      <c r="D997" s="129">
        <v>0.81538831622948926</v>
      </c>
      <c r="E997" s="129">
        <v>0.73393809108382135</v>
      </c>
      <c r="F997" s="129">
        <v>0.40825451273651692</v>
      </c>
      <c r="G997" s="129">
        <v>0.47457377588785343</v>
      </c>
      <c r="H997" s="129">
        <v>0.55099339454157903</v>
      </c>
      <c r="I997" s="129">
        <v>0.67473394720486213</v>
      </c>
      <c r="J997" s="129">
        <v>0.68135096839747322</v>
      </c>
      <c r="K997" s="104">
        <v>0.51772813046409794</v>
      </c>
      <c r="L997" s="105"/>
      <c r="M997" s="106">
        <v>996</v>
      </c>
      <c r="N997" s="140">
        <v>-0.26256294370061384</v>
      </c>
      <c r="O997" s="140">
        <v>0.4618351136527003</v>
      </c>
      <c r="P997" s="140">
        <v>0.89792906608228551</v>
      </c>
      <c r="Q997" s="140">
        <v>0.62476726570020658</v>
      </c>
      <c r="R997" s="140">
        <v>-0.23203732267234867</v>
      </c>
      <c r="S997" s="140">
        <v>-6.3777302076124323E-2</v>
      </c>
      <c r="T997" s="140">
        <v>0.12817155408940367</v>
      </c>
      <c r="U997" s="129">
        <v>0.45302310307847987</v>
      </c>
      <c r="V997" s="129">
        <v>0.47147990959788943</v>
      </c>
      <c r="W997" s="98">
        <v>4.4452468581749435E-2</v>
      </c>
      <c r="X997" s="60"/>
      <c r="Y997" s="99">
        <v>996</v>
      </c>
      <c r="Z997" s="129">
        <f>(幕後結果!$AB$2+幕後結果!$AB$4*幕後結果_最佳化!$N1998)*12/3</f>
        <v>0.7142373802327322</v>
      </c>
      <c r="AA997" s="129">
        <f>(幕後結果!$AC$2+幕後結果!$AC$4*幕後結果_最佳化!$O1998)*12/3</f>
        <v>0.7336595366484312</v>
      </c>
      <c r="AB997" s="129">
        <f>(幕後結果!$AD$2+幕後結果!$AD$4*幕後結果_最佳化!$P1998)*12/3</f>
        <v>-0.39799308477838896</v>
      </c>
      <c r="AC997" s="129">
        <f>(幕後結果!$AE$2+幕後結果!$AE$4*幕後結果_最佳化!$Q1998)*12/3</f>
        <v>0.72886624143952938</v>
      </c>
      <c r="AD997" s="129">
        <f>(幕後結果!$AF$2+幕後結果!$AF$4*幕後結果_最佳化!$R1998)*12/3</f>
        <v>-0.78229733175375971</v>
      </c>
      <c r="AE997" s="129">
        <f>(幕後結果!$AG$2+幕後結果!$AG$4*幕後結果_最佳化!$S1998)*12/3</f>
        <v>1.3009376121592255</v>
      </c>
      <c r="AF997" s="129">
        <f>(幕後結果!$AH$2+幕後結果!$AH$4*幕後結果_最佳化!$T1998)*12/3</f>
        <v>0.46076972706347769</v>
      </c>
      <c r="AG997" s="129">
        <f>(幕後結果!$AI$2+幕後結果!$AI$4*幕後結果_最佳化!$U1998)*12/3</f>
        <v>0.16011056137920252</v>
      </c>
      <c r="AH997" s="129">
        <f>(幕後結果!$AJ$2+幕後結果!$AJ$4*幕後結果_最佳化!$V1998)*12/3</f>
        <v>-6.103341413443264E-3</v>
      </c>
      <c r="AI997" s="100">
        <f>(幕後結果!$AK$2+幕後結果!$AK$4*幕後結果_最佳化!$W1998)*12/3</f>
        <v>0.47557194591043633</v>
      </c>
      <c r="AJ997" s="60"/>
      <c r="AK997" s="60"/>
      <c r="AL997" s="60"/>
      <c r="AM997" s="108">
        <v>996</v>
      </c>
      <c r="AN997" s="129">
        <f t="shared" si="196"/>
        <v>0.2007482072849571</v>
      </c>
      <c r="AO997" s="129">
        <f t="shared" si="197"/>
        <v>0.17080330916299058</v>
      </c>
      <c r="AP997" s="129">
        <f t="shared" si="198"/>
        <v>0.17782747688302461</v>
      </c>
      <c r="AQ997" s="129">
        <f t="shared" si="199"/>
        <v>7.6259127730184922E-2</v>
      </c>
      <c r="AR997" s="129">
        <f t="shared" si="200"/>
        <v>7.20130088056984E-2</v>
      </c>
      <c r="AS997" s="129">
        <f t="shared" si="201"/>
        <v>8.5479810402296241E-2</v>
      </c>
      <c r="AT997" s="129">
        <f t="shared" si="202"/>
        <v>4.7935796929216489E-3</v>
      </c>
      <c r="AU997" s="129">
        <f t="shared" si="203"/>
        <v>8.8767951385067906E-2</v>
      </c>
      <c r="AV997" s="129">
        <f t="shared" si="204"/>
        <v>7.3672883446601984E-3</v>
      </c>
      <c r="AW997" s="129">
        <f t="shared" si="205"/>
        <v>0.11594024030819844</v>
      </c>
      <c r="AX997" s="129">
        <f t="shared" si="206"/>
        <v>1</v>
      </c>
      <c r="AY997" s="129">
        <f>SUMPRODUCT(AN997:AW997,幕後結果_最佳化!$Z$1005:$AI$1005)</f>
        <v>5.2353238251376E-2</v>
      </c>
      <c r="AZ997" s="129">
        <f>(SUMPRODUCT(AN997:AW997,MMULT(AN997:AW997,幕後結果!$AB$9:$AK$18)))*252</f>
        <v>4.985446740575826E-2</v>
      </c>
      <c r="BA997" s="129">
        <f t="shared" si="207"/>
        <v>0.22328113983442099</v>
      </c>
      <c r="BB997" s="102">
        <f t="shared" si="208"/>
        <v>4.2337826913577452E-2</v>
      </c>
      <c r="BC997" s="60"/>
      <c r="BD997" s="60"/>
    </row>
    <row r="998" spans="1:56" ht="16.5">
      <c r="A998" s="95">
        <v>997</v>
      </c>
      <c r="B998" s="129">
        <v>0.44681098645168427</v>
      </c>
      <c r="C998" s="129">
        <v>0.12236805313789834</v>
      </c>
      <c r="D998" s="129">
        <v>7.0372902136985438E-2</v>
      </c>
      <c r="E998" s="129">
        <v>0.87832257873556174</v>
      </c>
      <c r="F998" s="129">
        <v>0.4343468865171376</v>
      </c>
      <c r="G998" s="129">
        <v>7.2823117011052929E-2</v>
      </c>
      <c r="H998" s="129">
        <v>0.85122283966132439</v>
      </c>
      <c r="I998" s="129">
        <v>0.74536343787812154</v>
      </c>
      <c r="J998" s="129">
        <v>0.58340132059030125</v>
      </c>
      <c r="K998" s="104">
        <v>0.75302749186762141</v>
      </c>
      <c r="L998" s="105"/>
      <c r="M998" s="106">
        <v>997</v>
      </c>
      <c r="N998" s="140">
        <v>-0.1337225501093447</v>
      </c>
      <c r="O998" s="140">
        <v>-1.1632302256286728</v>
      </c>
      <c r="P998" s="140">
        <v>-1.4730194018636764</v>
      </c>
      <c r="Q998" s="140">
        <v>1.1666423268040784</v>
      </c>
      <c r="R998" s="140">
        <v>-0.16531789678410633</v>
      </c>
      <c r="S998" s="140">
        <v>-1.4550831837896252</v>
      </c>
      <c r="T998" s="140">
        <v>1.0416923849392585</v>
      </c>
      <c r="U998" s="129">
        <v>0.65996993317816421</v>
      </c>
      <c r="V998" s="129">
        <v>0.21060263138272506</v>
      </c>
      <c r="W998" s="98">
        <v>0.68404774646552102</v>
      </c>
      <c r="X998" s="60"/>
      <c r="Y998" s="99">
        <v>997</v>
      </c>
      <c r="Z998" s="129">
        <f>(幕後結果!$AB$2+幕後結果!$AB$4*幕後結果_最佳化!$N1999)*12/3</f>
        <v>0.79943450196465815</v>
      </c>
      <c r="AA998" s="129">
        <f>(幕後結果!$AC$2+幕後結果!$AC$4*幕後結果_最佳化!$O1999)*12/3</f>
        <v>-0.42582581345229142</v>
      </c>
      <c r="AB998" s="129">
        <f>(幕後結果!$AD$2+幕後結果!$AD$4*幕後結果_最佳化!$P1999)*12/3</f>
        <v>-3.1613005009591562</v>
      </c>
      <c r="AC998" s="129">
        <f>(幕後結果!$AE$2+幕後結果!$AE$4*幕後結果_最佳化!$Q1999)*12/3</f>
        <v>0.66268390849157766</v>
      </c>
      <c r="AD998" s="129">
        <f>(幕後結果!$AF$2+幕後結果!$AF$4*幕後結果_最佳化!$R1999)*12/3</f>
        <v>-0.65058631233371311</v>
      </c>
      <c r="AE998" s="129">
        <f>(幕後結果!$AG$2+幕後結果!$AG$4*幕後結果_最佳化!$S1999)*12/3</f>
        <v>1.3024189369528427E-2</v>
      </c>
      <c r="AF998" s="129">
        <f>(幕後結果!$AH$2+幕後結果!$AH$4*幕後結果_最佳化!$T1999)*12/3</f>
        <v>0.84146995135800096</v>
      </c>
      <c r="AG998" s="129">
        <f>(幕後結果!$AI$2+幕後結果!$AI$4*幕後結果_最佳化!$U1999)*12/3</f>
        <v>-8.5051051416415405E-2</v>
      </c>
      <c r="AH998" s="129">
        <f>(幕後結果!$AJ$2+幕後結果!$AJ$4*幕後結果_最佳化!$V1999)*12/3</f>
        <v>-0.34456011055346458</v>
      </c>
      <c r="AI998" s="100">
        <f>(幕後結果!$AK$2+幕後結果!$AK$4*幕後結果_最佳化!$W1999)*12/3</f>
        <v>-0.14647203742746961</v>
      </c>
      <c r="AJ998" s="60"/>
      <c r="AK998" s="60"/>
      <c r="AL998" s="60"/>
      <c r="AM998" s="108">
        <v>997</v>
      </c>
      <c r="AN998" s="129">
        <f t="shared" si="196"/>
        <v>0.16876757175434084</v>
      </c>
      <c r="AO998" s="129">
        <f t="shared" si="197"/>
        <v>6.505153840502241E-2</v>
      </c>
      <c r="AP998" s="129">
        <f t="shared" si="198"/>
        <v>0.22254529115141319</v>
      </c>
      <c r="AQ998" s="129">
        <f t="shared" si="199"/>
        <v>9.6761733576734399E-2</v>
      </c>
      <c r="AR998" s="129">
        <f t="shared" si="200"/>
        <v>9.431523437985663E-2</v>
      </c>
      <c r="AS998" s="129">
        <f t="shared" si="201"/>
        <v>3.1037258855040575E-2</v>
      </c>
      <c r="AT998" s="129">
        <f t="shared" si="202"/>
        <v>0.13912773425645963</v>
      </c>
      <c r="AU998" s="129">
        <f t="shared" si="203"/>
        <v>1.5621485838188958E-2</v>
      </c>
      <c r="AV998" s="129">
        <f t="shared" si="204"/>
        <v>9.1777950771683006E-2</v>
      </c>
      <c r="AW998" s="129">
        <f t="shared" si="205"/>
        <v>7.4994201011260642E-2</v>
      </c>
      <c r="AX998" s="129">
        <f t="shared" si="206"/>
        <v>1.0000000000000004</v>
      </c>
      <c r="AY998" s="129">
        <f>SUMPRODUCT(AN998:AW998,幕後結果_最佳化!$Z$1005:$AI$1005)</f>
        <v>-0.16187727107661437</v>
      </c>
      <c r="AZ998" s="129">
        <f>(SUMPRODUCT(AN998:AW998,MMULT(AN998:AW998,幕後結果!$AB$9:$AK$18)))*252</f>
        <v>6.0421789104749969E-2</v>
      </c>
      <c r="BA998" s="129">
        <f t="shared" si="207"/>
        <v>0.24580843985662895</v>
      </c>
      <c r="BB998" s="102">
        <f t="shared" si="208"/>
        <v>-0.83307664779961765</v>
      </c>
      <c r="BC998" s="60"/>
      <c r="BD998" s="60"/>
    </row>
    <row r="999" spans="1:56" ht="16.5">
      <c r="A999" s="95">
        <v>998</v>
      </c>
      <c r="B999" s="129">
        <v>0.42363668259510523</v>
      </c>
      <c r="C999" s="129">
        <v>0.37729339471232892</v>
      </c>
      <c r="D999" s="129">
        <v>0.97641079298200339</v>
      </c>
      <c r="E999" s="129">
        <v>0.58728077305061155</v>
      </c>
      <c r="F999" s="129">
        <v>0.60426001958680176</v>
      </c>
      <c r="G999" s="129">
        <v>0.95807370820809656</v>
      </c>
      <c r="H999" s="129">
        <v>0.82090422719665068</v>
      </c>
      <c r="I999" s="129">
        <v>0.83065165392441753</v>
      </c>
      <c r="J999" s="129">
        <v>0.10836835465755779</v>
      </c>
      <c r="K999" s="104">
        <v>0.43132611342183691</v>
      </c>
      <c r="L999" s="105"/>
      <c r="M999" s="106">
        <v>998</v>
      </c>
      <c r="N999" s="140">
        <v>-0.19259856967495423</v>
      </c>
      <c r="O999" s="140">
        <v>-0.31259708977522793</v>
      </c>
      <c r="P999" s="140">
        <v>1.9846950126866973</v>
      </c>
      <c r="Q999" s="140">
        <v>0.22055562801341358</v>
      </c>
      <c r="R999" s="140">
        <v>0.26438929327437122</v>
      </c>
      <c r="S999" s="140">
        <v>1.7287570638907352</v>
      </c>
      <c r="T999" s="140">
        <v>0.91881652862169005</v>
      </c>
      <c r="U999" s="129">
        <v>0.95674358722145469</v>
      </c>
      <c r="V999" s="129">
        <v>-1.2352520605118475</v>
      </c>
      <c r="W999" s="98">
        <v>-0.17299898322271245</v>
      </c>
      <c r="X999" s="60"/>
      <c r="Y999" s="99">
        <v>998</v>
      </c>
      <c r="Z999" s="129">
        <f>(幕後結果!$AB$2+幕後結果!$AB$4*幕後結果_最佳化!$N2000)*12/3</f>
        <v>0.76050208902950855</v>
      </c>
      <c r="AA999" s="129">
        <f>(幕後結果!$AC$2+幕後結果!$AC$4*幕後結果_最佳化!$O2000)*12/3</f>
        <v>0.18330887772850044</v>
      </c>
      <c r="AB999" s="129">
        <f>(幕後結果!$AD$2+幕後結果!$AD$4*幕後結果_最佳化!$P2000)*12/3</f>
        <v>0.79762658032383393</v>
      </c>
      <c r="AC999" s="129">
        <f>(幕後結果!$AE$2+幕後結果!$AE$4*幕後結果_最佳化!$Q2000)*12/3</f>
        <v>0.10739436078917697</v>
      </c>
      <c r="AD999" s="129">
        <f>(幕後結果!$AF$2+幕後結果!$AF$4*幕後結果_最佳化!$R2000)*12/3</f>
        <v>-0.592694816513472</v>
      </c>
      <c r="AE999" s="129">
        <f>(幕後結果!$AG$2+幕後結果!$AG$4*幕後結果_最佳化!$S2000)*12/3</f>
        <v>2.5831170192806514</v>
      </c>
      <c r="AF999" s="129">
        <f>(幕後結果!$AH$2+幕後結果!$AH$4*幕後結果_最佳化!$T2000)*12/3</f>
        <v>1.0109219757112</v>
      </c>
      <c r="AG999" s="129">
        <f>(幕後結果!$AI$2+幕後結果!$AI$4*幕後結果_最佳化!$U2000)*12/3</f>
        <v>0.83749178089689702</v>
      </c>
      <c r="AH999" s="129">
        <f>(幕後結果!$AJ$2+幕後結果!$AJ$4*幕後結果_最佳化!$V2000)*12/3</f>
        <v>-0.34704802355221981</v>
      </c>
      <c r="AI999" s="100">
        <f>(幕後結果!$AK$2+幕後結果!$AK$4*幕後結果_最佳化!$W2000)*12/3</f>
        <v>0.75377047237297423</v>
      </c>
      <c r="AJ999" s="60"/>
      <c r="AK999" s="60"/>
      <c r="AL999" s="60"/>
      <c r="AM999" s="108">
        <v>998</v>
      </c>
      <c r="AN999" s="129">
        <f t="shared" si="196"/>
        <v>8.8072703044642528E-2</v>
      </c>
      <c r="AO999" s="129">
        <f t="shared" si="197"/>
        <v>0.11823065627036802</v>
      </c>
      <c r="AP999" s="129">
        <f t="shared" si="198"/>
        <v>5.0237197129552276E-2</v>
      </c>
      <c r="AQ999" s="129">
        <f t="shared" si="199"/>
        <v>1.8226658208559787E-2</v>
      </c>
      <c r="AR999" s="129">
        <f t="shared" si="200"/>
        <v>0.17334266410480728</v>
      </c>
      <c r="AS999" s="129">
        <f t="shared" si="201"/>
        <v>0.13142049758712604</v>
      </c>
      <c r="AT999" s="129">
        <f t="shared" si="202"/>
        <v>1.7256772099366713E-2</v>
      </c>
      <c r="AU999" s="129">
        <f t="shared" si="203"/>
        <v>9.254086608388741E-2</v>
      </c>
      <c r="AV999" s="129">
        <f t="shared" si="204"/>
        <v>0.22943496360389307</v>
      </c>
      <c r="AW999" s="129">
        <f t="shared" si="205"/>
        <v>8.1237021867796883E-2</v>
      </c>
      <c r="AX999" s="129">
        <f t="shared" si="206"/>
        <v>1</v>
      </c>
      <c r="AY999" s="129">
        <f>SUMPRODUCT(AN999:AW999,幕後結果_最佳化!$Z$1005:$AI$1005)</f>
        <v>-5.3789569016887973E-3</v>
      </c>
      <c r="AZ999" s="129">
        <f>(SUMPRODUCT(AN999:AW999,MMULT(AN999:AW999,幕後結果!$AB$9:$AK$18)))*252</f>
        <v>4.0639889185461277E-2</v>
      </c>
      <c r="BA999" s="129">
        <f t="shared" si="207"/>
        <v>0.20159337584717726</v>
      </c>
      <c r="BB999" s="102">
        <f t="shared" si="208"/>
        <v>-0.23948682191962414</v>
      </c>
      <c r="BC999" s="60"/>
      <c r="BD999" s="60"/>
    </row>
    <row r="1000" spans="1:56" ht="16.5">
      <c r="A1000" s="95">
        <v>999</v>
      </c>
      <c r="B1000" s="129">
        <v>0.81918605306446657</v>
      </c>
      <c r="C1000" s="129">
        <v>0.15705490666675725</v>
      </c>
      <c r="D1000" s="129">
        <v>0.30575287654660621</v>
      </c>
      <c r="E1000" s="129">
        <v>0.68685031665950147</v>
      </c>
      <c r="F1000" s="129">
        <v>0.41556518371555451</v>
      </c>
      <c r="G1000" s="129">
        <v>0.91758098971415736</v>
      </c>
      <c r="H1000" s="129">
        <v>0.22186237380145712</v>
      </c>
      <c r="I1000" s="129">
        <v>0.30591060107145474</v>
      </c>
      <c r="J1000" s="129">
        <v>0.56135806861776438</v>
      </c>
      <c r="K1000" s="104">
        <v>0.90811015256081062</v>
      </c>
      <c r="L1000" s="105"/>
      <c r="M1000" s="106">
        <v>999</v>
      </c>
      <c r="N1000" s="140">
        <v>0.91226754667490384</v>
      </c>
      <c r="O1000" s="140">
        <v>-1.0066358222252452</v>
      </c>
      <c r="P1000" s="140">
        <v>-0.50792526866377863</v>
      </c>
      <c r="Q1000" s="140">
        <v>0.48694209492724366</v>
      </c>
      <c r="R1000" s="140">
        <v>-0.21325205561579738</v>
      </c>
      <c r="S1000" s="140">
        <v>1.388982667739882</v>
      </c>
      <c r="T1000" s="140">
        <v>-0.76591858366482102</v>
      </c>
      <c r="U1000" s="129">
        <v>-0.50747552922742967</v>
      </c>
      <c r="V1000" s="129">
        <v>0.15441330606249581</v>
      </c>
      <c r="W1000" s="98">
        <v>1.3292069739712964</v>
      </c>
      <c r="X1000" s="60"/>
      <c r="Y1000" s="99">
        <v>999</v>
      </c>
      <c r="Z1000" s="129">
        <f>(幕後結果!$AB$2+幕後結果!$AB$4*幕後結果_最佳化!$N2001)*12/3</f>
        <v>1.4911069124729999</v>
      </c>
      <c r="AA1000" s="129">
        <f>(幕後結果!$AC$2+幕後結果!$AC$4*幕後結果_最佳化!$O2001)*12/3</f>
        <v>-4.1328603202108183E-2</v>
      </c>
      <c r="AB1000" s="129">
        <f>(幕後結果!$AD$2+幕後結果!$AD$4*幕後結果_最佳化!$P2001)*12/3</f>
        <v>-1.7835522799258845</v>
      </c>
      <c r="AC1000" s="129">
        <f>(幕後結果!$AE$2+幕後結果!$AE$4*幕後結果_最佳化!$Q2001)*12/3</f>
        <v>0.15429741401559113</v>
      </c>
      <c r="AD1000" s="129">
        <f>(幕後結果!$AF$2+幕後結果!$AF$4*幕後結果_最佳化!$R2001)*12/3</f>
        <v>-0.97189739961053867</v>
      </c>
      <c r="AE1000" s="129">
        <f>(幕後結果!$AG$2+幕後結果!$AG$4*幕後結果_最佳化!$S2001)*12/3</f>
        <v>2.1710103814428052</v>
      </c>
      <c r="AF1000" s="129">
        <f>(幕後結果!$AH$2+幕後結果!$AH$4*幕後結果_最佳化!$T2001)*12/3</f>
        <v>0.27851802210467985</v>
      </c>
      <c r="AG1000" s="129">
        <f>(幕後結果!$AI$2+幕後結果!$AI$4*幕後結果_最佳化!$U2001)*12/3</f>
        <v>-0.25120106826714206</v>
      </c>
      <c r="AH1000" s="129">
        <f>(幕後結果!$AJ$2+幕後結果!$AJ$4*幕後結果_最佳化!$V2001)*12/3</f>
        <v>-0.34466100662825944</v>
      </c>
      <c r="AI1000" s="100">
        <f>(幕後結果!$AK$2+幕後結果!$AK$4*幕後結果_最佳化!$W2001)*12/3</f>
        <v>1.0079617752455885</v>
      </c>
      <c r="AJ1000" s="60"/>
      <c r="AK1000" s="60"/>
      <c r="AL1000" s="60"/>
      <c r="AM1000" s="108">
        <v>999</v>
      </c>
      <c r="AN1000" s="129">
        <f t="shared" si="196"/>
        <v>7.396572857754663E-2</v>
      </c>
      <c r="AO1000" s="129">
        <f t="shared" si="197"/>
        <v>3.8985384033554268E-2</v>
      </c>
      <c r="AP1000" s="129">
        <f t="shared" si="198"/>
        <v>0.12030721069321262</v>
      </c>
      <c r="AQ1000" s="129">
        <f t="shared" si="199"/>
        <v>3.9898110802849766E-2</v>
      </c>
      <c r="AR1000" s="129">
        <f t="shared" si="200"/>
        <v>0.10004421595167551</v>
      </c>
      <c r="AS1000" s="129">
        <f t="shared" si="201"/>
        <v>0.15137344886687193</v>
      </c>
      <c r="AT1000" s="129">
        <f t="shared" si="202"/>
        <v>7.6917548376773545E-2</v>
      </c>
      <c r="AU1000" s="129">
        <f t="shared" si="203"/>
        <v>0.13345941855310992</v>
      </c>
      <c r="AV1000" s="129">
        <f t="shared" si="204"/>
        <v>0.13043859654692011</v>
      </c>
      <c r="AW1000" s="129">
        <f t="shared" si="205"/>
        <v>0.13461033759748564</v>
      </c>
      <c r="AX1000" s="129">
        <f t="shared" si="206"/>
        <v>1</v>
      </c>
      <c r="AY1000" s="129">
        <f>SUMPRODUCT(AN1000:AW1000,幕後結果_最佳化!$Z$1005:$AI$1005)</f>
        <v>-3.7972462198921399E-3</v>
      </c>
      <c r="AZ1000" s="129">
        <f>(SUMPRODUCT(AN1000:AW1000,MMULT(AN1000:AW1000,幕後結果!$AB$9:$AK$18)))*252</f>
        <v>4.256103456538958E-2</v>
      </c>
      <c r="BA1000" s="129">
        <f t="shared" si="207"/>
        <v>0.2063032587367189</v>
      </c>
      <c r="BB1000" s="102">
        <f t="shared" si="208"/>
        <v>-0.22635244109006764</v>
      </c>
      <c r="BC1000" s="60"/>
      <c r="BD1000" s="60"/>
    </row>
    <row r="1001" spans="1:56" ht="17.25" thickBot="1">
      <c r="A1001" s="122">
        <v>1000</v>
      </c>
      <c r="B1001" s="129">
        <v>0.59932365408586596</v>
      </c>
      <c r="C1001" s="129">
        <v>0.21325629280547709</v>
      </c>
      <c r="D1001" s="129">
        <v>0.47634830645515591</v>
      </c>
      <c r="E1001" s="129">
        <v>0.14226290972545619</v>
      </c>
      <c r="F1001" s="129">
        <v>0.86154176366267277</v>
      </c>
      <c r="G1001" s="129">
        <v>0.60744376976145964</v>
      </c>
      <c r="H1001" s="129">
        <v>0.51010623926589194</v>
      </c>
      <c r="I1001" s="129">
        <v>0.74879918436911796</v>
      </c>
      <c r="J1001" s="129">
        <v>0.33293853051456246</v>
      </c>
      <c r="K1001" s="104">
        <v>0.65067759591520247</v>
      </c>
      <c r="L1001" s="105"/>
      <c r="M1001" s="109">
        <v>1000</v>
      </c>
      <c r="N1001" s="140">
        <v>0.25159685236378054</v>
      </c>
      <c r="O1001" s="140">
        <v>-0.7951734981033004</v>
      </c>
      <c r="P1001" s="140">
        <v>-5.9320776611821661E-2</v>
      </c>
      <c r="Q1001" s="140">
        <v>-1.0702077216708268</v>
      </c>
      <c r="R1001" s="140">
        <v>1.0872723315275443</v>
      </c>
      <c r="S1001" s="140">
        <v>0.27266276398533401</v>
      </c>
      <c r="T1001" s="140">
        <v>2.5335295191115357E-2</v>
      </c>
      <c r="U1001" s="129">
        <v>0.67071574394167555</v>
      </c>
      <c r="V1001" s="129">
        <v>-0.43181337050776608</v>
      </c>
      <c r="W1001" s="98">
        <v>0.38715048002550112</v>
      </c>
      <c r="X1001" s="60"/>
      <c r="Y1001" s="110">
        <v>1000</v>
      </c>
      <c r="Z1001" s="111">
        <f>(幕後結果!$AB$2+幕後結果!$AB$4*幕後結果_最佳化!$N2002)*12/3</f>
        <v>1.0542311780934124</v>
      </c>
      <c r="AA1001" s="111">
        <f>(幕後結果!$AC$2+幕後結果!$AC$4*幕後結果_最佳化!$O2002)*12/3</f>
        <v>-5.6394146866275086E-2</v>
      </c>
      <c r="AB1001" s="111">
        <f>(幕後結果!$AD$2+幕後結果!$AD$4*幕後結果_最佳化!$P2002)*12/3</f>
        <v>-1.4340286632762806</v>
      </c>
      <c r="AC1001" s="111">
        <f>(幕後結果!$AE$2+幕後結果!$AE$4*幕後結果_最佳化!$Q2002)*12/3</f>
        <v>-1.3538082783189862</v>
      </c>
      <c r="AD1001" s="111">
        <f>(幕後結果!$AF$2+幕後結果!$AF$4*幕後結果_最佳化!$R2002)*12/3</f>
        <v>-0.3175106231721706</v>
      </c>
      <c r="AE1001" s="111">
        <f>(幕後結果!$AG$2+幕後結果!$AG$4*幕後結果_最佳化!$S2002)*12/3</f>
        <v>1.1344999847703459</v>
      </c>
      <c r="AF1001" s="111">
        <f>(幕後結果!$AH$2+幕後結果!$AH$4*幕後結果_最佳化!$T2002)*12/3</f>
        <v>0.3355844829420318</v>
      </c>
      <c r="AG1001" s="111">
        <f>(幕後結果!$AI$2+幕後結果!$AI$4*幕後結果_最佳化!$U2002)*12/3</f>
        <v>0.46245562452577066</v>
      </c>
      <c r="AH1001" s="111">
        <f>(幕後結果!$AJ$2+幕後結果!$AJ$4*幕後結果_最佳化!$V2002)*12/3</f>
        <v>-0.65502876319892245</v>
      </c>
      <c r="AI1001" s="112">
        <f>(幕後結果!$AK$2+幕後結果!$AK$4*幕後結果_最佳化!$W2002)*12/3</f>
        <v>0.28480937249333582</v>
      </c>
      <c r="AJ1001" s="60"/>
      <c r="AK1001" s="60"/>
      <c r="AL1001" s="60"/>
      <c r="AM1001" s="113">
        <v>1000</v>
      </c>
      <c r="AN1001" s="114">
        <f t="shared" si="196"/>
        <v>8.0420610594188011E-3</v>
      </c>
      <c r="AO1001" s="114">
        <f t="shared" si="197"/>
        <v>3.3332157494946946E-2</v>
      </c>
      <c r="AP1001" s="114">
        <f t="shared" si="198"/>
        <v>0.21428413505912158</v>
      </c>
      <c r="AQ1001" s="114">
        <f t="shared" si="199"/>
        <v>0.21023157548545099</v>
      </c>
      <c r="AR1001" s="114">
        <f t="shared" si="200"/>
        <v>9.6096775420716388E-2</v>
      </c>
      <c r="AS1001" s="114">
        <f t="shared" si="201"/>
        <v>3.2579964630514116E-2</v>
      </c>
      <c r="AT1001" s="114">
        <f t="shared" si="202"/>
        <v>0.15178521424875593</v>
      </c>
      <c r="AU1001" s="114">
        <f t="shared" si="203"/>
        <v>5.4247051147905817E-2</v>
      </c>
      <c r="AV1001" s="114">
        <f t="shared" si="204"/>
        <v>0.16192900747479955</v>
      </c>
      <c r="AW1001" s="114">
        <f t="shared" si="205"/>
        <v>3.7472057978369964E-2</v>
      </c>
      <c r="AX1001" s="114">
        <f t="shared" si="206"/>
        <v>1.0000000000000002</v>
      </c>
      <c r="AY1001" s="114">
        <f>SUMPRODUCT(AN1001:AW1001,幕後結果_最佳化!$Z$1005:$AI$1005)</f>
        <v>-0.34449238665627951</v>
      </c>
      <c r="AZ1001" s="129">
        <f>(SUMPRODUCT(AN1001:AW1001,MMULT(AN1001:AW1001,幕後結果!$AB$9:$AK$18)))*252</f>
        <v>6.5873976773257251E-2</v>
      </c>
      <c r="BA1001" s="114">
        <f t="shared" si="207"/>
        <v>0.25665926200559613</v>
      </c>
      <c r="BB1001" s="115">
        <f t="shared" si="208"/>
        <v>-1.5093645311262249</v>
      </c>
      <c r="BC1001" s="60"/>
      <c r="BD1001" s="60"/>
    </row>
    <row r="1002" spans="1:56" ht="17.25" thickTop="1">
      <c r="A1002" s="73" t="s">
        <v>725</v>
      </c>
      <c r="B1002" s="74" t="s">
        <v>764</v>
      </c>
      <c r="C1002" s="75" t="s">
        <v>765</v>
      </c>
      <c r="D1002" s="76" t="s">
        <v>766</v>
      </c>
      <c r="E1002" s="75" t="s">
        <v>767</v>
      </c>
      <c r="F1002" s="76" t="s">
        <v>768</v>
      </c>
      <c r="G1002" s="74" t="s">
        <v>769</v>
      </c>
      <c r="H1002" s="75" t="s">
        <v>770</v>
      </c>
      <c r="I1002" s="76" t="s">
        <v>771</v>
      </c>
      <c r="J1002" s="75" t="s">
        <v>772</v>
      </c>
      <c r="K1002" s="77" t="s">
        <v>742</v>
      </c>
      <c r="M1002" s="56" t="s">
        <v>708</v>
      </c>
      <c r="N1002" s="118" t="s">
        <v>755</v>
      </c>
      <c r="O1002" s="119" t="s">
        <v>756</v>
      </c>
      <c r="P1002" s="120" t="s">
        <v>757</v>
      </c>
      <c r="Q1002" s="119" t="s">
        <v>758</v>
      </c>
      <c r="R1002" s="120" t="s">
        <v>759</v>
      </c>
      <c r="S1002" s="118" t="s">
        <v>760</v>
      </c>
      <c r="T1002" s="119" t="s">
        <v>761</v>
      </c>
      <c r="U1002" s="120" t="s">
        <v>762</v>
      </c>
      <c r="V1002" s="119" t="s">
        <v>763</v>
      </c>
      <c r="W1002" s="121" t="s">
        <v>741</v>
      </c>
    </row>
    <row r="1003" spans="1:56" ht="17.25" thickBot="1">
      <c r="A1003" s="95">
        <v>1</v>
      </c>
      <c r="B1003" s="139">
        <v>0</v>
      </c>
      <c r="C1003" s="139">
        <v>0</v>
      </c>
      <c r="D1003" s="139">
        <v>0</v>
      </c>
      <c r="E1003" s="139">
        <v>0</v>
      </c>
      <c r="F1003" s="139">
        <v>0</v>
      </c>
      <c r="G1003" s="139">
        <v>0</v>
      </c>
      <c r="H1003" s="139">
        <v>0</v>
      </c>
      <c r="I1003" s="139">
        <v>0</v>
      </c>
      <c r="J1003" s="139">
        <v>0</v>
      </c>
      <c r="K1003" s="58">
        <v>0</v>
      </c>
      <c r="M1003" s="51">
        <v>1</v>
      </c>
      <c r="N1003" s="139" cm="1">
        <f t="array" ref="N1003:W1003">(TRANSPOSE(MMULT(幕後結果!$AB$37:$AK$46, TRANSPOSE(N2:W2))))</f>
        <v>-0.60226925670386056</v>
      </c>
      <c r="O1003" s="139">
        <v>0.64099455060538557</v>
      </c>
      <c r="P1003" s="139">
        <v>0.24498190305390755</v>
      </c>
      <c r="Q1003" s="139">
        <v>0.37753713004004563</v>
      </c>
      <c r="R1003" s="139">
        <v>0.78096868732497227</v>
      </c>
      <c r="S1003" s="139">
        <v>-0.72274084162695618</v>
      </c>
      <c r="T1003" s="139">
        <v>1.7752626168340585E-2</v>
      </c>
      <c r="U1003" s="139">
        <v>0.50224946916215862</v>
      </c>
      <c r="V1003" s="139">
        <v>0.29423140900959888</v>
      </c>
      <c r="W1003" s="50">
        <v>-0.49638899442223233</v>
      </c>
    </row>
    <row r="1004" spans="1:56" ht="17.25" thickTop="1">
      <c r="A1004" s="95">
        <v>2</v>
      </c>
      <c r="B1004" s="139">
        <v>0.41675402844958609</v>
      </c>
      <c r="C1004" s="139">
        <v>0.17153992024450515</v>
      </c>
      <c r="D1004" s="139">
        <v>0.48466389618518413</v>
      </c>
      <c r="E1004" s="139">
        <v>9.8453035428918145E-2</v>
      </c>
      <c r="F1004" s="139">
        <v>0.72951683274367163</v>
      </c>
      <c r="G1004" s="139">
        <v>0.55695915644338778</v>
      </c>
      <c r="H1004" s="139">
        <v>0.17137549967813559</v>
      </c>
      <c r="I1004" s="139">
        <v>0.35203607071424159</v>
      </c>
      <c r="J1004" s="139">
        <v>5.1787736168345866E-2</v>
      </c>
      <c r="K1004" s="58">
        <v>0.40929726459154159</v>
      </c>
      <c r="M1004" s="51">
        <v>2</v>
      </c>
      <c r="N1004" s="139" cm="1">
        <f t="array" ref="N1004:W1004">(TRANSPOSE(MMULT(幕後結果!$AB$37:$AK$46, TRANSPOSE(N3:W3))))</f>
        <v>1.2797041071850699</v>
      </c>
      <c r="O1004" s="139">
        <v>1.3458556679160671</v>
      </c>
      <c r="P1004" s="139">
        <v>0.81031757830321782</v>
      </c>
      <c r="Q1004" s="139">
        <v>-1.4505416633214807E-2</v>
      </c>
      <c r="R1004" s="139">
        <v>0.89327976101928441</v>
      </c>
      <c r="S1004" s="139">
        <v>1.1101693603051188</v>
      </c>
      <c r="T1004" s="139">
        <v>1.4067189198176866</v>
      </c>
      <c r="U1004" s="139">
        <v>1.7840009361094085</v>
      </c>
      <c r="V1004" s="139">
        <v>0.77114720088849487</v>
      </c>
      <c r="W1004" s="50">
        <v>1.1533136805903683</v>
      </c>
      <c r="Y1004" s="55"/>
      <c r="Z1004" s="84" t="s">
        <v>764</v>
      </c>
      <c r="AA1004" s="85" t="s">
        <v>765</v>
      </c>
      <c r="AB1004" s="86" t="s">
        <v>766</v>
      </c>
      <c r="AC1004" s="85" t="s">
        <v>767</v>
      </c>
      <c r="AD1004" s="86" t="s">
        <v>768</v>
      </c>
      <c r="AE1004" s="84" t="s">
        <v>769</v>
      </c>
      <c r="AF1004" s="85" t="s">
        <v>770</v>
      </c>
      <c r="AG1004" s="86" t="s">
        <v>771</v>
      </c>
      <c r="AH1004" s="85" t="s">
        <v>772</v>
      </c>
      <c r="AI1004" s="87" t="s">
        <v>742</v>
      </c>
    </row>
    <row r="1005" spans="1:56" ht="17.25" thickBot="1">
      <c r="A1005" s="95">
        <v>3</v>
      </c>
      <c r="B1005" s="139">
        <v>0.14364621963943458</v>
      </c>
      <c r="C1005" s="139">
        <v>0.53672469734341655</v>
      </c>
      <c r="D1005" s="139">
        <v>0.51510803351669865</v>
      </c>
      <c r="E1005" s="139">
        <v>0.94831030271815142</v>
      </c>
      <c r="F1005" s="139">
        <v>0.60133546341585786</v>
      </c>
      <c r="G1005" s="139">
        <v>0.1415218699688765</v>
      </c>
      <c r="H1005" s="139">
        <v>0.14830030915075398</v>
      </c>
      <c r="I1005" s="139">
        <v>0.62328810477571928</v>
      </c>
      <c r="J1005" s="139">
        <v>0.51481061873236</v>
      </c>
      <c r="K1005" s="58">
        <v>0.7376366379512358</v>
      </c>
      <c r="M1005" s="51">
        <v>3</v>
      </c>
      <c r="N1005" s="139" cm="1">
        <f t="array" ref="N1005:W1005">(TRANSPOSE(MMULT(幕後結果!$AB$37:$AK$46, TRANSPOSE(N4:W4))))</f>
        <v>0.90621081210157994</v>
      </c>
      <c r="O1005" s="139">
        <v>0.7440059468443172</v>
      </c>
      <c r="P1005" s="139">
        <v>-0.1802399015783685</v>
      </c>
      <c r="Q1005" s="139">
        <v>2.0247000951596417</v>
      </c>
      <c r="R1005" s="139">
        <v>-2.5728577318408941E-2</v>
      </c>
      <c r="S1005" s="139">
        <v>9.1913545933650309E-2</v>
      </c>
      <c r="T1005" s="139">
        <v>1.1379573176289774</v>
      </c>
      <c r="U1005" s="139">
        <v>-6.8169625183897853E-3</v>
      </c>
      <c r="V1005" s="139">
        <v>1.0871681480941149</v>
      </c>
      <c r="W1005" s="50">
        <v>6.9023733461955949E-2</v>
      </c>
      <c r="Y1005" s="54" t="s">
        <v>707</v>
      </c>
      <c r="Z1005" s="53">
        <f>AVERAGE(Z2:Z1001)</f>
        <v>0.88773986610733868</v>
      </c>
      <c r="AA1005" s="53">
        <f t="shared" ref="AA1005:AI1005" si="209">AVERAGE(AA2:AA1001)</f>
        <v>0.44434986971056278</v>
      </c>
      <c r="AB1005" s="53">
        <f t="shared" si="209"/>
        <v>-1.4388327216329695</v>
      </c>
      <c r="AC1005" s="53">
        <f t="shared" si="209"/>
        <v>-5.0216005267613426E-2</v>
      </c>
      <c r="AD1005" s="53">
        <f t="shared" si="209"/>
        <v>-0.78815296031022319</v>
      </c>
      <c r="AE1005" s="53">
        <f t="shared" si="209"/>
        <v>1.1692619149517831</v>
      </c>
      <c r="AF1005" s="53">
        <f t="shared" si="209"/>
        <v>0.35388246998748779</v>
      </c>
      <c r="AG1005" s="53">
        <f t="shared" si="209"/>
        <v>-3.2891673281644086E-2</v>
      </c>
      <c r="AH1005" s="53">
        <f t="shared" si="209"/>
        <v>-0.42002327167691683</v>
      </c>
      <c r="AI1005" s="52">
        <f t="shared" si="209"/>
        <v>0.16443660228210527</v>
      </c>
    </row>
    <row r="1006" spans="1:56" ht="17.25" thickTop="1">
      <c r="A1006" s="95">
        <v>4</v>
      </c>
      <c r="B1006" s="139">
        <v>0.85179109375967843</v>
      </c>
      <c r="C1006" s="139">
        <v>0.48375251837119904</v>
      </c>
      <c r="D1006" s="139">
        <v>1.3976481267701457E-2</v>
      </c>
      <c r="E1006" s="139">
        <v>0.71795996609276647</v>
      </c>
      <c r="F1006" s="139">
        <v>0.24915237679758739</v>
      </c>
      <c r="G1006" s="139">
        <v>0.5103059822533631</v>
      </c>
      <c r="H1006" s="139">
        <v>0.75687433418987604</v>
      </c>
      <c r="I1006" s="139">
        <v>0.69634698757245239</v>
      </c>
      <c r="J1006" s="139">
        <v>0.15044803005480256</v>
      </c>
      <c r="K1006" s="58">
        <v>0.27523702003156991</v>
      </c>
      <c r="M1006" s="51">
        <v>4</v>
      </c>
      <c r="N1006" s="139" cm="1">
        <f t="array" ref="N1006:W1006">(TRANSPOSE(MMULT(幕後結果!$AB$37:$AK$46, TRANSPOSE(N5:W5))))</f>
        <v>1.6022559583927398</v>
      </c>
      <c r="O1006" s="139">
        <v>1.37518664466366</v>
      </c>
      <c r="P1006" s="139">
        <v>0.15853594619524153</v>
      </c>
      <c r="Q1006" s="139">
        <v>0.70296920145335851</v>
      </c>
      <c r="R1006" s="139">
        <v>-0.6502263221650324</v>
      </c>
      <c r="S1006" s="139">
        <v>1.0495626862245071</v>
      </c>
      <c r="T1006" s="139">
        <v>1.3870316552213746</v>
      </c>
      <c r="U1006" s="139">
        <v>1.5530933650078274</v>
      </c>
      <c r="V1006" s="139">
        <v>1.3626491265281908</v>
      </c>
      <c r="W1006" s="50">
        <v>1.9627526204189805</v>
      </c>
    </row>
    <row r="1007" spans="1:56" ht="16.5">
      <c r="A1007" s="95">
        <v>5</v>
      </c>
      <c r="B1007" s="139">
        <v>0.69764489006259423</v>
      </c>
      <c r="C1007" s="139">
        <v>0.22041923931969332</v>
      </c>
      <c r="D1007" s="139">
        <v>0.70771670947887655</v>
      </c>
      <c r="E1007" s="139">
        <v>6.1183149848027085E-2</v>
      </c>
      <c r="F1007" s="139">
        <v>0.37552227600447896</v>
      </c>
      <c r="G1007" s="139">
        <v>0.11039686373571489</v>
      </c>
      <c r="H1007" s="139">
        <v>0.38115905426926688</v>
      </c>
      <c r="I1007" s="139">
        <v>4.8254774208708495E-2</v>
      </c>
      <c r="J1007" s="139">
        <v>0.91194665455881196</v>
      </c>
      <c r="K1007" s="58">
        <v>0.1334254788082776</v>
      </c>
      <c r="M1007" s="51">
        <v>5</v>
      </c>
      <c r="N1007" s="139" cm="1">
        <f t="array" ref="N1007:W1007">(TRANSPOSE(MMULT(幕後結果!$AB$37:$AK$46, TRANSPOSE(N6:W6))))</f>
        <v>0.37705967135349533</v>
      </c>
      <c r="O1007" s="139">
        <v>-0.44173749024607056</v>
      </c>
      <c r="P1007" s="139">
        <v>0.38139063371809429</v>
      </c>
      <c r="Q1007" s="139">
        <v>-0.20350705522815177</v>
      </c>
      <c r="R1007" s="139">
        <v>-0.80114712950772071</v>
      </c>
      <c r="S1007" s="139">
        <v>-1.98141714278393</v>
      </c>
      <c r="T1007" s="139">
        <v>0.69675452725923992</v>
      </c>
      <c r="U1007" s="139">
        <v>-0.76942921529409536</v>
      </c>
      <c r="V1007" s="139">
        <v>0.30177209366312674</v>
      </c>
      <c r="W1007" s="50">
        <v>0.40989297666546309</v>
      </c>
    </row>
    <row r="1008" spans="1:56" ht="16.5">
      <c r="A1008" s="95">
        <v>6</v>
      </c>
      <c r="B1008" s="139">
        <v>0.59949295896959209</v>
      </c>
      <c r="C1008" s="139">
        <v>0.35430079830324335</v>
      </c>
      <c r="D1008" s="139">
        <v>0.78728241045444247</v>
      </c>
      <c r="E1008" s="139">
        <v>0.49474883039809536</v>
      </c>
      <c r="F1008" s="139">
        <v>0.92342544450421427</v>
      </c>
      <c r="G1008" s="139">
        <v>0.72869222209612472</v>
      </c>
      <c r="H1008" s="139">
        <v>2.3283120301403448E-2</v>
      </c>
      <c r="I1008" s="139">
        <v>0.88985797021365465</v>
      </c>
      <c r="J1008" s="139">
        <v>0.70352697180469126</v>
      </c>
      <c r="K1008" s="58">
        <v>0.18610768770125685</v>
      </c>
      <c r="M1008" s="51">
        <v>6</v>
      </c>
      <c r="N1008" s="139" cm="1">
        <f t="array" ref="N1008:W1008">(TRANSPOSE(MMULT(幕後結果!$AB$37:$AK$46, TRANSPOSE(N7:W7))))</f>
        <v>0.31617832123066553</v>
      </c>
      <c r="O1008" s="139">
        <v>-0.44606964184963488</v>
      </c>
      <c r="P1008" s="139">
        <v>-0.54546208514180672</v>
      </c>
      <c r="Q1008" s="139">
        <v>-0.72524906920608245</v>
      </c>
      <c r="R1008" s="139">
        <v>-0.71142315222324348</v>
      </c>
      <c r="S1008" s="139">
        <v>-0.38735848642465542</v>
      </c>
      <c r="T1008" s="139">
        <v>-2.1176163294239081</v>
      </c>
      <c r="U1008" s="139">
        <v>-0.91984782380500529</v>
      </c>
      <c r="V1008" s="139">
        <v>-1.2093180634968677</v>
      </c>
      <c r="W1008" s="50">
        <v>-0.26803932532209662</v>
      </c>
    </row>
    <row r="1009" spans="1:23" ht="16.5">
      <c r="A1009" s="95">
        <v>7</v>
      </c>
      <c r="B1009" s="139">
        <v>0.24575798847536756</v>
      </c>
      <c r="C1009" s="139">
        <v>0.82848983416578692</v>
      </c>
      <c r="D1009" s="139">
        <v>0.97118671979828863</v>
      </c>
      <c r="E1009" s="139">
        <v>0.71818517161296636</v>
      </c>
      <c r="F1009" s="139">
        <v>0.82123614401611356</v>
      </c>
      <c r="G1009" s="139">
        <v>0.4281391245902848</v>
      </c>
      <c r="H1009" s="139">
        <v>0.17261836721257229</v>
      </c>
      <c r="I1009" s="139">
        <v>0.2907937135537868</v>
      </c>
      <c r="J1009" s="139">
        <v>0.80765902503779574</v>
      </c>
      <c r="K1009" s="58">
        <v>0.89143666228186458</v>
      </c>
      <c r="M1009" s="51">
        <v>7</v>
      </c>
      <c r="N1009" s="139" cm="1">
        <f t="array" ref="N1009:W1009">(TRANSPOSE(MMULT(幕後結果!$AB$37:$AK$46, TRANSPOSE(N8:W8))))</f>
        <v>1.336955721953031</v>
      </c>
      <c r="O1009" s="139">
        <v>0.12506994517900993</v>
      </c>
      <c r="P1009" s="139">
        <v>1.4473337749137003</v>
      </c>
      <c r="Q1009" s="139">
        <v>1.4505881293244562</v>
      </c>
      <c r="R1009" s="139">
        <v>0.59658741558096429</v>
      </c>
      <c r="S1009" s="139">
        <v>1.3729757957665614</v>
      </c>
      <c r="T1009" s="139">
        <v>0.44132670616836545</v>
      </c>
      <c r="U1009" s="139">
        <v>0.70329451657565945</v>
      </c>
      <c r="V1009" s="139">
        <v>2.5253902330346198</v>
      </c>
      <c r="W1009" s="50">
        <v>1.0603761999364192</v>
      </c>
    </row>
    <row r="1010" spans="1:23" ht="16.5">
      <c r="A1010" s="95">
        <v>8</v>
      </c>
      <c r="B1010" s="139">
        <v>0.48238065531983576</v>
      </c>
      <c r="C1010" s="139">
        <v>0.77899028299511897</v>
      </c>
      <c r="D1010" s="139">
        <v>0.60850278525594192</v>
      </c>
      <c r="E1010" s="139">
        <v>0.94378578289944026</v>
      </c>
      <c r="F1010" s="139">
        <v>0.93840186881340926</v>
      </c>
      <c r="G1010" s="139">
        <v>4.4778655777834686E-2</v>
      </c>
      <c r="H1010" s="139">
        <v>0.38561084505518473</v>
      </c>
      <c r="I1010" s="139">
        <v>0.49283952384229823</v>
      </c>
      <c r="J1010" s="139">
        <v>0.78602427777775907</v>
      </c>
      <c r="K1010" s="58">
        <v>0.71813983830783545</v>
      </c>
      <c r="M1010" s="51">
        <v>8</v>
      </c>
      <c r="N1010" s="139" cm="1">
        <f t="array" ref="N1010:W1010">(TRANSPOSE(MMULT(幕後結果!$AB$37:$AK$46, TRANSPOSE(N9:W9))))</f>
        <v>0.38766413762602547</v>
      </c>
      <c r="O1010" s="139">
        <v>-0.86941301463006049</v>
      </c>
      <c r="P1010" s="139">
        <v>2.0216980348956106</v>
      </c>
      <c r="Q1010" s="139">
        <v>-0.52984920737482044</v>
      </c>
      <c r="R1010" s="139">
        <v>-2.0322822545634938</v>
      </c>
      <c r="S1010" s="139">
        <v>-1.5650880268754845</v>
      </c>
      <c r="T1010" s="139">
        <v>-0.25568711991186155</v>
      </c>
      <c r="U1010" s="139">
        <v>1.3159581839288417</v>
      </c>
      <c r="V1010" s="139">
        <v>5.7456882900354111E-2</v>
      </c>
      <c r="W1010" s="50">
        <v>0.61945095179920462</v>
      </c>
    </row>
    <row r="1011" spans="1:23" ht="16.5">
      <c r="A1011" s="95">
        <v>9</v>
      </c>
      <c r="B1011" s="139">
        <v>0.40542813583437742</v>
      </c>
      <c r="C1011" s="139">
        <v>0.51468244136468599</v>
      </c>
      <c r="D1011" s="139">
        <v>0.93340842321217998</v>
      </c>
      <c r="E1011" s="139">
        <v>0.12810562934876635</v>
      </c>
      <c r="F1011" s="139">
        <v>0.24241944482832656</v>
      </c>
      <c r="G1011" s="139">
        <v>0.89222756105665701</v>
      </c>
      <c r="H1011" s="139">
        <v>0.6836127129855738</v>
      </c>
      <c r="I1011" s="139">
        <v>0.40445197397792776</v>
      </c>
      <c r="J1011" s="139">
        <v>0.48761439376998927</v>
      </c>
      <c r="K1011" s="58">
        <v>0.96334805785908406</v>
      </c>
      <c r="M1011" s="51">
        <v>9</v>
      </c>
      <c r="N1011" s="139" cm="1">
        <f t="array" ref="N1011:W1011">(TRANSPOSE(MMULT(幕後結果!$AB$37:$AK$46, TRANSPOSE(N10:W10))))</f>
        <v>0.40762268470565893</v>
      </c>
      <c r="O1011" s="139">
        <v>0.55813035195703087</v>
      </c>
      <c r="P1011" s="139">
        <v>0.95071648792562602</v>
      </c>
      <c r="Q1011" s="139">
        <v>-4.3961161547852123E-2</v>
      </c>
      <c r="R1011" s="139">
        <v>0.64744226027453222</v>
      </c>
      <c r="S1011" s="139">
        <v>1.5803168446384785</v>
      </c>
      <c r="T1011" s="139">
        <v>0.44677423574969449</v>
      </c>
      <c r="U1011" s="139">
        <v>-0.38156089341198463</v>
      </c>
      <c r="V1011" s="139">
        <v>-1.1435898354094933</v>
      </c>
      <c r="W1011" s="50">
        <v>-0.15125652519028698</v>
      </c>
    </row>
    <row r="1012" spans="1:23" ht="16.5">
      <c r="A1012" s="95">
        <v>10</v>
      </c>
      <c r="B1012" s="139">
        <v>0.61690792133944861</v>
      </c>
      <c r="C1012" s="139">
        <v>0.19622635223445362</v>
      </c>
      <c r="D1012" s="139">
        <v>0.63798467380621937</v>
      </c>
      <c r="E1012" s="139">
        <v>0.47313186833426779</v>
      </c>
      <c r="F1012" s="139">
        <v>0.31866696348412038</v>
      </c>
      <c r="G1012" s="139">
        <v>0.83593574247031044</v>
      </c>
      <c r="H1012" s="139">
        <v>0.9272813970842575</v>
      </c>
      <c r="I1012" s="139">
        <v>0.39610229134277453</v>
      </c>
      <c r="J1012" s="139">
        <v>0.71546514863689858</v>
      </c>
      <c r="K1012" s="58">
        <v>0.65459252573724136</v>
      </c>
      <c r="M1012" s="51">
        <v>10</v>
      </c>
      <c r="N1012" s="139" cm="1">
        <f t="array" ref="N1012:W1012">(TRANSPOSE(MMULT(幕後結果!$AB$37:$AK$46, TRANSPOSE(N11:W11))))</f>
        <v>1.4263541652201976</v>
      </c>
      <c r="O1012" s="139">
        <v>0.14876950397611982</v>
      </c>
      <c r="P1012" s="139">
        <v>1.0546400503253677</v>
      </c>
      <c r="Q1012" s="139">
        <v>0.74916087251387542</v>
      </c>
      <c r="R1012" s="139">
        <v>-0.23340254510656028</v>
      </c>
      <c r="S1012" s="139">
        <v>-0.4912562268926135</v>
      </c>
      <c r="T1012" s="139">
        <v>1.4189204096693262</v>
      </c>
      <c r="U1012" s="139">
        <v>0.1885262836830229</v>
      </c>
      <c r="V1012" s="139">
        <v>-0.72483896762241251</v>
      </c>
      <c r="W1012" s="50">
        <v>2.4638812442582534</v>
      </c>
    </row>
    <row r="1013" spans="1:23" ht="16.5">
      <c r="A1013" s="95">
        <v>11</v>
      </c>
      <c r="B1013" s="139">
        <v>0.85661320214727432</v>
      </c>
      <c r="C1013" s="139">
        <v>0.61607816485721378</v>
      </c>
      <c r="D1013" s="139">
        <v>0.17396950543694478</v>
      </c>
      <c r="E1013" s="139">
        <v>1.1421042053326724E-2</v>
      </c>
      <c r="F1013" s="139">
        <v>0.18143756792421595</v>
      </c>
      <c r="G1013" s="139">
        <v>0.2495604620088947</v>
      </c>
      <c r="H1013" s="139">
        <v>0.93492334522947118</v>
      </c>
      <c r="I1013" s="139">
        <v>0.65849396084389933</v>
      </c>
      <c r="J1013" s="139">
        <v>0.49795527305715992</v>
      </c>
      <c r="K1013" s="58">
        <v>0.69633184936933357</v>
      </c>
      <c r="M1013" s="51">
        <v>11</v>
      </c>
      <c r="N1013" s="139" cm="1">
        <f t="array" ref="N1013:W1013">(TRANSPOSE(MMULT(幕後結果!$AB$37:$AK$46, TRANSPOSE(N12:W12))))</f>
        <v>0.65969778690208358</v>
      </c>
      <c r="O1013" s="139">
        <v>0.9163497754194152</v>
      </c>
      <c r="P1013" s="139">
        <v>-1.3585047177925245</v>
      </c>
      <c r="Q1013" s="139">
        <v>2.3765490701170386</v>
      </c>
      <c r="R1013" s="139">
        <v>1.3824693340010847</v>
      </c>
      <c r="S1013" s="139">
        <v>1.8898322534344687</v>
      </c>
      <c r="T1013" s="139">
        <v>-0.16427975583907439</v>
      </c>
      <c r="U1013" s="139">
        <v>-0.63577145763652121</v>
      </c>
      <c r="V1013" s="139">
        <v>1.8453367128888807</v>
      </c>
      <c r="W1013" s="50">
        <v>0.79381249497980899</v>
      </c>
    </row>
    <row r="1014" spans="1:23" ht="16.5">
      <c r="A1014" s="95">
        <v>12</v>
      </c>
      <c r="B1014" s="139">
        <v>0.24462591383868926</v>
      </c>
      <c r="C1014" s="139">
        <v>0.32516414617060008</v>
      </c>
      <c r="D1014" s="139">
        <v>0.49512749193665462</v>
      </c>
      <c r="E1014" s="139">
        <v>0.79001390061411936</v>
      </c>
      <c r="F1014" s="139">
        <v>0.35545852071390582</v>
      </c>
      <c r="G1014" s="139">
        <v>0.65243292327359792</v>
      </c>
      <c r="H1014" s="139">
        <v>0.79999771982880374</v>
      </c>
      <c r="I1014" s="139">
        <v>0.1978245416881117</v>
      </c>
      <c r="J1014" s="139">
        <v>0.92270778430835931</v>
      </c>
      <c r="K1014" s="58">
        <v>0.53516535063232196</v>
      </c>
      <c r="M1014" s="51">
        <v>12</v>
      </c>
      <c r="N1014" s="139" cm="1">
        <f t="array" ref="N1014:W1014">(TRANSPOSE(MMULT(幕後結果!$AB$37:$AK$46, TRANSPOSE(N13:W13))))</f>
        <v>-1.0864228548859667</v>
      </c>
      <c r="O1014" s="139">
        <v>0.3708833662122587</v>
      </c>
      <c r="P1014" s="139">
        <v>-0.81628085473803436</v>
      </c>
      <c r="Q1014" s="139">
        <v>0.42403451189292896</v>
      </c>
      <c r="R1014" s="139">
        <v>-0.2455684510018589</v>
      </c>
      <c r="S1014" s="139">
        <v>-1.0787292581876906</v>
      </c>
      <c r="T1014" s="139">
        <v>-0.94277907460945731</v>
      </c>
      <c r="U1014" s="139">
        <v>-1.4375878728029883</v>
      </c>
      <c r="V1014" s="139">
        <v>-1.7366239421273868</v>
      </c>
      <c r="W1014" s="50">
        <v>-2.2684189221612492</v>
      </c>
    </row>
    <row r="1015" spans="1:23" ht="16.5">
      <c r="A1015" s="95">
        <v>13</v>
      </c>
      <c r="B1015" s="139">
        <v>0.23673693700166387</v>
      </c>
      <c r="C1015" s="139">
        <v>0.73953267282185786</v>
      </c>
      <c r="D1015" s="139">
        <v>0.10710448554977914</v>
      </c>
      <c r="E1015" s="139">
        <v>7.0500944428630197E-2</v>
      </c>
      <c r="F1015" s="139">
        <v>0.73928201344600852</v>
      </c>
      <c r="G1015" s="139">
        <v>0.46456893484162598</v>
      </c>
      <c r="H1015" s="139">
        <v>0.15703729877250527</v>
      </c>
      <c r="I1015" s="139">
        <v>0.63115198209334422</v>
      </c>
      <c r="J1015" s="139">
        <v>0.30496959119955802</v>
      </c>
      <c r="K1015" s="58">
        <v>0.43887014600419438</v>
      </c>
      <c r="M1015" s="51">
        <v>13</v>
      </c>
      <c r="N1015" s="139" cm="1">
        <f t="array" ref="N1015:W1015">(TRANSPOSE(MMULT(幕後結果!$AB$37:$AK$46, TRANSPOSE(N14:W14))))</f>
        <v>0.76732945504948546</v>
      </c>
      <c r="O1015" s="139">
        <v>0.32651316218456261</v>
      </c>
      <c r="P1015" s="139">
        <v>-0.22311052176579402</v>
      </c>
      <c r="Q1015" s="139">
        <v>0.79685362627455136</v>
      </c>
      <c r="R1015" s="139">
        <v>-1.8907934417142667</v>
      </c>
      <c r="S1015" s="139">
        <v>0.72953609440750855</v>
      </c>
      <c r="T1015" s="139">
        <v>-0.11392654160108295</v>
      </c>
      <c r="U1015" s="139">
        <v>-0.77834394748939728</v>
      </c>
      <c r="V1015" s="139">
        <v>-0.83269816671744989</v>
      </c>
      <c r="W1015" s="50">
        <v>-0.63407095008314895</v>
      </c>
    </row>
    <row r="1016" spans="1:23" ht="16.5">
      <c r="A1016" s="95">
        <v>14</v>
      </c>
      <c r="B1016" s="139">
        <v>6.0249732204765039E-2</v>
      </c>
      <c r="C1016" s="139">
        <v>0.14527742736122251</v>
      </c>
      <c r="D1016" s="139">
        <v>0.58898087708630964</v>
      </c>
      <c r="E1016" s="139">
        <v>0.77301325364536111</v>
      </c>
      <c r="F1016" s="139">
        <v>0.58573321756366559</v>
      </c>
      <c r="G1016" s="139">
        <v>0.88167377581798556</v>
      </c>
      <c r="H1016" s="139">
        <v>0.53639947001277588</v>
      </c>
      <c r="I1016" s="139">
        <v>0.93968025273130928</v>
      </c>
      <c r="J1016" s="139">
        <v>0.6146099692767979</v>
      </c>
      <c r="K1016" s="58">
        <v>0.12039450357707815</v>
      </c>
      <c r="M1016" s="51">
        <v>14</v>
      </c>
      <c r="N1016" s="139" cm="1">
        <f t="array" ref="N1016:W1016">(TRANSPOSE(MMULT(幕後結果!$AB$37:$AK$46, TRANSPOSE(N15:W15))))</f>
        <v>-1.5415718440444681</v>
      </c>
      <c r="O1016" s="139">
        <v>-0.44132114603223865</v>
      </c>
      <c r="P1016" s="139">
        <v>0.82325671921833843</v>
      </c>
      <c r="Q1016" s="139">
        <v>1.1674095465469385</v>
      </c>
      <c r="R1016" s="139">
        <v>-0.28208007615693137</v>
      </c>
      <c r="S1016" s="139">
        <v>2.4514502113853143E-2</v>
      </c>
      <c r="T1016" s="139">
        <v>-0.58704986752345578</v>
      </c>
      <c r="U1016" s="139">
        <v>1.4649552639147525</v>
      </c>
      <c r="V1016" s="139">
        <v>0.3889723577342073</v>
      </c>
      <c r="W1016" s="50">
        <v>1.9659199859389858</v>
      </c>
    </row>
    <row r="1017" spans="1:23" ht="16.5">
      <c r="A1017" s="95">
        <v>15</v>
      </c>
      <c r="B1017" s="139">
        <v>0.78917167464033056</v>
      </c>
      <c r="C1017" s="139">
        <v>0.26608198434416175</v>
      </c>
      <c r="D1017" s="139">
        <v>0.18540102012970427</v>
      </c>
      <c r="E1017" s="139">
        <v>0.13203985818182029</v>
      </c>
      <c r="F1017" s="139">
        <v>0.55158257286645584</v>
      </c>
      <c r="G1017" s="139">
        <v>0.42060359940843961</v>
      </c>
      <c r="H1017" s="139">
        <v>5.3870864827965992E-2</v>
      </c>
      <c r="I1017" s="139">
        <v>0.50170621787991365</v>
      </c>
      <c r="J1017" s="139">
        <v>0.23367829252395533</v>
      </c>
      <c r="K1017" s="58">
        <v>0.36947143007383842</v>
      </c>
      <c r="M1017" s="51">
        <v>15</v>
      </c>
      <c r="N1017" s="139" cm="1">
        <f t="array" ref="N1017:W1017">(TRANSPOSE(MMULT(幕後結果!$AB$37:$AK$46, TRANSPOSE(N16:W16))))</f>
        <v>1.2934554695264695</v>
      </c>
      <c r="O1017" s="139">
        <v>-1.4535846450108416</v>
      </c>
      <c r="P1017" s="139">
        <v>0.13051242809575031</v>
      </c>
      <c r="Q1017" s="139">
        <v>-0.8676653000834369</v>
      </c>
      <c r="R1017" s="139">
        <v>-0.64812570130645208</v>
      </c>
      <c r="S1017" s="139">
        <v>-1.9201337011531752</v>
      </c>
      <c r="T1017" s="139">
        <v>0.88139752358238432</v>
      </c>
      <c r="U1017" s="139">
        <v>-0.28400930872923646</v>
      </c>
      <c r="V1017" s="139">
        <v>-3.2683510707881558E-4</v>
      </c>
      <c r="W1017" s="50">
        <v>-0.5391648612756923</v>
      </c>
    </row>
    <row r="1018" spans="1:23" ht="16.5">
      <c r="A1018" s="95">
        <v>16</v>
      </c>
      <c r="B1018" s="139">
        <v>0.75927882039974315</v>
      </c>
      <c r="C1018" s="139">
        <v>0.17713006132287767</v>
      </c>
      <c r="D1018" s="139">
        <v>0.1019943050319434</v>
      </c>
      <c r="E1018" s="139">
        <v>0.96317077703380383</v>
      </c>
      <c r="F1018" s="139">
        <v>0.98778157918833531</v>
      </c>
      <c r="G1018" s="139">
        <v>0.32123982606692314</v>
      </c>
      <c r="H1018" s="139">
        <v>0.80973263606191015</v>
      </c>
      <c r="I1018" s="139">
        <v>0.40802240526603617</v>
      </c>
      <c r="J1018" s="139">
        <v>0.79127281365886892</v>
      </c>
      <c r="K1018" s="58">
        <v>0.17720028036741708</v>
      </c>
      <c r="M1018" s="51">
        <v>16</v>
      </c>
      <c r="N1018" s="139" cm="1">
        <f t="array" ref="N1018:W1018">(TRANSPOSE(MMULT(幕後結果!$AB$37:$AK$46, TRANSPOSE(N17:W17))))</f>
        <v>-0.45799775020376354</v>
      </c>
      <c r="O1018" s="139">
        <v>0.28032324239743045</v>
      </c>
      <c r="P1018" s="139">
        <v>0.54242978755814852</v>
      </c>
      <c r="Q1018" s="139">
        <v>0.97086033370586189</v>
      </c>
      <c r="R1018" s="139">
        <v>0.4514722314306272</v>
      </c>
      <c r="S1018" s="139">
        <v>1.58493901961053</v>
      </c>
      <c r="T1018" s="139">
        <v>-0.10871673800109265</v>
      </c>
      <c r="U1018" s="139">
        <v>2.6543402178547879</v>
      </c>
      <c r="V1018" s="139">
        <v>-0.32071831902176284</v>
      </c>
      <c r="W1018" s="50">
        <v>-4.7559234020822405E-2</v>
      </c>
    </row>
    <row r="1019" spans="1:23" ht="16.5">
      <c r="A1019" s="95">
        <v>17</v>
      </c>
      <c r="B1019" s="139">
        <v>0.58754442812268493</v>
      </c>
      <c r="C1019" s="139">
        <v>0.84846947838859887</v>
      </c>
      <c r="D1019" s="139">
        <v>0.73179573818466093</v>
      </c>
      <c r="E1019" s="139">
        <v>9.1933042351039829E-2</v>
      </c>
      <c r="F1019" s="139">
        <v>8.318996932616507E-3</v>
      </c>
      <c r="G1019" s="139">
        <v>0.86396904360236526</v>
      </c>
      <c r="H1019" s="139">
        <v>9.654556726482677E-2</v>
      </c>
      <c r="I1019" s="139">
        <v>0.66217018900991631</v>
      </c>
      <c r="J1019" s="139">
        <v>0.55540468701436518</v>
      </c>
      <c r="K1019" s="58">
        <v>0.32422391049183874</v>
      </c>
      <c r="M1019" s="51">
        <v>17</v>
      </c>
      <c r="N1019" s="139" cm="1">
        <f t="array" ref="N1019:W1019">(TRANSPOSE(MMULT(幕後結果!$AB$37:$AK$46, TRANSPOSE(N18:W18))))</f>
        <v>1.2719856095957409</v>
      </c>
      <c r="O1019" s="139">
        <v>-0.56216351041203605</v>
      </c>
      <c r="P1019" s="139">
        <v>0.2705004824297601</v>
      </c>
      <c r="Q1019" s="139">
        <v>2.7969255467108964</v>
      </c>
      <c r="R1019" s="139">
        <v>0.12559582540895786</v>
      </c>
      <c r="S1019" s="139">
        <v>-1.7518846152155616</v>
      </c>
      <c r="T1019" s="139">
        <v>0.82801464865703922</v>
      </c>
      <c r="U1019" s="139">
        <v>0.2524190942415947</v>
      </c>
      <c r="V1019" s="139">
        <v>1.4755750442337645</v>
      </c>
      <c r="W1019" s="50">
        <v>8.0917012810338418E-2</v>
      </c>
    </row>
    <row r="1020" spans="1:23" ht="16.5">
      <c r="A1020" s="95">
        <v>18</v>
      </c>
      <c r="B1020" s="139">
        <v>0.20098497896896195</v>
      </c>
      <c r="C1020" s="139">
        <v>0.6650553196180633</v>
      </c>
      <c r="D1020" s="139">
        <v>0.39567982784696842</v>
      </c>
      <c r="E1020" s="139">
        <v>0.52550827214901963</v>
      </c>
      <c r="F1020" s="139">
        <v>0.34419083176167575</v>
      </c>
      <c r="G1020" s="139">
        <v>0.16889216706201537</v>
      </c>
      <c r="H1020" s="139">
        <v>0.5757866527222415</v>
      </c>
      <c r="I1020" s="139">
        <v>0.10750904438248865</v>
      </c>
      <c r="J1020" s="139">
        <v>0.61493213839268401</v>
      </c>
      <c r="K1020" s="58">
        <v>0.90950689989266009</v>
      </c>
      <c r="M1020" s="51">
        <v>18</v>
      </c>
      <c r="N1020" s="139" cm="1">
        <f t="array" ref="N1020:W1020">(TRANSPOSE(MMULT(幕後結果!$AB$37:$AK$46, TRANSPOSE(N19:W19))))</f>
        <v>0.28993399661422259</v>
      </c>
      <c r="O1020" s="139">
        <v>-0.43628531981120983</v>
      </c>
      <c r="P1020" s="139">
        <v>-0.80964242721582136</v>
      </c>
      <c r="Q1020" s="139">
        <v>0.90569126219281682</v>
      </c>
      <c r="R1020" s="139">
        <v>-0.40899068939097721</v>
      </c>
      <c r="S1020" s="139">
        <v>0.59126507871958678</v>
      </c>
      <c r="T1020" s="139">
        <v>1.0118474261265975</v>
      </c>
      <c r="U1020" s="139">
        <v>-8.5667490214511782E-2</v>
      </c>
      <c r="V1020" s="139">
        <v>-6.3699823108758602E-2</v>
      </c>
      <c r="W1020" s="50">
        <v>0.57109299510978673</v>
      </c>
    </row>
    <row r="1021" spans="1:23" ht="16.5">
      <c r="A1021" s="95">
        <v>19</v>
      </c>
      <c r="B1021" s="139">
        <v>0.7831118349226418</v>
      </c>
      <c r="C1021" s="139">
        <v>0.24603304587265584</v>
      </c>
      <c r="D1021" s="139">
        <v>0.44693032818038536</v>
      </c>
      <c r="E1021" s="139">
        <v>0.27422120621015145</v>
      </c>
      <c r="F1021" s="139">
        <v>0.98744749883199989</v>
      </c>
      <c r="G1021" s="139">
        <v>0.96222508358950254</v>
      </c>
      <c r="H1021" s="139">
        <v>0.90138091510569374</v>
      </c>
      <c r="I1021" s="139">
        <v>0.11268956933982466</v>
      </c>
      <c r="J1021" s="139">
        <v>0.77948542625793626</v>
      </c>
      <c r="K1021" s="58">
        <v>0.67694775810240926</v>
      </c>
      <c r="M1021" s="51">
        <v>19</v>
      </c>
      <c r="N1021" s="139" cm="1">
        <f t="array" ref="N1021:W1021">(TRANSPOSE(MMULT(幕後結果!$AB$37:$AK$46, TRANSPOSE(N20:W20))))</f>
        <v>1.3060911098586705</v>
      </c>
      <c r="O1021" s="139">
        <v>0.40270993800113281</v>
      </c>
      <c r="P1021" s="139">
        <v>-0.36081774267992506</v>
      </c>
      <c r="Q1021" s="139">
        <v>0.7744051317458126</v>
      </c>
      <c r="R1021" s="139">
        <v>2.0092943639525327</v>
      </c>
      <c r="S1021" s="139">
        <v>2.4059351277590291E-2</v>
      </c>
      <c r="T1021" s="139">
        <v>1.3681961079757834</v>
      </c>
      <c r="U1021" s="139">
        <v>-0.8708619175978991</v>
      </c>
      <c r="V1021" s="139">
        <v>0.98378929767500745</v>
      </c>
      <c r="W1021" s="50">
        <v>0.53243332797434428</v>
      </c>
    </row>
    <row r="1022" spans="1:23" ht="16.5">
      <c r="A1022" s="95">
        <v>20</v>
      </c>
      <c r="B1022" s="139">
        <v>0.30310459417899516</v>
      </c>
      <c r="C1022" s="139">
        <v>0.96372587026131362</v>
      </c>
      <c r="D1022" s="139">
        <v>0.80809685067932868</v>
      </c>
      <c r="E1022" s="139">
        <v>0.43822830698027682</v>
      </c>
      <c r="F1022" s="139">
        <v>0.39561413337551143</v>
      </c>
      <c r="G1022" s="139">
        <v>0.82642434595234437</v>
      </c>
      <c r="H1022" s="139">
        <v>0.1180714813778081</v>
      </c>
      <c r="I1022" s="139">
        <v>0.65195988737387633</v>
      </c>
      <c r="J1022" s="139">
        <v>0.5781276224381231</v>
      </c>
      <c r="K1022" s="58">
        <v>8.681371690817663E-2</v>
      </c>
      <c r="M1022" s="51">
        <v>20</v>
      </c>
      <c r="N1022" s="139" cm="1">
        <f t="array" ref="N1022:W1022">(TRANSPOSE(MMULT(幕後結果!$AB$37:$AK$46, TRANSPOSE(N21:W21))))</f>
        <v>-2.6419862558561351</v>
      </c>
      <c r="O1022" s="139">
        <v>-1.3013917187218667</v>
      </c>
      <c r="P1022" s="139">
        <v>1.1731538504257797</v>
      </c>
      <c r="Q1022" s="139">
        <v>8.2437683058572575E-2</v>
      </c>
      <c r="R1022" s="139">
        <v>-0.43601492864479602</v>
      </c>
      <c r="S1022" s="139">
        <v>-0.96227293683715254</v>
      </c>
      <c r="T1022" s="139">
        <v>-1.246617657071255</v>
      </c>
      <c r="U1022" s="139">
        <v>-0.83917446027566622</v>
      </c>
      <c r="V1022" s="139">
        <v>-0.73949366167542718</v>
      </c>
      <c r="W1022" s="50">
        <v>-0.8678541174025185</v>
      </c>
    </row>
    <row r="1023" spans="1:23" ht="16.5">
      <c r="A1023" s="95">
        <v>21</v>
      </c>
      <c r="B1023" s="139">
        <v>0.99341279527017434</v>
      </c>
      <c r="C1023" s="139">
        <v>0.47784988511915527</v>
      </c>
      <c r="D1023" s="139">
        <v>0.42616343690121772</v>
      </c>
      <c r="E1023" s="139">
        <v>0.92077941251299422</v>
      </c>
      <c r="F1023" s="139">
        <v>0.84319262078275559</v>
      </c>
      <c r="G1023" s="139">
        <v>0.52073239554746054</v>
      </c>
      <c r="H1023" s="139">
        <v>0.10087159842565163</v>
      </c>
      <c r="I1023" s="139">
        <v>0.4480296886224624</v>
      </c>
      <c r="J1023" s="139">
        <v>0.20529876117536605</v>
      </c>
      <c r="K1023" s="58">
        <v>0.4505469450391888</v>
      </c>
      <c r="M1023" s="51">
        <v>21</v>
      </c>
      <c r="N1023" s="139" cm="1">
        <f t="array" ref="N1023:W1023">(TRANSPOSE(MMULT(幕後結果!$AB$37:$AK$46, TRANSPOSE(N22:W22))))</f>
        <v>0.16207177189118896</v>
      </c>
      <c r="O1023" s="139">
        <v>-0.79567706495969281</v>
      </c>
      <c r="P1023" s="139">
        <v>-1.6613794672962259</v>
      </c>
      <c r="Q1023" s="139">
        <v>0.11600926159956709</v>
      </c>
      <c r="R1023" s="139">
        <v>-1.383042430426449</v>
      </c>
      <c r="S1023" s="139">
        <v>-0.29662878626675393</v>
      </c>
      <c r="T1023" s="139">
        <v>0.63886262642556835</v>
      </c>
      <c r="U1023" s="139">
        <v>0.41794166071782313</v>
      </c>
      <c r="V1023" s="139">
        <v>-1.5170607930720454</v>
      </c>
      <c r="W1023" s="50">
        <v>-1.647454255061815</v>
      </c>
    </row>
    <row r="1024" spans="1:23" ht="16.5">
      <c r="A1024" s="95">
        <v>22</v>
      </c>
      <c r="B1024" s="139">
        <v>0.31085627437523478</v>
      </c>
      <c r="C1024" s="139">
        <v>0.37397664979747325</v>
      </c>
      <c r="D1024" s="139">
        <v>0.97191152682445514</v>
      </c>
      <c r="E1024" s="139">
        <v>0.21788656327710765</v>
      </c>
      <c r="F1024" s="139">
        <v>0.57317085786475319</v>
      </c>
      <c r="G1024" s="139">
        <v>0.20684908472999486</v>
      </c>
      <c r="H1024" s="139">
        <v>0.10430380037859166</v>
      </c>
      <c r="I1024" s="139">
        <v>0.59117940621623832</v>
      </c>
      <c r="J1024" s="139">
        <v>0.15855068025334829</v>
      </c>
      <c r="K1024" s="58">
        <v>0.19579688678016383</v>
      </c>
      <c r="M1024" s="51">
        <v>22</v>
      </c>
      <c r="N1024" s="139" cm="1">
        <f t="array" ref="N1024:W1024">(TRANSPOSE(MMULT(幕後結果!$AB$37:$AK$46, TRANSPOSE(N23:W23))))</f>
        <v>0.6059238229085987</v>
      </c>
      <c r="O1024" s="139">
        <v>-0.38696937254958297</v>
      </c>
      <c r="P1024" s="139">
        <v>0.32640447287017205</v>
      </c>
      <c r="Q1024" s="139">
        <v>0.56130354363923984</v>
      </c>
      <c r="R1024" s="139">
        <v>-0.72014443845314291</v>
      </c>
      <c r="S1024" s="139">
        <v>0.59238047476599276</v>
      </c>
      <c r="T1024" s="139">
        <v>1.9925714117008324</v>
      </c>
      <c r="U1024" s="139">
        <v>-0.48081472415447329</v>
      </c>
      <c r="V1024" s="139">
        <v>1.3199878830709502</v>
      </c>
      <c r="W1024" s="50">
        <v>0.50875644112003893</v>
      </c>
    </row>
    <row r="1025" spans="1:23" ht="16.5">
      <c r="A1025" s="95">
        <v>23</v>
      </c>
      <c r="B1025" s="139">
        <v>0.94801626460316002</v>
      </c>
      <c r="C1025" s="139">
        <v>0.59186904248653138</v>
      </c>
      <c r="D1025" s="139">
        <v>0.46444572032371334</v>
      </c>
      <c r="E1025" s="139">
        <v>0.85702363170233942</v>
      </c>
      <c r="F1025" s="139">
        <v>0.3416282492150986</v>
      </c>
      <c r="G1025" s="139">
        <v>0.48077252397670067</v>
      </c>
      <c r="H1025" s="139">
        <v>6.8473348644118026E-3</v>
      </c>
      <c r="I1025" s="139">
        <v>0.86124329449656689</v>
      </c>
      <c r="J1025" s="139">
        <v>0.57138668928765424</v>
      </c>
      <c r="K1025" s="58">
        <v>0.22590196939688578</v>
      </c>
      <c r="M1025" s="51">
        <v>23</v>
      </c>
      <c r="N1025" s="139" cm="1">
        <f t="array" ref="N1025:W1025">(TRANSPOSE(MMULT(幕後結果!$AB$37:$AK$46, TRANSPOSE(N24:W24))))</f>
        <v>1.2509257658022819</v>
      </c>
      <c r="O1025" s="139">
        <v>-1.1200561907102551</v>
      </c>
      <c r="P1025" s="139">
        <v>-0.54961500394153806</v>
      </c>
      <c r="Q1025" s="139">
        <v>-0.67404617521791865</v>
      </c>
      <c r="R1025" s="139">
        <v>-0.33160607259573549</v>
      </c>
      <c r="S1025" s="139">
        <v>-2.1685931699281316</v>
      </c>
      <c r="T1025" s="139">
        <v>1.5419796769999605</v>
      </c>
      <c r="U1025" s="139">
        <v>1.2749267808034879</v>
      </c>
      <c r="V1025" s="139">
        <v>-1.1021704132303651</v>
      </c>
      <c r="W1025" s="50">
        <v>-1.4948268105473321</v>
      </c>
    </row>
    <row r="1026" spans="1:23" ht="16.5">
      <c r="A1026" s="95">
        <v>24</v>
      </c>
      <c r="B1026" s="139">
        <v>0.96967088701644077</v>
      </c>
      <c r="C1026" s="139">
        <v>0.68355408569295739</v>
      </c>
      <c r="D1026" s="139">
        <v>3.0929326830902548E-2</v>
      </c>
      <c r="E1026" s="139">
        <v>0.23738595740878266</v>
      </c>
      <c r="F1026" s="139">
        <v>0.50271546170106851</v>
      </c>
      <c r="G1026" s="139">
        <v>0.98875461922797725</v>
      </c>
      <c r="H1026" s="139">
        <v>0.16741894731001006</v>
      </c>
      <c r="I1026" s="139">
        <v>0.89323215362708264</v>
      </c>
      <c r="J1026" s="139">
        <v>0.22703528986979671</v>
      </c>
      <c r="K1026" s="58">
        <v>0.88567364386579506</v>
      </c>
      <c r="M1026" s="51">
        <v>24</v>
      </c>
      <c r="N1026" s="139" cm="1">
        <f t="array" ref="N1026:W1026">(TRANSPOSE(MMULT(幕後結果!$AB$37:$AK$46, TRANSPOSE(N25:W25))))</f>
        <v>-2.0596685538972341</v>
      </c>
      <c r="O1026" s="139">
        <v>-0.78743596289759332</v>
      </c>
      <c r="P1026" s="139">
        <v>-1.604005672772739</v>
      </c>
      <c r="Q1026" s="139">
        <v>-0.28536166771999943</v>
      </c>
      <c r="R1026" s="139">
        <v>-1.0765928582197311</v>
      </c>
      <c r="S1026" s="139">
        <v>-1.1473032637735527</v>
      </c>
      <c r="T1026" s="139">
        <v>-2.5848340375385712</v>
      </c>
      <c r="U1026" s="139">
        <v>-0.71030237156945342</v>
      </c>
      <c r="V1026" s="139">
        <v>-1.1079720154202797</v>
      </c>
      <c r="W1026" s="50">
        <v>-1.6843396777427806</v>
      </c>
    </row>
    <row r="1027" spans="1:23" ht="16.5">
      <c r="A1027" s="95">
        <v>25</v>
      </c>
      <c r="B1027" s="139">
        <v>0.31121774184004947</v>
      </c>
      <c r="C1027" s="139">
        <v>0.54219908471043832</v>
      </c>
      <c r="D1027" s="139">
        <v>0.85930480221523742</v>
      </c>
      <c r="E1027" s="139">
        <v>0.52847580177672682</v>
      </c>
      <c r="F1027" s="139">
        <v>0.37336696294305849</v>
      </c>
      <c r="G1027" s="139">
        <v>0.46933744702309976</v>
      </c>
      <c r="H1027" s="139">
        <v>0.85281289722863218</v>
      </c>
      <c r="I1027" s="139">
        <v>8.0765413130249541E-2</v>
      </c>
      <c r="J1027" s="139">
        <v>0.71368953419906411</v>
      </c>
      <c r="K1027" s="58">
        <v>1.0181050018327253E-2</v>
      </c>
      <c r="M1027" s="51">
        <v>25</v>
      </c>
      <c r="N1027" s="139" cm="1">
        <f t="array" ref="N1027:W1027">(TRANSPOSE(MMULT(幕後結果!$AB$37:$AK$46, TRANSPOSE(N26:W26))))</f>
        <v>0.11692643773312479</v>
      </c>
      <c r="O1027" s="139">
        <v>-0.52453042240241166</v>
      </c>
      <c r="P1027" s="139">
        <v>-0.70442758890304558</v>
      </c>
      <c r="Q1027" s="139">
        <v>-0.15190081625584606</v>
      </c>
      <c r="R1027" s="139">
        <v>-1.060715659937207</v>
      </c>
      <c r="S1027" s="139">
        <v>0.32771932291078132</v>
      </c>
      <c r="T1027" s="139">
        <v>1.3705913918555834</v>
      </c>
      <c r="U1027" s="139">
        <v>-1.5274155876059838</v>
      </c>
      <c r="V1027" s="139">
        <v>-0.51253910708648109</v>
      </c>
      <c r="W1027" s="50">
        <v>-1.1883010280298527</v>
      </c>
    </row>
    <row r="1028" spans="1:23" ht="16.5">
      <c r="A1028" s="95">
        <v>26</v>
      </c>
      <c r="B1028" s="139">
        <v>0.59387591014104868</v>
      </c>
      <c r="C1028" s="139">
        <v>0.20862141339826801</v>
      </c>
      <c r="D1028" s="139">
        <v>0.37736393538130919</v>
      </c>
      <c r="E1028" s="139">
        <v>0.6562082438623178</v>
      </c>
      <c r="F1028" s="139">
        <v>0.31752773529995926</v>
      </c>
      <c r="G1028" s="139">
        <v>0.18826437886041258</v>
      </c>
      <c r="H1028" s="139">
        <v>0.44727188448195343</v>
      </c>
      <c r="I1028" s="139">
        <v>7.4384056666176868E-4</v>
      </c>
      <c r="J1028" s="139">
        <v>0.39433184254655917</v>
      </c>
      <c r="K1028" s="58">
        <v>0.54424638452660368</v>
      </c>
      <c r="M1028" s="51">
        <v>26</v>
      </c>
      <c r="N1028" s="139" cm="1">
        <f t="array" ref="N1028:W1028">(TRANSPOSE(MMULT(幕後結果!$AB$37:$AK$46, TRANSPOSE(N27:W27))))</f>
        <v>-0.5869212085860247</v>
      </c>
      <c r="O1028" s="139">
        <v>1.7786121662236982</v>
      </c>
      <c r="P1028" s="139">
        <v>1.0888765574993073</v>
      </c>
      <c r="Q1028" s="139">
        <v>0.98406359794271447</v>
      </c>
      <c r="R1028" s="139">
        <v>0.38213410920897323</v>
      </c>
      <c r="S1028" s="139">
        <v>-0.25639992108348386</v>
      </c>
      <c r="T1028" s="139">
        <v>-0.48878822223913465</v>
      </c>
      <c r="U1028" s="139">
        <v>0.19391478926262348</v>
      </c>
      <c r="V1028" s="139">
        <v>1.2897259299156938</v>
      </c>
      <c r="W1028" s="50">
        <v>0.18306392325705456</v>
      </c>
    </row>
    <row r="1029" spans="1:23" ht="16.5">
      <c r="A1029" s="95">
        <v>27</v>
      </c>
      <c r="B1029" s="139">
        <v>0.65429459562221992</v>
      </c>
      <c r="C1029" s="139">
        <v>0.85810374135601974</v>
      </c>
      <c r="D1029" s="139">
        <v>1.1958327226088361E-2</v>
      </c>
      <c r="E1029" s="139">
        <v>0.18205270253738592</v>
      </c>
      <c r="F1029" s="139">
        <v>0.56209157942968035</v>
      </c>
      <c r="G1029" s="139">
        <v>0.52531677477277028</v>
      </c>
      <c r="H1029" s="139">
        <v>0.5414596142463679</v>
      </c>
      <c r="I1029" s="139">
        <v>0.25302430420617372</v>
      </c>
      <c r="J1029" s="139">
        <v>0.20076361895758477</v>
      </c>
      <c r="K1029" s="58">
        <v>0.97899638059338878</v>
      </c>
      <c r="M1029" s="51">
        <v>27</v>
      </c>
      <c r="N1029" s="139" cm="1">
        <f t="array" ref="N1029:W1029">(TRANSPOSE(MMULT(幕後結果!$AB$37:$AK$46, TRANSPOSE(N28:W28))))</f>
        <v>1.1088560783492805</v>
      </c>
      <c r="O1029" s="139">
        <v>0.63993389814565438</v>
      </c>
      <c r="P1029" s="139">
        <v>-0.12680414812431229</v>
      </c>
      <c r="Q1029" s="139">
        <v>-0.46525899308350782</v>
      </c>
      <c r="R1029" s="139">
        <v>2.5696983832430571</v>
      </c>
      <c r="S1029" s="139">
        <v>-4.5875106942036573E-2</v>
      </c>
      <c r="T1029" s="139">
        <v>-5.7735149366590077E-3</v>
      </c>
      <c r="U1029" s="139">
        <v>0.70580474713822372</v>
      </c>
      <c r="V1029" s="139">
        <v>0.11521813821510413</v>
      </c>
      <c r="W1029" s="50">
        <v>-0.25621744017575426</v>
      </c>
    </row>
    <row r="1030" spans="1:23" ht="16.5">
      <c r="A1030" s="95">
        <v>28</v>
      </c>
      <c r="B1030" s="139">
        <v>0.57423361647110105</v>
      </c>
      <c r="C1030" s="139">
        <v>0.1624742339048999</v>
      </c>
      <c r="D1030" s="139">
        <v>0.98079989638196752</v>
      </c>
      <c r="E1030" s="139">
        <v>0.94584260667379794</v>
      </c>
      <c r="F1030" s="139">
        <v>0.77906399874886789</v>
      </c>
      <c r="G1030" s="139">
        <v>0.78284569897955181</v>
      </c>
      <c r="H1030" s="139">
        <v>0.54576416000068684</v>
      </c>
      <c r="I1030" s="139">
        <v>0.7453208718797224</v>
      </c>
      <c r="J1030" s="139">
        <v>0.37439044525569498</v>
      </c>
      <c r="K1030" s="58">
        <v>0.32015380510284053</v>
      </c>
      <c r="M1030" s="51">
        <v>28</v>
      </c>
      <c r="N1030" s="139" cm="1">
        <f t="array" ref="N1030:W1030">(TRANSPOSE(MMULT(幕後結果!$AB$37:$AK$46, TRANSPOSE(N29:W29))))</f>
        <v>-0.55080805952390588</v>
      </c>
      <c r="O1030" s="139">
        <v>0.26111427903854711</v>
      </c>
      <c r="P1030" s="139">
        <v>-1.6091346170528869</v>
      </c>
      <c r="Q1030" s="139">
        <v>-0.40315931389403059</v>
      </c>
      <c r="R1030" s="139">
        <v>1.353448535844421</v>
      </c>
      <c r="S1030" s="139">
        <v>-0.72542417839204842</v>
      </c>
      <c r="T1030" s="139">
        <v>-0.97109853354937803</v>
      </c>
      <c r="U1030" s="139">
        <v>-1.2415737215214828</v>
      </c>
      <c r="V1030" s="139">
        <v>8.3125784535856284E-2</v>
      </c>
      <c r="W1030" s="50">
        <v>2.3483132975754772E-2</v>
      </c>
    </row>
    <row r="1031" spans="1:23" ht="16.5">
      <c r="A1031" s="95">
        <v>29</v>
      </c>
      <c r="B1031" s="139">
        <v>0.6398823432521985</v>
      </c>
      <c r="C1031" s="139">
        <v>0.73260731432255399</v>
      </c>
      <c r="D1031" s="139">
        <v>0.77034460516279668</v>
      </c>
      <c r="E1031" s="139">
        <v>0.65411433578048017</v>
      </c>
      <c r="F1031" s="139">
        <v>0.42629239508435424</v>
      </c>
      <c r="G1031" s="139">
        <v>0.93954935153292563</v>
      </c>
      <c r="H1031" s="139">
        <v>6.3739400447311967E-2</v>
      </c>
      <c r="I1031" s="139">
        <v>0.41168171451597124</v>
      </c>
      <c r="J1031" s="139">
        <v>0.78378657012033148</v>
      </c>
      <c r="K1031" s="58">
        <v>0.69824474070502762</v>
      </c>
      <c r="M1031" s="51">
        <v>29</v>
      </c>
      <c r="N1031" s="139" cm="1">
        <f t="array" ref="N1031:W1031">(TRANSPOSE(MMULT(幕後結果!$AB$37:$AK$46, TRANSPOSE(N30:W30))))</f>
        <v>-0.30492911764963576</v>
      </c>
      <c r="O1031" s="139">
        <v>0.4218185922937423</v>
      </c>
      <c r="P1031" s="139">
        <v>0.89813578586329545</v>
      </c>
      <c r="Q1031" s="139">
        <v>1.391705475989673</v>
      </c>
      <c r="R1031" s="139">
        <v>-0.63686382867615654</v>
      </c>
      <c r="S1031" s="139">
        <v>1.024534499497838</v>
      </c>
      <c r="T1031" s="139">
        <v>0.2832207079260563</v>
      </c>
      <c r="U1031" s="139">
        <v>-0.46165988796976759</v>
      </c>
      <c r="V1031" s="139">
        <v>0.82880101497116831</v>
      </c>
      <c r="W1031" s="50">
        <v>1.0467981975628149</v>
      </c>
    </row>
    <row r="1032" spans="1:23" ht="16.5">
      <c r="A1032" s="95">
        <v>30</v>
      </c>
      <c r="B1032" s="139">
        <v>0.97631221936697332</v>
      </c>
      <c r="C1032" s="139">
        <v>0.24460835581800966</v>
      </c>
      <c r="D1032" s="139">
        <v>0.62718175981652302</v>
      </c>
      <c r="E1032" s="139">
        <v>0.79452553375978008</v>
      </c>
      <c r="F1032" s="139">
        <v>3.2256179423519882E-3</v>
      </c>
      <c r="G1032" s="139">
        <v>0.15364918470959132</v>
      </c>
      <c r="H1032" s="139">
        <v>0.86247908272073781</v>
      </c>
      <c r="I1032" s="139">
        <v>0.40493034629313396</v>
      </c>
      <c r="J1032" s="139">
        <v>0.81624414968008097</v>
      </c>
      <c r="K1032" s="58">
        <v>0.51406120680017686</v>
      </c>
      <c r="M1032" s="51">
        <v>30</v>
      </c>
      <c r="N1032" s="139" cm="1">
        <f t="array" ref="N1032:W1032">(TRANSPOSE(MMULT(幕後結果!$AB$37:$AK$46, TRANSPOSE(N31:W31))))</f>
        <v>0.98099216793971056</v>
      </c>
      <c r="O1032" s="139">
        <v>-0.45826020015805657</v>
      </c>
      <c r="P1032" s="139">
        <v>2.9788484459699314</v>
      </c>
      <c r="Q1032" s="139">
        <v>0.47584716799209181</v>
      </c>
      <c r="R1032" s="139">
        <v>-0.39168889504669635</v>
      </c>
      <c r="S1032" s="139">
        <v>-1.930817468726076</v>
      </c>
      <c r="T1032" s="139">
        <v>0.72849748489687627</v>
      </c>
      <c r="U1032" s="139">
        <v>0.19563526885784815</v>
      </c>
      <c r="V1032" s="139">
        <v>-0.31817335832705063</v>
      </c>
      <c r="W1032" s="50">
        <v>1.8891027143770023</v>
      </c>
    </row>
    <row r="1033" spans="1:23" ht="16.5">
      <c r="A1033" s="95">
        <v>31</v>
      </c>
      <c r="B1033" s="139">
        <v>0.16345479926731188</v>
      </c>
      <c r="C1033" s="139">
        <v>5.6363827133579125E-2</v>
      </c>
      <c r="D1033" s="139">
        <v>0.32524320688772734</v>
      </c>
      <c r="E1033" s="139">
        <v>0.38162819296655748</v>
      </c>
      <c r="F1033" s="139">
        <v>5.9497788951061281E-2</v>
      </c>
      <c r="G1033" s="139">
        <v>0.68686071064510346</v>
      </c>
      <c r="H1033" s="139">
        <v>8.1499292652098987E-2</v>
      </c>
      <c r="I1033" s="139">
        <v>5.9118415936223023E-2</v>
      </c>
      <c r="J1033" s="139">
        <v>0.81694049513441191</v>
      </c>
      <c r="K1033" s="58">
        <v>0.28229261531643934</v>
      </c>
      <c r="M1033" s="51">
        <v>31</v>
      </c>
      <c r="N1033" s="139" cm="1">
        <f t="array" ref="N1033:W1033">(TRANSPOSE(MMULT(幕後結果!$AB$37:$AK$46, TRANSPOSE(N32:W32))))</f>
        <v>-0.11225562691489314</v>
      </c>
      <c r="O1033" s="139">
        <v>1.2463700916691858</v>
      </c>
      <c r="P1033" s="139">
        <v>-2.1745470456763125</v>
      </c>
      <c r="Q1033" s="139">
        <v>0.92742127281045739</v>
      </c>
      <c r="R1033" s="139">
        <v>8.7255473255399174E-2</v>
      </c>
      <c r="S1033" s="139">
        <v>1.5693455185594054</v>
      </c>
      <c r="T1033" s="139">
        <v>-0.52014173923979168</v>
      </c>
      <c r="U1033" s="139">
        <v>2.5130506558610009E-2</v>
      </c>
      <c r="V1033" s="139">
        <v>0.33226527178500509</v>
      </c>
      <c r="W1033" s="50">
        <v>0.34469132847478628</v>
      </c>
    </row>
    <row r="1034" spans="1:23" ht="16.5">
      <c r="A1034" s="95">
        <v>32</v>
      </c>
      <c r="B1034" s="139">
        <v>0.58188334677243136</v>
      </c>
      <c r="C1034" s="139">
        <v>0.87047500685965318</v>
      </c>
      <c r="D1034" s="139">
        <v>0.89429422259993796</v>
      </c>
      <c r="E1034" s="139">
        <v>3.0845751177898562E-2</v>
      </c>
      <c r="F1034" s="139">
        <v>0.74613019107068967</v>
      </c>
      <c r="G1034" s="139">
        <v>0.88998312242370181</v>
      </c>
      <c r="H1034" s="139">
        <v>0.62737431841634583</v>
      </c>
      <c r="I1034" s="139">
        <v>0.13573716370461275</v>
      </c>
      <c r="J1034" s="139">
        <v>0.75120690089706543</v>
      </c>
      <c r="K1034" s="58">
        <v>0.5608447114077808</v>
      </c>
      <c r="M1034" s="51">
        <v>32</v>
      </c>
      <c r="N1034" s="139" cm="1">
        <f t="array" ref="N1034:W1034">(TRANSPOSE(MMULT(幕後結果!$AB$37:$AK$46, TRANSPOSE(N33:W33))))</f>
        <v>-2.2021778020153215</v>
      </c>
      <c r="O1034" s="139">
        <v>0.22472762223382392</v>
      </c>
      <c r="P1034" s="139">
        <v>-2.436690400540817</v>
      </c>
      <c r="Q1034" s="139">
        <v>1.7077352616892134</v>
      </c>
      <c r="R1034" s="139">
        <v>0.75954658385466645</v>
      </c>
      <c r="S1034" s="139">
        <v>0.86772835107360324</v>
      </c>
      <c r="T1034" s="139">
        <v>-1.5047511132910341</v>
      </c>
      <c r="U1034" s="139">
        <v>-2.1527524137740617</v>
      </c>
      <c r="V1034" s="139">
        <v>-1.0060002692595273</v>
      </c>
      <c r="W1034" s="50">
        <v>-0.82111559657421218</v>
      </c>
    </row>
    <row r="1035" spans="1:23" ht="16.5">
      <c r="A1035" s="95">
        <v>33</v>
      </c>
      <c r="B1035" s="139">
        <v>0.31528536409014518</v>
      </c>
      <c r="C1035" s="139">
        <v>0.95381063970373403</v>
      </c>
      <c r="D1035" s="139">
        <v>0.21284746957650036</v>
      </c>
      <c r="E1035" s="139">
        <v>0.29268976451734319</v>
      </c>
      <c r="F1035" s="139">
        <v>0.14802690960990583</v>
      </c>
      <c r="G1035" s="139">
        <v>0.80416933732958218</v>
      </c>
      <c r="H1035" s="139">
        <v>0.45805644349999408</v>
      </c>
      <c r="I1035" s="139">
        <v>0.25065543619866992</v>
      </c>
      <c r="J1035" s="139">
        <v>0.8824721361034531</v>
      </c>
      <c r="K1035" s="58">
        <v>0.30386792804284646</v>
      </c>
      <c r="M1035" s="51">
        <v>33</v>
      </c>
      <c r="N1035" s="139" cm="1">
        <f t="array" ref="N1035:W1035">(TRANSPOSE(MMULT(幕後結果!$AB$37:$AK$46, TRANSPOSE(N34:W34))))</f>
        <v>-0.27467576472300231</v>
      </c>
      <c r="O1035" s="139">
        <v>0.2596740050780168</v>
      </c>
      <c r="P1035" s="139">
        <v>3.1511229804134504E-2</v>
      </c>
      <c r="Q1035" s="139">
        <v>0.30479312366391997</v>
      </c>
      <c r="R1035" s="139">
        <v>-1.1563069503358439</v>
      </c>
      <c r="S1035" s="139">
        <v>1.625803203934423</v>
      </c>
      <c r="T1035" s="139">
        <v>-0.869703768667898</v>
      </c>
      <c r="U1035" s="139">
        <v>-0.78005313779562746</v>
      </c>
      <c r="V1035" s="139">
        <v>-0.34267808112704445</v>
      </c>
      <c r="W1035" s="50">
        <v>0.92385366777734701</v>
      </c>
    </row>
    <row r="1036" spans="1:23" ht="16.5">
      <c r="A1036" s="95">
        <v>34</v>
      </c>
      <c r="B1036" s="139">
        <v>0.84898308954822999</v>
      </c>
      <c r="C1036" s="139">
        <v>0.37219772761176628</v>
      </c>
      <c r="D1036" s="139">
        <v>0.34627236531750261</v>
      </c>
      <c r="E1036" s="139">
        <v>0.93130701402630822</v>
      </c>
      <c r="F1036" s="139">
        <v>0.10584590562782847</v>
      </c>
      <c r="G1036" s="139">
        <v>0.99719172330665118</v>
      </c>
      <c r="H1036" s="139">
        <v>0.68644500723991175</v>
      </c>
      <c r="I1036" s="139">
        <v>0.15665512382342728</v>
      </c>
      <c r="J1036" s="139">
        <v>0.50692644132205511</v>
      </c>
      <c r="K1036" s="58">
        <v>0.637753141118373</v>
      </c>
      <c r="M1036" s="51">
        <v>34</v>
      </c>
      <c r="N1036" s="139" cm="1">
        <f t="array" ref="N1036:W1036">(TRANSPOSE(MMULT(幕後結果!$AB$37:$AK$46, TRANSPOSE(N35:W35))))</f>
        <v>-1.1212536315554376</v>
      </c>
      <c r="O1036" s="139">
        <v>0.33932888399810235</v>
      </c>
      <c r="P1036" s="139">
        <v>0.79504782711847</v>
      </c>
      <c r="Q1036" s="139">
        <v>-0.21410844290304629</v>
      </c>
      <c r="R1036" s="139">
        <v>-0.90592819480172826</v>
      </c>
      <c r="S1036" s="139">
        <v>1.1782791758110895</v>
      </c>
      <c r="T1036" s="139">
        <v>-1.1077521853239563</v>
      </c>
      <c r="U1036" s="139">
        <v>0.22476874969001209</v>
      </c>
      <c r="V1036" s="139">
        <v>-0.17135760975169931</v>
      </c>
      <c r="W1036" s="50">
        <v>-0.2891087801365958</v>
      </c>
    </row>
    <row r="1037" spans="1:23" ht="16.5">
      <c r="A1037" s="95">
        <v>35</v>
      </c>
      <c r="B1037" s="139">
        <v>0.55502070001594372</v>
      </c>
      <c r="C1037" s="139">
        <v>0.73906863414719259</v>
      </c>
      <c r="D1037" s="139">
        <v>0.44046280544067984</v>
      </c>
      <c r="E1037" s="139">
        <v>0.41370936200893138</v>
      </c>
      <c r="F1037" s="139">
        <v>0.54166278467963092</v>
      </c>
      <c r="G1037" s="139">
        <v>0.7867237759340624</v>
      </c>
      <c r="H1037" s="139">
        <v>0.92358576130429992</v>
      </c>
      <c r="I1037" s="139">
        <v>0.16885579381717597</v>
      </c>
      <c r="J1037" s="139">
        <v>0.75176243701848389</v>
      </c>
      <c r="K1037" s="58">
        <v>0.12363281088731481</v>
      </c>
      <c r="M1037" s="51">
        <v>35</v>
      </c>
      <c r="N1037" s="139" cm="1">
        <f t="array" ref="N1037:W1037">(TRANSPOSE(MMULT(幕後結果!$AB$37:$AK$46, TRANSPOSE(N36:W36))))</f>
        <v>0.15928048484461929</v>
      </c>
      <c r="O1037" s="139">
        <v>7.0898555529241444E-2</v>
      </c>
      <c r="P1037" s="139">
        <v>1.6594110421044346</v>
      </c>
      <c r="Q1037" s="139">
        <v>0.7275372813414599</v>
      </c>
      <c r="R1037" s="139">
        <v>-1.1609563081432286</v>
      </c>
      <c r="S1037" s="139">
        <v>-0.58754064023874542</v>
      </c>
      <c r="T1037" s="139">
        <v>0.35996663043710686</v>
      </c>
      <c r="U1037" s="139">
        <v>-0.77129613140627118</v>
      </c>
      <c r="V1037" s="139">
        <v>1.695595578340961E-2</v>
      </c>
      <c r="W1037" s="50">
        <v>1.1062808027302613</v>
      </c>
    </row>
    <row r="1038" spans="1:23" ht="16.5">
      <c r="A1038" s="95">
        <v>36</v>
      </c>
      <c r="B1038" s="139">
        <v>0.79799672189083526</v>
      </c>
      <c r="C1038" s="139">
        <v>0.34544415904197168</v>
      </c>
      <c r="D1038" s="139">
        <v>0.43646678779406001</v>
      </c>
      <c r="E1038" s="139">
        <v>0.21632507479924512</v>
      </c>
      <c r="F1038" s="139">
        <v>1.7351523276231795E-2</v>
      </c>
      <c r="G1038" s="139">
        <v>0.94089876724660892</v>
      </c>
      <c r="H1038" s="139">
        <v>0.44898215611970982</v>
      </c>
      <c r="I1038" s="139">
        <v>0.43909952342626091</v>
      </c>
      <c r="J1038" s="139">
        <v>0.89192458221450832</v>
      </c>
      <c r="K1038" s="58">
        <v>0.69169931834847809</v>
      </c>
      <c r="M1038" s="51">
        <v>36</v>
      </c>
      <c r="N1038" s="139" cm="1">
        <f t="array" ref="N1038:W1038">(TRANSPOSE(MMULT(幕後結果!$AB$37:$AK$46, TRANSPOSE(N37:W37))))</f>
        <v>-0.3913867465717264</v>
      </c>
      <c r="O1038" s="139">
        <v>0.30633707204894473</v>
      </c>
      <c r="P1038" s="139">
        <v>0.46813365471165647</v>
      </c>
      <c r="Q1038" s="139">
        <v>-0.14285991484630942</v>
      </c>
      <c r="R1038" s="139">
        <v>1.0430601723782611</v>
      </c>
      <c r="S1038" s="139">
        <v>9.4713888936819701E-2</v>
      </c>
      <c r="T1038" s="139">
        <v>-0.45206608838425555</v>
      </c>
      <c r="U1038" s="139">
        <v>0.48271742779926008</v>
      </c>
      <c r="V1038" s="139">
        <v>9.4228422162384112E-2</v>
      </c>
      <c r="W1038" s="50">
        <v>1.1606103455888139</v>
      </c>
    </row>
    <row r="1039" spans="1:23" ht="16.5">
      <c r="A1039" s="95">
        <v>37</v>
      </c>
      <c r="B1039" s="139">
        <v>0.57785421262044001</v>
      </c>
      <c r="C1039" s="139">
        <v>0.36148307285508063</v>
      </c>
      <c r="D1039" s="139">
        <v>0.57069654870565345</v>
      </c>
      <c r="E1039" s="139">
        <v>0.61676918778844891</v>
      </c>
      <c r="F1039" s="139">
        <v>3.8880008383773035E-2</v>
      </c>
      <c r="G1039" s="139">
        <v>8.153393716689239E-2</v>
      </c>
      <c r="H1039" s="139">
        <v>5.3091229666496043E-2</v>
      </c>
      <c r="I1039" s="139">
        <v>0.85858702346928828</v>
      </c>
      <c r="J1039" s="139">
        <v>0.48096882794333218</v>
      </c>
      <c r="K1039" s="58">
        <v>1.5591689121337238E-2</v>
      </c>
      <c r="M1039" s="51">
        <v>37</v>
      </c>
      <c r="N1039" s="139" cm="1">
        <f t="array" ref="N1039:W1039">(TRANSPOSE(MMULT(幕後結果!$AB$37:$AK$46, TRANSPOSE(N38:W38))))</f>
        <v>0.20206354090273387</v>
      </c>
      <c r="O1039" s="139">
        <v>-0.9269666144285662</v>
      </c>
      <c r="P1039" s="139">
        <v>0.96511107643911787</v>
      </c>
      <c r="Q1039" s="139">
        <v>1.1747736839374336</v>
      </c>
      <c r="R1039" s="139">
        <v>0.93669001376791328</v>
      </c>
      <c r="S1039" s="139">
        <v>0.44106446798141707</v>
      </c>
      <c r="T1039" s="139">
        <v>2.0204542606372673</v>
      </c>
      <c r="U1039" s="139">
        <v>1.9342734863191737</v>
      </c>
      <c r="V1039" s="139">
        <v>2.8482858654421199</v>
      </c>
      <c r="W1039" s="50">
        <v>0.94135147781824702</v>
      </c>
    </row>
    <row r="1040" spans="1:23" ht="16.5">
      <c r="A1040" s="95">
        <v>38</v>
      </c>
      <c r="B1040" s="139">
        <v>0.34505917359115523</v>
      </c>
      <c r="C1040" s="139">
        <v>0.84723697398524234</v>
      </c>
      <c r="D1040" s="139">
        <v>0.64952134578210274</v>
      </c>
      <c r="E1040" s="139">
        <v>4.5592656528394837E-3</v>
      </c>
      <c r="F1040" s="139">
        <v>0.55327039270476241</v>
      </c>
      <c r="G1040" s="139">
        <v>0.8190630600660207</v>
      </c>
      <c r="H1040" s="139">
        <v>0.56294504880067242</v>
      </c>
      <c r="I1040" s="139">
        <v>0.5636180824344168</v>
      </c>
      <c r="J1040" s="139">
        <v>0.60115326315189321</v>
      </c>
      <c r="K1040" s="58">
        <v>0.63033708166487279</v>
      </c>
      <c r="M1040" s="51">
        <v>38</v>
      </c>
      <c r="N1040" s="139" cm="1">
        <f t="array" ref="N1040:W1040">(TRANSPOSE(MMULT(幕後結果!$AB$37:$AK$46, TRANSPOSE(N39:W39))))</f>
        <v>-0.85388056386471789</v>
      </c>
      <c r="O1040" s="139">
        <v>-0.18789242421655808</v>
      </c>
      <c r="P1040" s="139">
        <v>-2.8751733420354615</v>
      </c>
      <c r="Q1040" s="139">
        <v>-0.20912653750704285</v>
      </c>
      <c r="R1040" s="139">
        <v>0.44345412142874546</v>
      </c>
      <c r="S1040" s="139">
        <v>-0.42229947090642661</v>
      </c>
      <c r="T1040" s="139">
        <v>-1.431002196241886</v>
      </c>
      <c r="U1040" s="139">
        <v>-0.18900059334239516</v>
      </c>
      <c r="V1040" s="139">
        <v>-1.0688680597730538E-2</v>
      </c>
      <c r="W1040" s="50">
        <v>-2.788875155147819</v>
      </c>
    </row>
    <row r="1041" spans="1:23" ht="16.5">
      <c r="A1041" s="95">
        <v>39</v>
      </c>
      <c r="B1041" s="139">
        <v>0.37343064871981291</v>
      </c>
      <c r="C1041" s="139">
        <v>0.37695921108525288</v>
      </c>
      <c r="D1041" s="139">
        <v>0.23547764823947936</v>
      </c>
      <c r="E1041" s="139">
        <v>0.13782769130661343</v>
      </c>
      <c r="F1041" s="139">
        <v>0.6102277498535309</v>
      </c>
      <c r="G1041" s="139">
        <v>0.27173789747459032</v>
      </c>
      <c r="H1041" s="139">
        <v>0.24605943147865594</v>
      </c>
      <c r="I1041" s="139">
        <v>0.49906818963597011</v>
      </c>
      <c r="J1041" s="139">
        <v>0.82262683438441697</v>
      </c>
      <c r="K1041" s="58">
        <v>0.32373183989334842</v>
      </c>
      <c r="M1041" s="51">
        <v>39</v>
      </c>
      <c r="N1041" s="139" cm="1">
        <f t="array" ref="N1041:W1041">(TRANSPOSE(MMULT(幕後結果!$AB$37:$AK$46, TRANSPOSE(N40:W40))))</f>
        <v>-0.73552221819696029</v>
      </c>
      <c r="O1041" s="139">
        <v>0.49610166944461975</v>
      </c>
      <c r="P1041" s="139">
        <v>0.7223298767935874</v>
      </c>
      <c r="Q1041" s="139">
        <v>-1.9154381520121733</v>
      </c>
      <c r="R1041" s="139">
        <v>-0.45881635053942532</v>
      </c>
      <c r="S1041" s="139">
        <v>0.23952065814404369</v>
      </c>
      <c r="T1041" s="139">
        <v>0.67868451696943977</v>
      </c>
      <c r="U1041" s="139">
        <v>1.6167492283780476</v>
      </c>
      <c r="V1041" s="139">
        <v>0.16580775120649971</v>
      </c>
      <c r="W1041" s="50">
        <v>-1.0152437161040717</v>
      </c>
    </row>
    <row r="1042" spans="1:23" ht="16.5">
      <c r="A1042" s="95">
        <v>40</v>
      </c>
      <c r="B1042" s="139">
        <v>0.23699991218333327</v>
      </c>
      <c r="C1042" s="139">
        <v>0.29369561622914708</v>
      </c>
      <c r="D1042" s="139">
        <v>3.6615743086687802E-2</v>
      </c>
      <c r="E1042" s="139">
        <v>0.34858432814437257</v>
      </c>
      <c r="F1042" s="139">
        <v>0.22737314990755508</v>
      </c>
      <c r="G1042" s="139">
        <v>0.83459062861942979</v>
      </c>
      <c r="H1042" s="139">
        <v>0.19413251144451227</v>
      </c>
      <c r="I1042" s="139">
        <v>0.72158565688203891</v>
      </c>
      <c r="J1042" s="139">
        <v>0.37082205110922017</v>
      </c>
      <c r="K1042" s="58">
        <v>0.33888465229446241</v>
      </c>
      <c r="M1042" s="51">
        <v>40</v>
      </c>
      <c r="N1042" s="139" cm="1">
        <f t="array" ref="N1042:W1042">(TRANSPOSE(MMULT(幕後結果!$AB$37:$AK$46, TRANSPOSE(N41:W41))))</f>
        <v>0.56053528372552863</v>
      </c>
      <c r="O1042" s="139">
        <v>0.6584005374436106</v>
      </c>
      <c r="P1042" s="139">
        <v>-1.9100428287466529</v>
      </c>
      <c r="Q1042" s="139">
        <v>-0.46252412013344874</v>
      </c>
      <c r="R1042" s="139">
        <v>1.7292682574604477</v>
      </c>
      <c r="S1042" s="139">
        <v>1.8865306522444992E-2</v>
      </c>
      <c r="T1042" s="139">
        <v>1.1873895033702768</v>
      </c>
      <c r="U1042" s="139">
        <v>0.94383462599484713</v>
      </c>
      <c r="V1042" s="139">
        <v>-0.13853644670160084</v>
      </c>
      <c r="W1042" s="50">
        <v>0.12744249609550878</v>
      </c>
    </row>
    <row r="1043" spans="1:23" ht="16.5">
      <c r="A1043" s="95">
        <v>41</v>
      </c>
      <c r="B1043" s="139">
        <v>0.7394115477350498</v>
      </c>
      <c r="C1043" s="139">
        <v>0.93824453082432613</v>
      </c>
      <c r="D1043" s="139">
        <v>0.67098918918069073</v>
      </c>
      <c r="E1043" s="139">
        <v>0.39714776790818718</v>
      </c>
      <c r="F1043" s="139">
        <v>0.40038997745879445</v>
      </c>
      <c r="G1043" s="139">
        <v>6.5453650403248798E-3</v>
      </c>
      <c r="H1043" s="139">
        <v>0.76285103220518113</v>
      </c>
      <c r="I1043" s="139">
        <v>0.1946114996330548</v>
      </c>
      <c r="J1043" s="139">
        <v>0.50186909538278535</v>
      </c>
      <c r="K1043" s="58">
        <v>0.53323594850843925</v>
      </c>
      <c r="M1043" s="51">
        <v>41</v>
      </c>
      <c r="N1043" s="139" cm="1">
        <f t="array" ref="N1043:W1043">(TRANSPOSE(MMULT(幕後結果!$AB$37:$AK$46, TRANSPOSE(N42:W42))))</f>
        <v>-0.39527399269214242</v>
      </c>
      <c r="O1043" s="139">
        <v>-0.79172403543321557</v>
      </c>
      <c r="P1043" s="139">
        <v>1.7358497553173247</v>
      </c>
      <c r="Q1043" s="139">
        <v>-0.79857736870756968</v>
      </c>
      <c r="R1043" s="139">
        <v>2.2968580192576027E-2</v>
      </c>
      <c r="S1043" s="139">
        <v>-9.1359631220115145E-2</v>
      </c>
      <c r="T1043" s="139">
        <v>0.43783601636574487</v>
      </c>
      <c r="U1043" s="139">
        <v>-0.94627194134202675</v>
      </c>
      <c r="V1043" s="139">
        <v>-6.9670484441220454E-2</v>
      </c>
      <c r="W1043" s="50">
        <v>0.11115070817843203</v>
      </c>
    </row>
    <row r="1044" spans="1:23" ht="16.5">
      <c r="A1044" s="95">
        <v>42</v>
      </c>
      <c r="B1044" s="139">
        <v>0.14475799919669097</v>
      </c>
      <c r="C1044" s="139">
        <v>0.67568779919416699</v>
      </c>
      <c r="D1044" s="139">
        <v>0.53952250621010189</v>
      </c>
      <c r="E1044" s="139">
        <v>0.14710053869515516</v>
      </c>
      <c r="F1044" s="139">
        <v>0.8456203370908375</v>
      </c>
      <c r="G1044" s="139">
        <v>0.22663475442903658</v>
      </c>
      <c r="H1044" s="139">
        <v>0.72848765191218146</v>
      </c>
      <c r="I1044" s="139">
        <v>0.37646684261582064</v>
      </c>
      <c r="J1044" s="139">
        <v>0.23673965436015321</v>
      </c>
      <c r="K1044" s="58">
        <v>0.57267212977344495</v>
      </c>
      <c r="M1044" s="51">
        <v>42</v>
      </c>
      <c r="N1044" s="139" cm="1">
        <f t="array" ref="N1044:W1044">(TRANSPOSE(MMULT(幕後結果!$AB$37:$AK$46, TRANSPOSE(N43:W43))))</f>
        <v>-1.1509327512296044</v>
      </c>
      <c r="O1044" s="139">
        <v>-0.11120264420969839</v>
      </c>
      <c r="P1044" s="139">
        <v>-1.029849121061609</v>
      </c>
      <c r="Q1044" s="139">
        <v>-0.80447981615336972</v>
      </c>
      <c r="R1044" s="139">
        <v>-0.50577192069099153</v>
      </c>
      <c r="S1044" s="139">
        <v>-0.85610667485784409</v>
      </c>
      <c r="T1044" s="139">
        <v>-1.2973308814276807</v>
      </c>
      <c r="U1044" s="139">
        <v>1.0417549671981587</v>
      </c>
      <c r="V1044" s="139">
        <v>0.49385597007273652</v>
      </c>
      <c r="W1044" s="50">
        <v>-1.4554211412296065</v>
      </c>
    </row>
    <row r="1045" spans="1:23" ht="16.5">
      <c r="A1045" s="95">
        <v>43</v>
      </c>
      <c r="B1045" s="139">
        <v>0.81799511883401554</v>
      </c>
      <c r="C1045" s="139">
        <v>4.5922204425913993E-2</v>
      </c>
      <c r="D1045" s="139">
        <v>0.17938443744439359</v>
      </c>
      <c r="E1045" s="139">
        <v>0.9834683669529467</v>
      </c>
      <c r="F1045" s="139">
        <v>0.72223448250141886</v>
      </c>
      <c r="G1045" s="139">
        <v>3.4158416287069615E-2</v>
      </c>
      <c r="H1045" s="139">
        <v>0.84528185805048262</v>
      </c>
      <c r="I1045" s="139">
        <v>0.18405805507028306</v>
      </c>
      <c r="J1045" s="139">
        <v>0.30832537271421634</v>
      </c>
      <c r="K1045" s="58">
        <v>0.25359043317272034</v>
      </c>
      <c r="M1045" s="51">
        <v>43</v>
      </c>
      <c r="N1045" s="139" cm="1">
        <f t="array" ref="N1045:W1045">(TRANSPOSE(MMULT(幕後結果!$AB$37:$AK$46, TRANSPOSE(N44:W44))))</f>
        <v>-0.25716015907601475</v>
      </c>
      <c r="O1045" s="139">
        <v>-0.57699294658108569</v>
      </c>
      <c r="P1045" s="139">
        <v>-1.514250401245909</v>
      </c>
      <c r="Q1045" s="139">
        <v>0.27640562652426326</v>
      </c>
      <c r="R1045" s="139">
        <v>-0.93915840372502513</v>
      </c>
      <c r="S1045" s="139">
        <v>1.7866666090705627</v>
      </c>
      <c r="T1045" s="139">
        <v>-0.91012732863252177</v>
      </c>
      <c r="U1045" s="139">
        <v>0.91679645896445394</v>
      </c>
      <c r="V1045" s="139">
        <v>-0.44395120115558989</v>
      </c>
      <c r="W1045" s="50">
        <v>4.6460419095431138E-2</v>
      </c>
    </row>
    <row r="1046" spans="1:23" ht="16.5">
      <c r="A1046" s="95">
        <v>44</v>
      </c>
      <c r="B1046" s="139">
        <v>0.82500925373544121</v>
      </c>
      <c r="C1046" s="139">
        <v>1.6313273330335498E-2</v>
      </c>
      <c r="D1046" s="139">
        <v>0.68604856569724393</v>
      </c>
      <c r="E1046" s="139">
        <v>0.87222269556267396</v>
      </c>
      <c r="F1046" s="139">
        <v>0.39971285893734199</v>
      </c>
      <c r="G1046" s="139">
        <v>0.76162006321416076</v>
      </c>
      <c r="H1046" s="139">
        <v>0.9303122669236088</v>
      </c>
      <c r="I1046" s="139">
        <v>0.74839852573729693</v>
      </c>
      <c r="J1046" s="139">
        <v>0.57887915369316101</v>
      </c>
      <c r="K1046" s="58">
        <v>0.86498946388257836</v>
      </c>
      <c r="M1046" s="51">
        <v>44</v>
      </c>
      <c r="N1046" s="139" cm="1">
        <f t="array" ref="N1046:W1046">(TRANSPOSE(MMULT(幕後結果!$AB$37:$AK$46, TRANSPOSE(N45:W45))))</f>
        <v>-0.57767531031257069</v>
      </c>
      <c r="O1046" s="139">
        <v>-0.46550017368917784</v>
      </c>
      <c r="P1046" s="139">
        <v>-2.1293844940266893</v>
      </c>
      <c r="Q1046" s="139">
        <v>-8.0162272664887443E-2</v>
      </c>
      <c r="R1046" s="139">
        <v>0.94793267881081666</v>
      </c>
      <c r="S1046" s="139">
        <v>-1.1309351803481189</v>
      </c>
      <c r="T1046" s="139">
        <v>-1.5190198689427281</v>
      </c>
      <c r="U1046" s="139">
        <v>-0.32912121173287329</v>
      </c>
      <c r="V1046" s="139">
        <v>-0.30006896722113779</v>
      </c>
      <c r="W1046" s="50">
        <v>-0.77478831971797457</v>
      </c>
    </row>
    <row r="1047" spans="1:23" ht="16.5">
      <c r="A1047" s="95">
        <v>45</v>
      </c>
      <c r="B1047" s="139">
        <v>0.36843528589960739</v>
      </c>
      <c r="C1047" s="139">
        <v>6.9083729085720247E-2</v>
      </c>
      <c r="D1047" s="139">
        <v>0.40394496466750196</v>
      </c>
      <c r="E1047" s="139">
        <v>0.56868646720593352</v>
      </c>
      <c r="F1047" s="139">
        <v>0.49257615393526577</v>
      </c>
      <c r="G1047" s="139">
        <v>0.87484922689105438</v>
      </c>
      <c r="H1047" s="139">
        <v>0.82681604144127308</v>
      </c>
      <c r="I1047" s="139">
        <v>0.16978092189766647</v>
      </c>
      <c r="J1047" s="139">
        <v>0.8773978346269784</v>
      </c>
      <c r="K1047" s="58">
        <v>0.23858382659388866</v>
      </c>
      <c r="M1047" s="51">
        <v>45</v>
      </c>
      <c r="N1047" s="139" cm="1">
        <f t="array" ref="N1047:W1047">(TRANSPOSE(MMULT(幕後結果!$AB$37:$AK$46, TRANSPOSE(N46:W46))))</f>
        <v>1.7786785292417138</v>
      </c>
      <c r="O1047" s="139">
        <v>0.55913841991173419</v>
      </c>
      <c r="P1047" s="139">
        <v>0.82020823273856769</v>
      </c>
      <c r="Q1047" s="139">
        <v>7.5209739413639981E-2</v>
      </c>
      <c r="R1047" s="139">
        <v>-0.68552970572751426</v>
      </c>
      <c r="S1047" s="139">
        <v>-6.6744647054410869E-2</v>
      </c>
      <c r="T1047" s="139">
        <v>1.1751983087507991</v>
      </c>
      <c r="U1047" s="139">
        <v>-0.9155599163122099</v>
      </c>
      <c r="V1047" s="139">
        <v>-0.3206327700806707</v>
      </c>
      <c r="W1047" s="50">
        <v>1.2018586255833623</v>
      </c>
    </row>
    <row r="1048" spans="1:23" ht="16.5">
      <c r="A1048" s="95">
        <v>46</v>
      </c>
      <c r="B1048" s="139">
        <v>0.27528246932135692</v>
      </c>
      <c r="C1048" s="139">
        <v>0.53990880471642799</v>
      </c>
      <c r="D1048" s="139">
        <v>0.5523677527562636</v>
      </c>
      <c r="E1048" s="139">
        <v>0.93750796512130807</v>
      </c>
      <c r="F1048" s="139">
        <v>0.87146857803514677</v>
      </c>
      <c r="G1048" s="139">
        <v>0.38771135307705662</v>
      </c>
      <c r="H1048" s="139">
        <v>0.6131213836278977</v>
      </c>
      <c r="I1048" s="139">
        <v>1.9901470622452067E-4</v>
      </c>
      <c r="J1048" s="139">
        <v>0.79486314611561282</v>
      </c>
      <c r="K1048" s="58">
        <v>0.69303948255675607</v>
      </c>
      <c r="M1048" s="51">
        <v>46</v>
      </c>
      <c r="N1048" s="139" cm="1">
        <f t="array" ref="N1048:W1048">(TRANSPOSE(MMULT(幕後結果!$AB$37:$AK$46, TRANSPOSE(N47:W47))))</f>
        <v>0.75209261214611967</v>
      </c>
      <c r="O1048" s="139">
        <v>0.91066911838200881</v>
      </c>
      <c r="P1048" s="139">
        <v>1.2162703908672281</v>
      </c>
      <c r="Q1048" s="139">
        <v>1.6644081854319694</v>
      </c>
      <c r="R1048" s="139">
        <v>-0.6371772410405121</v>
      </c>
      <c r="S1048" s="139">
        <v>1.045407116540118</v>
      </c>
      <c r="T1048" s="139">
        <v>0.32364923661802575</v>
      </c>
      <c r="U1048" s="139">
        <v>0.40569965056135238</v>
      </c>
      <c r="V1048" s="139">
        <v>0.31400299099989026</v>
      </c>
      <c r="W1048" s="50">
        <v>-0.22278754920389254</v>
      </c>
    </row>
    <row r="1049" spans="1:23" ht="16.5">
      <c r="A1049" s="95">
        <v>47</v>
      </c>
      <c r="B1049" s="139">
        <v>6.4942943721144619E-3</v>
      </c>
      <c r="C1049" s="139">
        <v>0.31390156245896406</v>
      </c>
      <c r="D1049" s="139">
        <v>1.4403561044000313E-2</v>
      </c>
      <c r="E1049" s="139">
        <v>0.37479723014391753</v>
      </c>
      <c r="F1049" s="139">
        <v>0.11288940064221409</v>
      </c>
      <c r="G1049" s="139">
        <v>0.36607579968035786</v>
      </c>
      <c r="H1049" s="139">
        <v>0.49109285058628549</v>
      </c>
      <c r="I1049" s="139">
        <v>0.10686816110549469</v>
      </c>
      <c r="J1049" s="139">
        <v>0.58742027327041368</v>
      </c>
      <c r="K1049" s="58">
        <v>0.64256972220485231</v>
      </c>
      <c r="M1049" s="51">
        <v>47</v>
      </c>
      <c r="N1049" s="139" cm="1">
        <f t="array" ref="N1049:W1049">(TRANSPOSE(MMULT(幕後結果!$AB$37:$AK$46, TRANSPOSE(N48:W48))))</f>
        <v>-0.20137358826296195</v>
      </c>
      <c r="O1049" s="139">
        <v>-2.8879095945227494E-2</v>
      </c>
      <c r="P1049" s="139">
        <v>1.7740174196872878</v>
      </c>
      <c r="Q1049" s="139">
        <v>-5.105819598778559E-2</v>
      </c>
      <c r="R1049" s="139">
        <v>-0.55278118049217151</v>
      </c>
      <c r="S1049" s="139">
        <v>-2.0523666787301247</v>
      </c>
      <c r="T1049" s="139">
        <v>-0.40889292092457918</v>
      </c>
      <c r="U1049" s="139">
        <v>-1.3250730188639039</v>
      </c>
      <c r="V1049" s="139">
        <v>-0.34958240389062234</v>
      </c>
      <c r="W1049" s="50">
        <v>0.26194621921960681</v>
      </c>
    </row>
    <row r="1050" spans="1:23" ht="16.5">
      <c r="A1050" s="95">
        <v>48</v>
      </c>
      <c r="B1050" s="139">
        <v>9.2647788162045108E-2</v>
      </c>
      <c r="C1050" s="139">
        <v>0.5206714608521037</v>
      </c>
      <c r="D1050" s="139">
        <v>0.44330500831050323</v>
      </c>
      <c r="E1050" s="139">
        <v>0.46361874941957582</v>
      </c>
      <c r="F1050" s="139">
        <v>0.44251275082350783</v>
      </c>
      <c r="G1050" s="139">
        <v>0.1053006108248169</v>
      </c>
      <c r="H1050" s="139">
        <v>0.30323337727704125</v>
      </c>
      <c r="I1050" s="139">
        <v>4.7913503705825589E-2</v>
      </c>
      <c r="J1050" s="139">
        <v>0.35697534528300534</v>
      </c>
      <c r="K1050" s="58">
        <v>0.87309457384386668</v>
      </c>
      <c r="M1050" s="51">
        <v>48</v>
      </c>
      <c r="N1050" s="139" cm="1">
        <f t="array" ref="N1050:W1050">(TRANSPOSE(MMULT(幕後結果!$AB$37:$AK$46, TRANSPOSE(N49:W49))))</f>
        <v>0.22829981340218319</v>
      </c>
      <c r="O1050" s="139">
        <v>-6.7877815128956617E-2</v>
      </c>
      <c r="P1050" s="139">
        <v>-1.4769814217200237</v>
      </c>
      <c r="Q1050" s="139">
        <v>0.47389647911406968</v>
      </c>
      <c r="R1050" s="139">
        <v>0.15157600663979451</v>
      </c>
      <c r="S1050" s="139">
        <v>0.19467879289238502</v>
      </c>
      <c r="T1050" s="139">
        <v>-0.48465725648614649</v>
      </c>
      <c r="U1050" s="139">
        <v>-0.24996169447582858</v>
      </c>
      <c r="V1050" s="139">
        <v>-0.84601585345866703</v>
      </c>
      <c r="W1050" s="50">
        <v>-0.6450479848071089</v>
      </c>
    </row>
    <row r="1051" spans="1:23" ht="16.5">
      <c r="A1051" s="95">
        <v>49</v>
      </c>
      <c r="B1051" s="139">
        <v>0.75926082191146027</v>
      </c>
      <c r="C1051" s="139">
        <v>0.12819512357876506</v>
      </c>
      <c r="D1051" s="139">
        <v>0.49508347686793197</v>
      </c>
      <c r="E1051" s="139">
        <v>0.79829158990565419</v>
      </c>
      <c r="F1051" s="139">
        <v>0.99477135281652318</v>
      </c>
      <c r="G1051" s="139">
        <v>0.37093306228090217</v>
      </c>
      <c r="H1051" s="139">
        <v>4.4317055029645225E-2</v>
      </c>
      <c r="I1051" s="139">
        <v>0.79846739190451954</v>
      </c>
      <c r="J1051" s="139">
        <v>5.1994681815335397E-2</v>
      </c>
      <c r="K1051" s="58">
        <v>0.81520679531712803</v>
      </c>
      <c r="M1051" s="51">
        <v>49</v>
      </c>
      <c r="N1051" s="139" cm="1">
        <f t="array" ref="N1051:W1051">(TRANSPOSE(MMULT(幕後結果!$AB$37:$AK$46, TRANSPOSE(N50:W50))))</f>
        <v>2.5110015554209268E-2</v>
      </c>
      <c r="O1051" s="139">
        <v>-0.84635637540627662</v>
      </c>
      <c r="P1051" s="139">
        <v>-0.17202189494624645</v>
      </c>
      <c r="Q1051" s="139">
        <v>-0.97946355860618883</v>
      </c>
      <c r="R1051" s="139">
        <v>0.28358431548641932</v>
      </c>
      <c r="S1051" s="139">
        <v>0.14864231485617413</v>
      </c>
      <c r="T1051" s="139">
        <v>-0.77928300842566056</v>
      </c>
      <c r="U1051" s="139">
        <v>0.79610535754725564</v>
      </c>
      <c r="V1051" s="139">
        <v>1.7053740674742923</v>
      </c>
      <c r="W1051" s="50">
        <v>-1.6058942653783568</v>
      </c>
    </row>
    <row r="1052" spans="1:23" ht="16.5">
      <c r="A1052" s="95">
        <v>50</v>
      </c>
      <c r="B1052" s="139">
        <v>0.66127849358136204</v>
      </c>
      <c r="C1052" s="139">
        <v>0.32580240457249787</v>
      </c>
      <c r="D1052" s="139">
        <v>0.22933763442663202</v>
      </c>
      <c r="E1052" s="139">
        <v>0.15341032035525326</v>
      </c>
      <c r="F1052" s="139">
        <v>0.99117551364125367</v>
      </c>
      <c r="G1052" s="139">
        <v>1.1849899690777876E-2</v>
      </c>
      <c r="H1052" s="139">
        <v>0.19556266100425956</v>
      </c>
      <c r="I1052" s="139">
        <v>0.91404233985692085</v>
      </c>
      <c r="J1052" s="139">
        <v>0.68795377927806634</v>
      </c>
      <c r="K1052" s="58">
        <v>9.0980444963618456E-2</v>
      </c>
      <c r="M1052" s="51">
        <v>50</v>
      </c>
      <c r="N1052" s="139" cm="1">
        <f t="array" ref="N1052:W1052">(TRANSPOSE(MMULT(幕後結果!$AB$37:$AK$46, TRANSPOSE(N51:W51))))</f>
        <v>-1.5947259201260309</v>
      </c>
      <c r="O1052" s="139">
        <v>-1.2344596441726874</v>
      </c>
      <c r="P1052" s="139">
        <v>0.33694018926317504</v>
      </c>
      <c r="Q1052" s="139">
        <v>-1.4083503748441601</v>
      </c>
      <c r="R1052" s="139">
        <v>-1.5611957561153957</v>
      </c>
      <c r="S1052" s="139">
        <v>-0.3028649518775382</v>
      </c>
      <c r="T1052" s="139">
        <v>-0.31766419983611616</v>
      </c>
      <c r="U1052" s="139">
        <v>0.11656660710122149</v>
      </c>
      <c r="V1052" s="139">
        <v>-0.67132437073489948</v>
      </c>
      <c r="W1052" s="50">
        <v>-0.46991088226424549</v>
      </c>
    </row>
    <row r="1053" spans="1:23" ht="16.5">
      <c r="A1053" s="95">
        <v>51</v>
      </c>
      <c r="B1053" s="139">
        <v>0.17108007552578042</v>
      </c>
      <c r="C1053" s="139">
        <v>0.93271634662738956</v>
      </c>
      <c r="D1053" s="139">
        <v>0.6686115337367482</v>
      </c>
      <c r="E1053" s="139">
        <v>0.11546782663973332</v>
      </c>
      <c r="F1053" s="139">
        <v>0.63274653371440248</v>
      </c>
      <c r="G1053" s="139">
        <v>0.57539922732066451</v>
      </c>
      <c r="H1053" s="139">
        <v>0.32072870172060264</v>
      </c>
      <c r="I1053" s="139">
        <v>0.70409974268191133</v>
      </c>
      <c r="J1053" s="139">
        <v>0.30251985000685577</v>
      </c>
      <c r="K1053" s="58">
        <v>0.65891568532079159</v>
      </c>
      <c r="M1053" s="51">
        <v>51</v>
      </c>
      <c r="N1053" s="139" cm="1">
        <f t="array" ref="N1053:W1053">(TRANSPOSE(MMULT(幕後結果!$AB$37:$AK$46, TRANSPOSE(N52:W52))))</f>
        <v>0.64283675174689603</v>
      </c>
      <c r="O1053" s="139">
        <v>0.2847476563227983</v>
      </c>
      <c r="P1053" s="139">
        <v>1.5026940791798327</v>
      </c>
      <c r="Q1053" s="139">
        <v>-0.15187599054363257</v>
      </c>
      <c r="R1053" s="139">
        <v>-0.25864615720057049</v>
      </c>
      <c r="S1053" s="139">
        <v>0.27824550921293251</v>
      </c>
      <c r="T1053" s="139">
        <v>0.52453894528830414</v>
      </c>
      <c r="U1053" s="139">
        <v>0.81500180686526114</v>
      </c>
      <c r="V1053" s="139">
        <v>0.52833029547291865</v>
      </c>
      <c r="W1053" s="50">
        <v>0.86790614071456518</v>
      </c>
    </row>
    <row r="1054" spans="1:23" ht="16.5">
      <c r="A1054" s="95">
        <v>52</v>
      </c>
      <c r="B1054" s="139">
        <v>0.28538869161806768</v>
      </c>
      <c r="C1054" s="139">
        <v>0.72283497417809173</v>
      </c>
      <c r="D1054" s="139">
        <v>0.34056856071130182</v>
      </c>
      <c r="E1054" s="139">
        <v>0.14724418588570987</v>
      </c>
      <c r="F1054" s="139">
        <v>0.43572316500122366</v>
      </c>
      <c r="G1054" s="139">
        <v>0.86262364896003962</v>
      </c>
      <c r="H1054" s="139">
        <v>0.34145643700470885</v>
      </c>
      <c r="I1054" s="139">
        <v>0.59143768004627617</v>
      </c>
      <c r="J1054" s="139">
        <v>0.54933805862461083</v>
      </c>
      <c r="K1054" s="58">
        <v>3.2947474489528616E-2</v>
      </c>
      <c r="M1054" s="51">
        <v>52</v>
      </c>
      <c r="N1054" s="139" cm="1">
        <f t="array" ref="N1054:W1054">(TRANSPOSE(MMULT(幕後結果!$AB$37:$AK$46, TRANSPOSE(N53:W53))))</f>
        <v>-2.0986838170477484</v>
      </c>
      <c r="O1054" s="139">
        <v>-0.56229681523617991</v>
      </c>
      <c r="P1054" s="139">
        <v>-0.36601776677737641</v>
      </c>
      <c r="Q1054" s="139">
        <v>-5.9270173863789716E-2</v>
      </c>
      <c r="R1054" s="139">
        <v>0.72233414669999396</v>
      </c>
      <c r="S1054" s="139">
        <v>-1.2737084006945603</v>
      </c>
      <c r="T1054" s="139">
        <v>-1.9236397246298087</v>
      </c>
      <c r="U1054" s="139">
        <v>-0.43084008830049308</v>
      </c>
      <c r="V1054" s="139">
        <v>-0.9429595491502244</v>
      </c>
      <c r="W1054" s="50">
        <v>-1.1866812968332239</v>
      </c>
    </row>
    <row r="1055" spans="1:23" ht="16.5">
      <c r="A1055" s="95">
        <v>53</v>
      </c>
      <c r="B1055" s="139">
        <v>7.7102768556884138E-2</v>
      </c>
      <c r="C1055" s="139">
        <v>0.18057630883665521</v>
      </c>
      <c r="D1055" s="139">
        <v>0.47779211452770953</v>
      </c>
      <c r="E1055" s="139">
        <v>0.29579710629763789</v>
      </c>
      <c r="F1055" s="139">
        <v>0.84422383659218903</v>
      </c>
      <c r="G1055" s="139">
        <v>0.45278790134142288</v>
      </c>
      <c r="H1055" s="139">
        <v>0.16748503020809435</v>
      </c>
      <c r="I1055" s="139">
        <v>0.43738980269070282</v>
      </c>
      <c r="J1055" s="139">
        <v>0.6169097419705738</v>
      </c>
      <c r="K1055" s="58">
        <v>0.20142058426080922</v>
      </c>
      <c r="M1055" s="51">
        <v>53</v>
      </c>
      <c r="N1055" s="139" cm="1">
        <f t="array" ref="N1055:W1055">(TRANSPOSE(MMULT(幕後結果!$AB$37:$AK$46, TRANSPOSE(N54:W54))))</f>
        <v>0.42795997684371945</v>
      </c>
      <c r="O1055" s="139">
        <v>-0.40462303634274099</v>
      </c>
      <c r="P1055" s="139">
        <v>1.4368536418729012</v>
      </c>
      <c r="Q1055" s="139">
        <v>1.6139902107155035</v>
      </c>
      <c r="R1055" s="139">
        <v>-0.47148940434579711</v>
      </c>
      <c r="S1055" s="139">
        <v>1.242799283859102</v>
      </c>
      <c r="T1055" s="139">
        <v>6.9657912697332902E-2</v>
      </c>
      <c r="U1055" s="139">
        <v>-0.7306817085680305</v>
      </c>
      <c r="V1055" s="139">
        <v>-0.20347698956315796</v>
      </c>
      <c r="W1055" s="50">
        <v>0.41924740082577494</v>
      </c>
    </row>
    <row r="1056" spans="1:23" ht="16.5">
      <c r="A1056" s="95">
        <v>54</v>
      </c>
      <c r="B1056" s="139">
        <v>0.81665440444392301</v>
      </c>
      <c r="C1056" s="139">
        <v>0.78120443614948787</v>
      </c>
      <c r="D1056" s="139">
        <v>0.46156818012616552</v>
      </c>
      <c r="E1056" s="139">
        <v>0.75343543671745317</v>
      </c>
      <c r="F1056" s="139">
        <v>0.75134895805113611</v>
      </c>
      <c r="G1056" s="139">
        <v>0.54233223336226422</v>
      </c>
      <c r="H1056" s="139">
        <v>0.88133237818278976</v>
      </c>
      <c r="I1056" s="139">
        <v>0.9993473922851257</v>
      </c>
      <c r="J1056" s="139">
        <v>0.7866642073118566</v>
      </c>
      <c r="K1056" s="58">
        <v>0.3397244477174346</v>
      </c>
      <c r="M1056" s="51">
        <v>54</v>
      </c>
      <c r="N1056" s="139" cm="1">
        <f t="array" ref="N1056:W1056">(TRANSPOSE(MMULT(幕後結果!$AB$37:$AK$46, TRANSPOSE(N55:W55))))</f>
        <v>-1.3172118164046944</v>
      </c>
      <c r="O1056" s="139">
        <v>-0.13657456857026595</v>
      </c>
      <c r="P1056" s="139">
        <v>0.70483574647058567</v>
      </c>
      <c r="Q1056" s="139">
        <v>-1.0786054517375803</v>
      </c>
      <c r="R1056" s="139">
        <v>-0.37248058538902606</v>
      </c>
      <c r="S1056" s="139">
        <v>-0.98222253506631974</v>
      </c>
      <c r="T1056" s="139">
        <v>-0.72883465492986865</v>
      </c>
      <c r="U1056" s="139">
        <v>-1.3806246176149206</v>
      </c>
      <c r="V1056" s="139">
        <v>-0.69122974629926059</v>
      </c>
      <c r="W1056" s="50">
        <v>-0.32615291762356596</v>
      </c>
    </row>
    <row r="1057" spans="1:23" ht="16.5">
      <c r="A1057" s="95">
        <v>55</v>
      </c>
      <c r="B1057" s="139">
        <v>0.28506671667905259</v>
      </c>
      <c r="C1057" s="139">
        <v>0.34905948133519993</v>
      </c>
      <c r="D1057" s="139">
        <v>0.14514466413520166</v>
      </c>
      <c r="E1057" s="139">
        <v>0.49114401248661155</v>
      </c>
      <c r="F1057" s="139">
        <v>4.3415955144234797E-3</v>
      </c>
      <c r="G1057" s="139">
        <v>0.77219097271348547</v>
      </c>
      <c r="H1057" s="139">
        <v>0.92503302134066123</v>
      </c>
      <c r="I1057" s="139">
        <v>0.91520166375121592</v>
      </c>
      <c r="J1057" s="139">
        <v>0.39450300290140672</v>
      </c>
      <c r="K1057" s="58">
        <v>0.92153231152721427</v>
      </c>
      <c r="M1057" s="51">
        <v>55</v>
      </c>
      <c r="N1057" s="139" cm="1">
        <f t="array" ref="N1057:W1057">(TRANSPOSE(MMULT(幕後結果!$AB$37:$AK$46, TRANSPOSE(N56:W56))))</f>
        <v>-0.50669005114731136</v>
      </c>
      <c r="O1057" s="139">
        <v>-0.82709735201514367</v>
      </c>
      <c r="P1057" s="139">
        <v>0.34757262793143628</v>
      </c>
      <c r="Q1057" s="139">
        <v>-1.0345683272949615</v>
      </c>
      <c r="R1057" s="139">
        <v>1.7188336678233487</v>
      </c>
      <c r="S1057" s="139">
        <v>-0.74041012359395064</v>
      </c>
      <c r="T1057" s="139">
        <v>-0.38922226814697292</v>
      </c>
      <c r="U1057" s="139">
        <v>0.92308830304857892</v>
      </c>
      <c r="V1057" s="139">
        <v>-0.32457632814407888</v>
      </c>
      <c r="W1057" s="50">
        <v>-0.85131937273691272</v>
      </c>
    </row>
    <row r="1058" spans="1:23" ht="16.5">
      <c r="A1058" s="95">
        <v>56</v>
      </c>
      <c r="B1058" s="139">
        <v>0.70180341711153615</v>
      </c>
      <c r="C1058" s="139">
        <v>3.2428102069186338E-3</v>
      </c>
      <c r="D1058" s="139">
        <v>0.38861016627292333</v>
      </c>
      <c r="E1058" s="139">
        <v>0.3054885666877587</v>
      </c>
      <c r="F1058" s="139">
        <v>0.41832646474119306</v>
      </c>
      <c r="G1058" s="139">
        <v>0.61517187037486742</v>
      </c>
      <c r="H1058" s="139">
        <v>4.0897244514224163E-2</v>
      </c>
      <c r="I1058" s="139">
        <v>0.45272083249584893</v>
      </c>
      <c r="J1058" s="139">
        <v>0.16616257990011629</v>
      </c>
      <c r="K1058" s="58">
        <v>0.26627736628294274</v>
      </c>
      <c r="M1058" s="51">
        <v>56</v>
      </c>
      <c r="N1058" s="139" cm="1">
        <f t="array" ref="N1058:W1058">(TRANSPOSE(MMULT(幕後結果!$AB$37:$AK$46, TRANSPOSE(N57:W57))))</f>
        <v>-0.24822413525806242</v>
      </c>
      <c r="O1058" s="139">
        <v>0.51206402363485304</v>
      </c>
      <c r="P1058" s="139">
        <v>0.62734390282884089</v>
      </c>
      <c r="Q1058" s="139">
        <v>1.6712001754648538</v>
      </c>
      <c r="R1058" s="139">
        <v>1.6455190107027939</v>
      </c>
      <c r="S1058" s="139">
        <v>0.63691058490648778</v>
      </c>
      <c r="T1058" s="139">
        <v>-0.87501387456165691</v>
      </c>
      <c r="U1058" s="139">
        <v>0.13184534111413956</v>
      </c>
      <c r="V1058" s="139">
        <v>-0.68188213458864055</v>
      </c>
      <c r="W1058" s="50">
        <v>0.23474175758739679</v>
      </c>
    </row>
    <row r="1059" spans="1:23" ht="16.5">
      <c r="A1059" s="95">
        <v>57</v>
      </c>
      <c r="B1059" s="139">
        <v>0.86453296000928481</v>
      </c>
      <c r="C1059" s="139">
        <v>5.072546135295708E-2</v>
      </c>
      <c r="D1059" s="139">
        <v>6.5919431553518315E-3</v>
      </c>
      <c r="E1059" s="139">
        <v>0.37486673525909753</v>
      </c>
      <c r="F1059" s="139">
        <v>0.22155433463185448</v>
      </c>
      <c r="G1059" s="139">
        <v>0.2865758255544526</v>
      </c>
      <c r="H1059" s="139">
        <v>0.84796564524108375</v>
      </c>
      <c r="I1059" s="139">
        <v>0.98665376875032185</v>
      </c>
      <c r="J1059" s="139">
        <v>0.66065788307092466</v>
      </c>
      <c r="K1059" s="58">
        <v>5.0924559062047292E-2</v>
      </c>
      <c r="M1059" s="51">
        <v>57</v>
      </c>
      <c r="N1059" s="139" cm="1">
        <f t="array" ref="N1059:W1059">(TRANSPOSE(MMULT(幕後結果!$AB$37:$AK$46, TRANSPOSE(N58:W58))))</f>
        <v>-2.8375257996132093</v>
      </c>
      <c r="O1059" s="139">
        <v>-0.55900522256668106</v>
      </c>
      <c r="P1059" s="139">
        <v>-0.32139704593085777</v>
      </c>
      <c r="Q1059" s="139">
        <v>5.2479996395163458E-3</v>
      </c>
      <c r="R1059" s="139">
        <v>0.12561529596892887</v>
      </c>
      <c r="S1059" s="139">
        <v>0.65915554066758208</v>
      </c>
      <c r="T1059" s="139">
        <v>-1.3560097483615856</v>
      </c>
      <c r="U1059" s="139">
        <v>-0.13603748398784696</v>
      </c>
      <c r="V1059" s="139">
        <v>0.69022302396241364</v>
      </c>
      <c r="W1059" s="50">
        <v>-0.2376139700641087</v>
      </c>
    </row>
    <row r="1060" spans="1:23" ht="16.5">
      <c r="A1060" s="95">
        <v>58</v>
      </c>
      <c r="B1060" s="139">
        <v>2.6075043919483454E-2</v>
      </c>
      <c r="C1060" s="139">
        <v>0.97897318647453613</v>
      </c>
      <c r="D1060" s="139">
        <v>0.41339624967025967</v>
      </c>
      <c r="E1060" s="139">
        <v>0.62379242854517836</v>
      </c>
      <c r="F1060" s="139">
        <v>0.6009026687046839</v>
      </c>
      <c r="G1060" s="139">
        <v>0.20782196760531346</v>
      </c>
      <c r="H1060" s="139">
        <v>0.48701232906976744</v>
      </c>
      <c r="I1060" s="139">
        <v>0.27252488802390773</v>
      </c>
      <c r="J1060" s="139">
        <v>0.98464984287638346</v>
      </c>
      <c r="K1060" s="58">
        <v>0.69865093999081007</v>
      </c>
      <c r="M1060" s="51">
        <v>58</v>
      </c>
      <c r="N1060" s="139" cm="1">
        <f t="array" ref="N1060:W1060">(TRANSPOSE(MMULT(幕後結果!$AB$37:$AK$46, TRANSPOSE(N59:W59))))</f>
        <v>1.8712913389845049</v>
      </c>
      <c r="O1060" s="139">
        <v>-1.0469247446627599</v>
      </c>
      <c r="P1060" s="139">
        <v>0.45160676185421456</v>
      </c>
      <c r="Q1060" s="139">
        <v>-1.8529257203154272</v>
      </c>
      <c r="R1060" s="139">
        <v>-1.3520240998647863</v>
      </c>
      <c r="S1060" s="139">
        <v>-0.64867137227408123</v>
      </c>
      <c r="T1060" s="139">
        <v>1.7566293441381742</v>
      </c>
      <c r="U1060" s="139">
        <v>0.69937311466053265</v>
      </c>
      <c r="V1060" s="139">
        <v>8.0801060771455407E-2</v>
      </c>
      <c r="W1060" s="50">
        <v>-8.0255035752309523E-2</v>
      </c>
    </row>
    <row r="1061" spans="1:23" ht="16.5">
      <c r="A1061" s="95">
        <v>59</v>
      </c>
      <c r="B1061" s="139">
        <v>0.51751232124153113</v>
      </c>
      <c r="C1061" s="139">
        <v>0.40711693375507485</v>
      </c>
      <c r="D1061" s="139">
        <v>0.9559200841154547</v>
      </c>
      <c r="E1061" s="139">
        <v>0.35299634178013117</v>
      </c>
      <c r="F1061" s="139">
        <v>4.1925138128653172E-2</v>
      </c>
      <c r="G1061" s="139">
        <v>0.93464764071788831</v>
      </c>
      <c r="H1061" s="139">
        <v>0.77088702659056541</v>
      </c>
      <c r="I1061" s="139">
        <v>0.24888340194428582</v>
      </c>
      <c r="J1061" s="139">
        <v>0.32935991133032783</v>
      </c>
      <c r="K1061" s="58">
        <v>0.63096288093214925</v>
      </c>
      <c r="M1061" s="51">
        <v>59</v>
      </c>
      <c r="N1061" s="139" cm="1">
        <f t="array" ref="N1061:W1061">(TRANSPOSE(MMULT(幕後結果!$AB$37:$AK$46, TRANSPOSE(N60:W60))))</f>
        <v>-0.27266983554955088</v>
      </c>
      <c r="O1061" s="139">
        <v>0.41843467571498255</v>
      </c>
      <c r="P1061" s="139">
        <v>0.43967415015222611</v>
      </c>
      <c r="Q1061" s="139">
        <v>1.0352046734735039</v>
      </c>
      <c r="R1061" s="139">
        <v>-0.9128268821690374</v>
      </c>
      <c r="S1061" s="139">
        <v>9.4551897276402563E-2</v>
      </c>
      <c r="T1061" s="139">
        <v>-3.0160876237661435E-2</v>
      </c>
      <c r="U1061" s="139">
        <v>-0.79556333192020601</v>
      </c>
      <c r="V1061" s="139">
        <v>1.1026348558977023E-2</v>
      </c>
      <c r="W1061" s="50">
        <v>0.43160119398816565</v>
      </c>
    </row>
    <row r="1062" spans="1:23" ht="16.5">
      <c r="A1062" s="95">
        <v>60</v>
      </c>
      <c r="B1062" s="139">
        <v>0.41421317659051082</v>
      </c>
      <c r="C1062" s="139">
        <v>0.18178527800035815</v>
      </c>
      <c r="D1062" s="139">
        <v>0.6322737366860689</v>
      </c>
      <c r="E1062" s="139">
        <v>0.23705898452955187</v>
      </c>
      <c r="F1062" s="139">
        <v>0.4503081600952592</v>
      </c>
      <c r="G1062" s="139">
        <v>0.99638376082293711</v>
      </c>
      <c r="H1062" s="139">
        <v>0.64745029632955409</v>
      </c>
      <c r="I1062" s="139">
        <v>0.47744076202298746</v>
      </c>
      <c r="J1062" s="139">
        <v>0.56193093699946162</v>
      </c>
      <c r="K1062" s="58">
        <v>0.51330011190405522</v>
      </c>
      <c r="M1062" s="51">
        <v>60</v>
      </c>
      <c r="N1062" s="139" cm="1">
        <f t="array" ref="N1062:W1062">(TRANSPOSE(MMULT(幕後結果!$AB$37:$AK$46, TRANSPOSE(N61:W61))))</f>
        <v>-0.48554194508519144</v>
      </c>
      <c r="O1062" s="139">
        <v>-0.6341874219636997</v>
      </c>
      <c r="P1062" s="139">
        <v>-0.47194098809347751</v>
      </c>
      <c r="Q1062" s="139">
        <v>-0.96232063744909258</v>
      </c>
      <c r="R1062" s="139">
        <v>-1.0810121894210525</v>
      </c>
      <c r="S1062" s="139">
        <v>0.30246473574635357</v>
      </c>
      <c r="T1062" s="139">
        <v>-2.987415317669484E-2</v>
      </c>
      <c r="U1062" s="139">
        <v>-0.10307183292960657</v>
      </c>
      <c r="V1062" s="139">
        <v>-0.48946534101048289</v>
      </c>
      <c r="W1062" s="50">
        <v>0.4541099160837837</v>
      </c>
    </row>
    <row r="1063" spans="1:23" ht="16.5">
      <c r="A1063" s="95">
        <v>61</v>
      </c>
      <c r="B1063" s="139">
        <v>0.26162841990664631</v>
      </c>
      <c r="C1063" s="139">
        <v>0.75684481472537724</v>
      </c>
      <c r="D1063" s="139">
        <v>0.2005155180935998</v>
      </c>
      <c r="E1063" s="139">
        <v>0.71009938026923347</v>
      </c>
      <c r="F1063" s="139">
        <v>0.15102092886424301</v>
      </c>
      <c r="G1063" s="139">
        <v>0.47464980996573924</v>
      </c>
      <c r="H1063" s="139">
        <v>0.56363849904435037</v>
      </c>
      <c r="I1063" s="139">
        <v>0.85289897820065508</v>
      </c>
      <c r="J1063" s="139">
        <v>0.21310120377045894</v>
      </c>
      <c r="K1063" s="58">
        <v>0.8977738221867948</v>
      </c>
      <c r="M1063" s="51">
        <v>61</v>
      </c>
      <c r="N1063" s="139" cm="1">
        <f t="array" ref="N1063:W1063">(TRANSPOSE(MMULT(幕後結果!$AB$37:$AK$46, TRANSPOSE(N62:W62))))</f>
        <v>-0.61105349294580091</v>
      </c>
      <c r="O1063" s="139">
        <v>-0.60706712310966737</v>
      </c>
      <c r="P1063" s="139">
        <v>-0.27412333015170043</v>
      </c>
      <c r="Q1063" s="139">
        <v>-0.40615873997838708</v>
      </c>
      <c r="R1063" s="139">
        <v>-0.92349043836852662</v>
      </c>
      <c r="S1063" s="139">
        <v>-1.1377002492273982</v>
      </c>
      <c r="T1063" s="139">
        <v>-0.19465959994354054</v>
      </c>
      <c r="U1063" s="139">
        <v>1.4448565820744157</v>
      </c>
      <c r="V1063" s="139">
        <v>0.41440041741946071</v>
      </c>
      <c r="W1063" s="50">
        <v>-0.45724371081253024</v>
      </c>
    </row>
    <row r="1064" spans="1:23" ht="16.5">
      <c r="A1064" s="95">
        <v>62</v>
      </c>
      <c r="B1064" s="139">
        <v>0.22075829650313028</v>
      </c>
      <c r="C1064" s="139">
        <v>0.90048740382710424</v>
      </c>
      <c r="D1064" s="139">
        <v>0.43214507383352463</v>
      </c>
      <c r="E1064" s="139">
        <v>0.18193468788700096</v>
      </c>
      <c r="F1064" s="139">
        <v>0.45024430174051755</v>
      </c>
      <c r="G1064" s="139">
        <v>0.16649260999371784</v>
      </c>
      <c r="H1064" s="139">
        <v>0.92116588084625572</v>
      </c>
      <c r="I1064" s="139">
        <v>0.48492810455153523</v>
      </c>
      <c r="J1064" s="139">
        <v>0.97119801809108175</v>
      </c>
      <c r="K1064" s="58">
        <v>0.9313215279441831</v>
      </c>
      <c r="M1064" s="51">
        <v>62</v>
      </c>
      <c r="N1064" s="139" cm="1">
        <f t="array" ref="N1064:W1064">(TRANSPOSE(MMULT(幕後結果!$AB$37:$AK$46, TRANSPOSE(N63:W63))))</f>
        <v>-0.74615972954290222</v>
      </c>
      <c r="O1064" s="139">
        <v>-0.56033645314363323</v>
      </c>
      <c r="P1064" s="139">
        <v>-0.9695605985730118</v>
      </c>
      <c r="Q1064" s="139">
        <v>4.6646080504946869E-2</v>
      </c>
      <c r="R1064" s="139">
        <v>3.5381791904513862E-2</v>
      </c>
      <c r="S1064" s="139">
        <v>1.6737106414915328</v>
      </c>
      <c r="T1064" s="139">
        <v>-0.84031149328365906</v>
      </c>
      <c r="U1064" s="139">
        <v>-0.18931139117765042</v>
      </c>
      <c r="V1064" s="139">
        <v>-0.38287236393500967</v>
      </c>
      <c r="W1064" s="50">
        <v>0.80991496315003864</v>
      </c>
    </row>
    <row r="1065" spans="1:23" ht="16.5">
      <c r="A1065" s="95">
        <v>63</v>
      </c>
      <c r="B1065" s="139">
        <v>0.1748335022920362</v>
      </c>
      <c r="C1065" s="139">
        <v>8.1378250610154801E-2</v>
      </c>
      <c r="D1065" s="139">
        <v>2.491826439351752E-2</v>
      </c>
      <c r="E1065" s="139">
        <v>0.83174279563135589</v>
      </c>
      <c r="F1065" s="139">
        <v>0.38931392620313576</v>
      </c>
      <c r="G1065" s="139">
        <v>2.1994629384349151E-2</v>
      </c>
      <c r="H1065" s="139">
        <v>5.8196108415907721E-2</v>
      </c>
      <c r="I1065" s="139">
        <v>0.63364022984298018</v>
      </c>
      <c r="J1065" s="139">
        <v>0.13930398718841674</v>
      </c>
      <c r="K1065" s="58">
        <v>0.28484726882296529</v>
      </c>
      <c r="M1065" s="51">
        <v>63</v>
      </c>
      <c r="N1065" s="139" cm="1">
        <f t="array" ref="N1065:W1065">(TRANSPOSE(MMULT(幕後結果!$AB$37:$AK$46, TRANSPOSE(N64:W64))))</f>
        <v>0.17832827299712603</v>
      </c>
      <c r="O1065" s="139">
        <v>0.18197904807263496</v>
      </c>
      <c r="P1065" s="139">
        <v>-0.9777545456306983</v>
      </c>
      <c r="Q1065" s="139">
        <v>0.16837005390380072</v>
      </c>
      <c r="R1065" s="139">
        <v>-1.6577786435123925</v>
      </c>
      <c r="S1065" s="139">
        <v>0.56286108925028966</v>
      </c>
      <c r="T1065" s="139">
        <v>0.32858692711224757</v>
      </c>
      <c r="U1065" s="139">
        <v>1.0317982013728282</v>
      </c>
      <c r="V1065" s="139">
        <v>-5.5635852407103503E-3</v>
      </c>
      <c r="W1065" s="50">
        <v>0.44569630119367099</v>
      </c>
    </row>
    <row r="1066" spans="1:23" ht="16.5">
      <c r="A1066" s="95">
        <v>64</v>
      </c>
      <c r="B1066" s="139">
        <v>0.94942247214485675</v>
      </c>
      <c r="C1066" s="139">
        <v>0.31971386686277259</v>
      </c>
      <c r="D1066" s="139">
        <v>4.8586878813063006E-2</v>
      </c>
      <c r="E1066" s="139">
        <v>0.42007873618463965</v>
      </c>
      <c r="F1066" s="139">
        <v>0.61268382624206241</v>
      </c>
      <c r="G1066" s="139">
        <v>0.65355923947745076</v>
      </c>
      <c r="H1066" s="139">
        <v>0.51325173983303363</v>
      </c>
      <c r="I1066" s="139">
        <v>0.24501481484759013</v>
      </c>
      <c r="J1066" s="139">
        <v>0.43534926067367374</v>
      </c>
      <c r="K1066" s="58">
        <v>0.8865923803896989</v>
      </c>
      <c r="M1066" s="51">
        <v>64</v>
      </c>
      <c r="N1066" s="139" cm="1">
        <f t="array" ref="N1066:W1066">(TRANSPOSE(MMULT(幕後結果!$AB$37:$AK$46, TRANSPOSE(N65:W65))))</f>
        <v>-2.0652447878604909</v>
      </c>
      <c r="O1066" s="139">
        <v>-1.4207588337269232</v>
      </c>
      <c r="P1066" s="139">
        <v>0.62271225096057703</v>
      </c>
      <c r="Q1066" s="139">
        <v>-0.1963342763486855</v>
      </c>
      <c r="R1066" s="139">
        <v>0.41581026914908109</v>
      </c>
      <c r="S1066" s="139">
        <v>0.23622733576118923</v>
      </c>
      <c r="T1066" s="139">
        <v>4.8843799085923179E-2</v>
      </c>
      <c r="U1066" s="139">
        <v>0.45271316886344781</v>
      </c>
      <c r="V1066" s="139">
        <v>-0.2038337812060273</v>
      </c>
      <c r="W1066" s="50">
        <v>0.16839936499149552</v>
      </c>
    </row>
    <row r="1067" spans="1:23" ht="16.5">
      <c r="A1067" s="95">
        <v>65</v>
      </c>
      <c r="B1067" s="139">
        <v>0.13082768055223148</v>
      </c>
      <c r="C1067" s="139">
        <v>0.28346072389648103</v>
      </c>
      <c r="D1067" s="139">
        <v>5.532396652353877E-2</v>
      </c>
      <c r="E1067" s="139">
        <v>0.69023753901906737</v>
      </c>
      <c r="F1067" s="139">
        <v>0.90934699910418271</v>
      </c>
      <c r="G1067" s="139">
        <v>0.82618860091947344</v>
      </c>
      <c r="H1067" s="139">
        <v>0.42095041203833028</v>
      </c>
      <c r="I1067" s="139">
        <v>7.7464366572031151E-2</v>
      </c>
      <c r="J1067" s="139">
        <v>0.15435391197054704</v>
      </c>
      <c r="K1067" s="58">
        <v>0.294857487251865</v>
      </c>
      <c r="M1067" s="51">
        <v>65</v>
      </c>
      <c r="N1067" s="139" cm="1">
        <f t="array" ref="N1067:W1067">(TRANSPOSE(MMULT(幕後結果!$AB$37:$AK$46, TRANSPOSE(N66:W66))))</f>
        <v>-1.7642976646550839</v>
      </c>
      <c r="O1067" s="139">
        <v>-1.2200260732087447</v>
      </c>
      <c r="P1067" s="139">
        <v>-2.1017938206302502</v>
      </c>
      <c r="Q1067" s="139">
        <v>-2.2722952077517244</v>
      </c>
      <c r="R1067" s="139">
        <v>-8.5180843295118103E-2</v>
      </c>
      <c r="S1067" s="139">
        <v>1.994526357917572</v>
      </c>
      <c r="T1067" s="139">
        <v>-2.4655075088125287</v>
      </c>
      <c r="U1067" s="139">
        <v>0.37376908995067659</v>
      </c>
      <c r="V1067" s="139">
        <v>-0.90086002891236083</v>
      </c>
      <c r="W1067" s="50">
        <v>0.45582061143186425</v>
      </c>
    </row>
    <row r="1068" spans="1:23" ht="16.5">
      <c r="A1068" s="95">
        <v>66</v>
      </c>
      <c r="B1068" s="139">
        <v>0.48987115633736855</v>
      </c>
      <c r="C1068" s="139">
        <v>0.99153105507392691</v>
      </c>
      <c r="D1068" s="139">
        <v>0.83261843688739212</v>
      </c>
      <c r="E1068" s="139">
        <v>0.66088804487711328</v>
      </c>
      <c r="F1068" s="139">
        <v>0.73828265932503889</v>
      </c>
      <c r="G1068" s="139">
        <v>0.23613290868018288</v>
      </c>
      <c r="H1068" s="139">
        <v>7.9459305067975494E-2</v>
      </c>
      <c r="I1068" s="139">
        <v>0.82865514668201179</v>
      </c>
      <c r="J1068" s="139">
        <v>0.80738813557727496</v>
      </c>
      <c r="K1068" s="58">
        <v>3.4969048662617519E-2</v>
      </c>
      <c r="M1068" s="51">
        <v>66</v>
      </c>
      <c r="N1068" s="139" cm="1">
        <f t="array" ref="N1068:W1068">(TRANSPOSE(MMULT(幕後結果!$AB$37:$AK$46, TRANSPOSE(N67:W67))))</f>
        <v>1.5807099848735273</v>
      </c>
      <c r="O1068" s="139">
        <v>0.36776609738122673</v>
      </c>
      <c r="P1068" s="139">
        <v>-0.14832476997912497</v>
      </c>
      <c r="Q1068" s="139">
        <v>-1.648841653752816E-2</v>
      </c>
      <c r="R1068" s="139">
        <v>0.90284504648172004</v>
      </c>
      <c r="S1068" s="139">
        <v>0.94083926180187627</v>
      </c>
      <c r="T1068" s="139">
        <v>1.2078533994818976</v>
      </c>
      <c r="U1068" s="139">
        <v>0.49065038049301479</v>
      </c>
      <c r="V1068" s="139">
        <v>-0.12804665081865835</v>
      </c>
      <c r="W1068" s="50">
        <v>-0.69826806629308114</v>
      </c>
    </row>
    <row r="1069" spans="1:23" ht="16.5">
      <c r="A1069" s="95">
        <v>67</v>
      </c>
      <c r="B1069" s="139">
        <v>6.9427440508868621E-2</v>
      </c>
      <c r="C1069" s="139">
        <v>0.83627885426477744</v>
      </c>
      <c r="D1069" s="139">
        <v>6.1311092296611136E-2</v>
      </c>
      <c r="E1069" s="139">
        <v>0.50058308542623875</v>
      </c>
      <c r="F1069" s="139">
        <v>1.08221964737929E-2</v>
      </c>
      <c r="G1069" s="139">
        <v>0.29303897600415496</v>
      </c>
      <c r="H1069" s="139">
        <v>3.1361485233776465E-2</v>
      </c>
      <c r="I1069" s="139">
        <v>0.87614230379789837</v>
      </c>
      <c r="J1069" s="139">
        <v>0.2426302897007504</v>
      </c>
      <c r="K1069" s="58">
        <v>0.25955561544315331</v>
      </c>
      <c r="M1069" s="51">
        <v>67</v>
      </c>
      <c r="N1069" s="139" cm="1">
        <f t="array" ref="N1069:W1069">(TRANSPOSE(MMULT(幕後結果!$AB$37:$AK$46, TRANSPOSE(N68:W68))))</f>
        <v>1.2310824658460917</v>
      </c>
      <c r="O1069" s="139">
        <v>-0.34116322682103623</v>
      </c>
      <c r="P1069" s="139">
        <v>1.4976376628289267E-3</v>
      </c>
      <c r="Q1069" s="139">
        <v>-1.5411121397323977</v>
      </c>
      <c r="R1069" s="139">
        <v>0.53862128183701785</v>
      </c>
      <c r="S1069" s="139">
        <v>-0.39362244198848467</v>
      </c>
      <c r="T1069" s="139">
        <v>-0.42588924876694745</v>
      </c>
      <c r="U1069" s="139">
        <v>1.8624866427037812E-2</v>
      </c>
      <c r="V1069" s="139">
        <v>-2.2241225093252908</v>
      </c>
      <c r="W1069" s="50">
        <v>-1.367726105195054</v>
      </c>
    </row>
    <row r="1070" spans="1:23" ht="16.5">
      <c r="A1070" s="95">
        <v>68</v>
      </c>
      <c r="B1070" s="139">
        <v>0.17952831124320534</v>
      </c>
      <c r="C1070" s="139">
        <v>0.63963541680892422</v>
      </c>
      <c r="D1070" s="139">
        <v>0.17951445321028614</v>
      </c>
      <c r="E1070" s="139">
        <v>0.99987393322541696</v>
      </c>
      <c r="F1070" s="139">
        <v>0.10802734539694914</v>
      </c>
      <c r="G1070" s="139">
        <v>0.27498134161240739</v>
      </c>
      <c r="H1070" s="139">
        <v>0.78286557839003112</v>
      </c>
      <c r="I1070" s="139">
        <v>0.23713565345751886</v>
      </c>
      <c r="J1070" s="139">
        <v>0.67811497195010761</v>
      </c>
      <c r="K1070" s="58">
        <v>0.84057120109175765</v>
      </c>
      <c r="M1070" s="51">
        <v>68</v>
      </c>
      <c r="N1070" s="139" cm="1">
        <f t="array" ref="N1070:W1070">(TRANSPOSE(MMULT(幕後結果!$AB$37:$AK$46, TRANSPOSE(N69:W69))))</f>
        <v>-1.1603894565079644</v>
      </c>
      <c r="O1070" s="139">
        <v>-0.83276153372881456</v>
      </c>
      <c r="P1070" s="139">
        <v>-0.10611275453641916</v>
      </c>
      <c r="Q1070" s="139">
        <v>0.82203938039438962</v>
      </c>
      <c r="R1070" s="139">
        <v>-0.53351184239798399</v>
      </c>
      <c r="S1070" s="139">
        <v>-0.4903652063841864</v>
      </c>
      <c r="T1070" s="139">
        <v>0.40265909974685998</v>
      </c>
      <c r="U1070" s="139">
        <v>-1.1664163676064496</v>
      </c>
      <c r="V1070" s="139">
        <v>-1.4912501387138508</v>
      </c>
      <c r="W1070" s="50">
        <v>0.86413707812308238</v>
      </c>
    </row>
    <row r="1071" spans="1:23" ht="16.5">
      <c r="A1071" s="95">
        <v>69</v>
      </c>
      <c r="B1071" s="139">
        <v>3.3505060343145709E-2</v>
      </c>
      <c r="C1071" s="139">
        <v>0.16737433618668218</v>
      </c>
      <c r="D1071" s="139">
        <v>0.24642647316449318</v>
      </c>
      <c r="E1071" s="139">
        <v>0.44928233514318139</v>
      </c>
      <c r="F1071" s="139">
        <v>0.34981900660663734</v>
      </c>
      <c r="G1071" s="139">
        <v>0.62911426253883684</v>
      </c>
      <c r="H1071" s="139">
        <v>0.11016596060261885</v>
      </c>
      <c r="I1071" s="139">
        <v>0.63111028014314319</v>
      </c>
      <c r="J1071" s="139">
        <v>0.55091121448176716</v>
      </c>
      <c r="K1071" s="58">
        <v>0.73733857901284416</v>
      </c>
      <c r="M1071" s="51">
        <v>69</v>
      </c>
      <c r="N1071" s="139" cm="1">
        <f t="array" ref="N1071:W1071">(TRANSPOSE(MMULT(幕後結果!$AB$37:$AK$46, TRANSPOSE(N70:W70))))</f>
        <v>-0.93932319646302942</v>
      </c>
      <c r="O1071" s="139">
        <v>-0.76868470446625881</v>
      </c>
      <c r="P1071" s="139">
        <v>-0.24694271370983287</v>
      </c>
      <c r="Q1071" s="139">
        <v>-1.0230217950492755</v>
      </c>
      <c r="R1071" s="139">
        <v>4.9618930327835931E-2</v>
      </c>
      <c r="S1071" s="139">
        <v>-0.49704611954700662</v>
      </c>
      <c r="T1071" s="139">
        <v>-1.4200758286630446</v>
      </c>
      <c r="U1071" s="139">
        <v>-0.13233893495659305</v>
      </c>
      <c r="V1071" s="139">
        <v>-0.65619686722021042</v>
      </c>
      <c r="W1071" s="50">
        <v>-0.4211235109003954</v>
      </c>
    </row>
    <row r="1072" spans="1:23" ht="16.5">
      <c r="A1072" s="95">
        <v>70</v>
      </c>
      <c r="B1072" s="139">
        <v>0.58003526631350888</v>
      </c>
      <c r="C1072" s="139">
        <v>0.58544148696681386</v>
      </c>
      <c r="D1072" s="139">
        <v>0.17316230116297437</v>
      </c>
      <c r="E1072" s="139">
        <v>0.9073277957922401</v>
      </c>
      <c r="F1072" s="139">
        <v>4.5782810563123055E-2</v>
      </c>
      <c r="G1072" s="139">
        <v>0.77024832545130439</v>
      </c>
      <c r="H1072" s="139">
        <v>0.63446214391774736</v>
      </c>
      <c r="I1072" s="139">
        <v>0.78560023282905789</v>
      </c>
      <c r="J1072" s="139">
        <v>0.49846746254797658</v>
      </c>
      <c r="K1072" s="58">
        <v>0.95630295151963618</v>
      </c>
      <c r="M1072" s="51">
        <v>70</v>
      </c>
      <c r="N1072" s="139" cm="1">
        <f t="array" ref="N1072:W1072">(TRANSPOSE(MMULT(幕後結果!$AB$37:$AK$46, TRANSPOSE(N71:W71))))</f>
        <v>0.6340058015152904</v>
      </c>
      <c r="O1072" s="139">
        <v>6.6870571610399693E-2</v>
      </c>
      <c r="P1072" s="139">
        <v>6.2388137185177522E-2</v>
      </c>
      <c r="Q1072" s="139">
        <v>-1.3051757575025635</v>
      </c>
      <c r="R1072" s="139">
        <v>-1.498964860152441</v>
      </c>
      <c r="S1072" s="139">
        <v>-0.88414674247132385</v>
      </c>
      <c r="T1072" s="139">
        <v>0.1219585277125417</v>
      </c>
      <c r="U1072" s="139">
        <v>4.1777553159103455E-2</v>
      </c>
      <c r="V1072" s="139">
        <v>-1.3294187258440036</v>
      </c>
      <c r="W1072" s="50">
        <v>-0.87587859037220317</v>
      </c>
    </row>
    <row r="1073" spans="1:23" ht="16.5">
      <c r="A1073" s="95">
        <v>71</v>
      </c>
      <c r="B1073" s="139">
        <v>0.57485365916966025</v>
      </c>
      <c r="C1073" s="139">
        <v>0.61510127091558808</v>
      </c>
      <c r="D1073" s="139">
        <v>0.83842599867909562</v>
      </c>
      <c r="E1073" s="139">
        <v>0.16371058062989663</v>
      </c>
      <c r="F1073" s="139">
        <v>0.88664489278990866</v>
      </c>
      <c r="G1073" s="139">
        <v>0.50596682394227144</v>
      </c>
      <c r="H1073" s="139">
        <v>2.4040918066821737E-2</v>
      </c>
      <c r="I1073" s="139">
        <v>0.36392284730261215</v>
      </c>
      <c r="J1073" s="139">
        <v>7.5928854666973411E-2</v>
      </c>
      <c r="K1073" s="58">
        <v>0.49223376451194012</v>
      </c>
      <c r="M1073" s="51">
        <v>71</v>
      </c>
      <c r="N1073" s="139" cm="1">
        <f t="array" ref="N1073:W1073">(TRANSPOSE(MMULT(幕後結果!$AB$37:$AK$46, TRANSPOSE(N72:W72))))</f>
        <v>-1.5077037181521906</v>
      </c>
      <c r="O1073" s="139">
        <v>-1.2060804129352147</v>
      </c>
      <c r="P1073" s="139">
        <v>0.21899500843790726</v>
      </c>
      <c r="Q1073" s="139">
        <v>-0.28070644153362656</v>
      </c>
      <c r="R1073" s="139">
        <v>1.2534701255339242</v>
      </c>
      <c r="S1073" s="139">
        <v>0.49890705053879753</v>
      </c>
      <c r="T1073" s="139">
        <v>0.35581099346084399</v>
      </c>
      <c r="U1073" s="139">
        <v>0.2442547218363969</v>
      </c>
      <c r="V1073" s="139">
        <v>0.36856543927453395</v>
      </c>
      <c r="W1073" s="50">
        <v>-0.49681111289428825</v>
      </c>
    </row>
    <row r="1074" spans="1:23" ht="16.5">
      <c r="A1074" s="95">
        <v>72</v>
      </c>
      <c r="B1074" s="139">
        <v>0.81632699089258209</v>
      </c>
      <c r="C1074" s="139">
        <v>0.37551276366243536</v>
      </c>
      <c r="D1074" s="139">
        <v>0.52139593941119977</v>
      </c>
      <c r="E1074" s="139">
        <v>0.9077672500556293</v>
      </c>
      <c r="F1074" s="139">
        <v>4.4438581495437113E-2</v>
      </c>
      <c r="G1074" s="139">
        <v>0.33137765897392257</v>
      </c>
      <c r="H1074" s="139">
        <v>6.9756963236529801E-2</v>
      </c>
      <c r="I1074" s="139">
        <v>0.88233246166174761</v>
      </c>
      <c r="J1074" s="139">
        <v>7.1603628886358628E-3</v>
      </c>
      <c r="K1074" s="58">
        <v>1.0228175215141189E-3</v>
      </c>
      <c r="M1074" s="51">
        <v>72</v>
      </c>
      <c r="N1074" s="139" cm="1">
        <f t="array" ref="N1074:W1074">(TRANSPOSE(MMULT(幕後結果!$AB$37:$AK$46, TRANSPOSE(N73:W73))))</f>
        <v>-0.74562934603117015</v>
      </c>
      <c r="O1074" s="139">
        <v>1.1083911372559319E-2</v>
      </c>
      <c r="P1074" s="139">
        <v>1.0837792226655509</v>
      </c>
      <c r="Q1074" s="139">
        <v>-0.156257119692816</v>
      </c>
      <c r="R1074" s="139">
        <v>-0.5460038511016736</v>
      </c>
      <c r="S1074" s="139">
        <v>-0.60982102808444349</v>
      </c>
      <c r="T1074" s="139">
        <v>1.6814156773480915E-2</v>
      </c>
      <c r="U1074" s="139">
        <v>-5.9749312178701691E-3</v>
      </c>
      <c r="V1074" s="139">
        <v>0.72923920762230321</v>
      </c>
      <c r="W1074" s="50">
        <v>0.24223382203711818</v>
      </c>
    </row>
    <row r="1075" spans="1:23" ht="16.5">
      <c r="A1075" s="95">
        <v>73</v>
      </c>
      <c r="B1075" s="139">
        <v>0.92658531726512861</v>
      </c>
      <c r="C1075" s="139">
        <v>0.96586301599305857</v>
      </c>
      <c r="D1075" s="139">
        <v>0.22811137935895109</v>
      </c>
      <c r="E1075" s="139">
        <v>0.15987669225190126</v>
      </c>
      <c r="F1075" s="139">
        <v>0.25594442110589743</v>
      </c>
      <c r="G1075" s="139">
        <v>0.54232683550392746</v>
      </c>
      <c r="H1075" s="139">
        <v>0.49098942146765245</v>
      </c>
      <c r="I1075" s="139">
        <v>0.24484553073938597</v>
      </c>
      <c r="J1075" s="139">
        <v>7.07622449056311E-3</v>
      </c>
      <c r="K1075" s="58">
        <v>0.35212854899768598</v>
      </c>
      <c r="M1075" s="51">
        <v>73</v>
      </c>
      <c r="N1075" s="139" cm="1">
        <f t="array" ref="N1075:W1075">(TRANSPOSE(MMULT(幕後結果!$AB$37:$AK$46, TRANSPOSE(N74:W74))))</f>
        <v>1.3199106372191765</v>
      </c>
      <c r="O1075" s="139">
        <v>-0.32800441130378916</v>
      </c>
      <c r="P1075" s="139">
        <v>0.21349059334956233</v>
      </c>
      <c r="Q1075" s="139">
        <v>-0.27784393912494226</v>
      </c>
      <c r="R1075" s="139">
        <v>0.97192446025074675</v>
      </c>
      <c r="S1075" s="139">
        <v>1.3185039226077337</v>
      </c>
      <c r="T1075" s="139">
        <v>0.47264852532641455</v>
      </c>
      <c r="U1075" s="139">
        <v>0.28634997754653035</v>
      </c>
      <c r="V1075" s="139">
        <v>0.17711897831987183</v>
      </c>
      <c r="W1075" s="50">
        <v>1.8464725366222683</v>
      </c>
    </row>
    <row r="1076" spans="1:23" ht="16.5">
      <c r="A1076" s="95">
        <v>74</v>
      </c>
      <c r="B1076" s="139">
        <v>0.43635321153578022</v>
      </c>
      <c r="C1076" s="139">
        <v>0.53684236789539375</v>
      </c>
      <c r="D1076" s="139">
        <v>0.12089751622092137</v>
      </c>
      <c r="E1076" s="139">
        <v>0.50476708580803176</v>
      </c>
      <c r="F1076" s="139">
        <v>0.74718646168009029</v>
      </c>
      <c r="G1076" s="139">
        <v>0.45731215459560159</v>
      </c>
      <c r="H1076" s="139">
        <v>4.9462242373262244E-2</v>
      </c>
      <c r="I1076" s="139">
        <v>9.2393293632236695E-2</v>
      </c>
      <c r="J1076" s="139">
        <v>0.39293926382674016</v>
      </c>
      <c r="K1076" s="58">
        <v>1.9444164483216619E-2</v>
      </c>
      <c r="M1076" s="51">
        <v>74</v>
      </c>
      <c r="N1076" s="139" cm="1">
        <f t="array" ref="N1076:W1076">(TRANSPOSE(MMULT(幕後結果!$AB$37:$AK$46, TRANSPOSE(N75:W75))))</f>
        <v>-0.78370680709308127</v>
      </c>
      <c r="O1076" s="139">
        <v>-0.4765216955122088</v>
      </c>
      <c r="P1076" s="139">
        <v>-0.67470037154980089</v>
      </c>
      <c r="Q1076" s="139">
        <v>-0.10747448010661212</v>
      </c>
      <c r="R1076" s="139">
        <v>5.9273131710761567E-2</v>
      </c>
      <c r="S1076" s="139">
        <v>1.019524829134995</v>
      </c>
      <c r="T1076" s="139">
        <v>-1.5321286286849847</v>
      </c>
      <c r="U1076" s="139">
        <v>0.83700482593607184</v>
      </c>
      <c r="V1076" s="139">
        <v>-0.32392604102988282</v>
      </c>
      <c r="W1076" s="50">
        <v>0.57530861006253931</v>
      </c>
    </row>
    <row r="1077" spans="1:23" ht="16.5">
      <c r="A1077" s="95">
        <v>75</v>
      </c>
      <c r="B1077" s="139">
        <v>0.54458874429101667</v>
      </c>
      <c r="C1077" s="139">
        <v>0.12505502858198181</v>
      </c>
      <c r="D1077" s="139">
        <v>0.45189094234446947</v>
      </c>
      <c r="E1077" s="139">
        <v>3.7656663749960906E-2</v>
      </c>
      <c r="F1077" s="139">
        <v>0.69587549861829157</v>
      </c>
      <c r="G1077" s="139">
        <v>5.5885905077818654E-2</v>
      </c>
      <c r="H1077" s="139">
        <v>0.84363729618210703</v>
      </c>
      <c r="I1077" s="139">
        <v>0.77029583670567714</v>
      </c>
      <c r="J1077" s="139">
        <v>0.31606064646853049</v>
      </c>
      <c r="K1077" s="58">
        <v>0.66366565489756302</v>
      </c>
      <c r="M1077" s="51">
        <v>75</v>
      </c>
      <c r="N1077" s="139" cm="1">
        <f t="array" ref="N1077:W1077">(TRANSPOSE(MMULT(幕後結果!$AB$37:$AK$46, TRANSPOSE(N76:W76))))</f>
        <v>0.47784088875890968</v>
      </c>
      <c r="O1077" s="139">
        <v>1.7615958435684831</v>
      </c>
      <c r="P1077" s="139">
        <v>0.29264353985822578</v>
      </c>
      <c r="Q1077" s="139">
        <v>1.927041283216357</v>
      </c>
      <c r="R1077" s="139">
        <v>0.82515316589586118</v>
      </c>
      <c r="S1077" s="139">
        <v>0.91205804497326204</v>
      </c>
      <c r="T1077" s="139">
        <v>-0.34661140029074988</v>
      </c>
      <c r="U1077" s="139">
        <v>-1.6343729470413284</v>
      </c>
      <c r="V1077" s="139">
        <v>-9.700888886662562E-2</v>
      </c>
      <c r="W1077" s="50">
        <v>0.81952857056569639</v>
      </c>
    </row>
    <row r="1078" spans="1:23" ht="16.5">
      <c r="A1078" s="95">
        <v>76</v>
      </c>
      <c r="B1078" s="139">
        <v>8.0503246896932446E-2</v>
      </c>
      <c r="C1078" s="139">
        <v>0.76313306235079104</v>
      </c>
      <c r="D1078" s="139">
        <v>0.7189958238063221</v>
      </c>
      <c r="E1078" s="139">
        <v>7.6216226902356965E-3</v>
      </c>
      <c r="F1078" s="139">
        <v>0.17391543057412062</v>
      </c>
      <c r="G1078" s="139">
        <v>0.38303062102024765</v>
      </c>
      <c r="H1078" s="139">
        <v>0.1848765277901665</v>
      </c>
      <c r="I1078" s="139">
        <v>0.30257887194397681</v>
      </c>
      <c r="J1078" s="139">
        <v>0.13211878161630275</v>
      </c>
      <c r="K1078" s="58">
        <v>0.29120119355217877</v>
      </c>
      <c r="M1078" s="51">
        <v>76</v>
      </c>
      <c r="N1078" s="139" cm="1">
        <f t="array" ref="N1078:W1078">(TRANSPOSE(MMULT(幕後結果!$AB$37:$AK$46, TRANSPOSE(N77:W77))))</f>
        <v>-0.25417303337453745</v>
      </c>
      <c r="O1078" s="139">
        <v>-0.14717570624351956</v>
      </c>
      <c r="P1078" s="139">
        <v>-0.85611071431634889</v>
      </c>
      <c r="Q1078" s="139">
        <v>2.7315164485654058</v>
      </c>
      <c r="R1078" s="139">
        <v>1.4238283174903907</v>
      </c>
      <c r="S1078" s="139">
        <v>2.3563858656115579</v>
      </c>
      <c r="T1078" s="139">
        <v>0.12629223236763404</v>
      </c>
      <c r="U1078" s="139">
        <v>-1.0547044274419841</v>
      </c>
      <c r="V1078" s="139">
        <v>1.9413457515704395</v>
      </c>
      <c r="W1078" s="50">
        <v>0.90240727071870674</v>
      </c>
    </row>
    <row r="1079" spans="1:23" ht="16.5">
      <c r="A1079" s="95">
        <v>77</v>
      </c>
      <c r="B1079" s="139">
        <v>0.52616526833582844</v>
      </c>
      <c r="C1079" s="139">
        <v>0.81417139428611662</v>
      </c>
      <c r="D1079" s="139">
        <v>0.52064839521318218</v>
      </c>
      <c r="E1079" s="139">
        <v>0.56776059679147406</v>
      </c>
      <c r="F1079" s="139">
        <v>0.38727284373441329</v>
      </c>
      <c r="G1079" s="139">
        <v>0.72353753148916367</v>
      </c>
      <c r="H1079" s="139">
        <v>0.15772898361607379</v>
      </c>
      <c r="I1079" s="139">
        <v>0.39420554043462319</v>
      </c>
      <c r="J1079" s="139">
        <v>0.71665143063913583</v>
      </c>
      <c r="K1079" s="58">
        <v>0.95561610766117733</v>
      </c>
      <c r="M1079" s="51">
        <v>77</v>
      </c>
      <c r="N1079" s="139" cm="1">
        <f t="array" ref="N1079:W1079">(TRANSPOSE(MMULT(幕後結果!$AB$37:$AK$46, TRANSPOSE(N78:W78))))</f>
        <v>0.95568938101189582</v>
      </c>
      <c r="O1079" s="139">
        <v>-5.1129864585941487E-3</v>
      </c>
      <c r="P1079" s="139">
        <v>4.5401816035108261E-2</v>
      </c>
      <c r="Q1079" s="139">
        <v>0.25436683160058848</v>
      </c>
      <c r="R1079" s="139">
        <v>-6.8452441328348657E-2</v>
      </c>
      <c r="S1079" s="139">
        <v>1.6603667783575293</v>
      </c>
      <c r="T1079" s="139">
        <v>1.1112237971683609</v>
      </c>
      <c r="U1079" s="139">
        <v>1.1818823848141105</v>
      </c>
      <c r="V1079" s="139">
        <v>0.87336271367326179</v>
      </c>
      <c r="W1079" s="50">
        <v>0.32850823226657166</v>
      </c>
    </row>
    <row r="1080" spans="1:23" ht="16.5">
      <c r="A1080" s="95">
        <v>78</v>
      </c>
      <c r="B1080" s="139">
        <v>0.87870113833031893</v>
      </c>
      <c r="C1080" s="139">
        <v>0.58296580351806471</v>
      </c>
      <c r="D1080" s="139">
        <v>0.24742844595717162</v>
      </c>
      <c r="E1080" s="139">
        <v>0.69522198972689786</v>
      </c>
      <c r="F1080" s="139">
        <v>0.29804388461492559</v>
      </c>
      <c r="G1080" s="139">
        <v>0.34116239331983023</v>
      </c>
      <c r="H1080" s="139">
        <v>0.10226375466781579</v>
      </c>
      <c r="I1080" s="139">
        <v>0.17536958812530012</v>
      </c>
      <c r="J1080" s="139">
        <v>0.75025340663184625</v>
      </c>
      <c r="K1080" s="58">
        <v>0.38611154509372114</v>
      </c>
      <c r="M1080" s="51">
        <v>78</v>
      </c>
      <c r="N1080" s="139" cm="1">
        <f t="array" ref="N1080:W1080">(TRANSPOSE(MMULT(幕後結果!$AB$37:$AK$46, TRANSPOSE(N79:W79))))</f>
        <v>-1.6748992070106126</v>
      </c>
      <c r="O1080" s="139">
        <v>-7.2279690895169502E-3</v>
      </c>
      <c r="P1080" s="139">
        <v>0.50178501960230593</v>
      </c>
      <c r="Q1080" s="139">
        <v>-1.5445011125208175</v>
      </c>
      <c r="R1080" s="139">
        <v>-1.2582368249125411</v>
      </c>
      <c r="S1080" s="139">
        <v>-0.31771407568642063</v>
      </c>
      <c r="T1080" s="139">
        <v>-0.89954506063114037</v>
      </c>
      <c r="U1080" s="139">
        <v>0.18295611478751841</v>
      </c>
      <c r="V1080" s="139">
        <v>-0.40889742105097149</v>
      </c>
      <c r="W1080" s="50">
        <v>0.37768424979329057</v>
      </c>
    </row>
    <row r="1081" spans="1:23" ht="16.5">
      <c r="A1081" s="95">
        <v>79</v>
      </c>
      <c r="B1081" s="139">
        <v>0.53400986404101491</v>
      </c>
      <c r="C1081" s="139">
        <v>0.22402191864394694</v>
      </c>
      <c r="D1081" s="139">
        <v>0.27177027350838157</v>
      </c>
      <c r="E1081" s="139">
        <v>7.2863534802911412E-2</v>
      </c>
      <c r="F1081" s="139">
        <v>8.3398129412193267E-3</v>
      </c>
      <c r="G1081" s="139">
        <v>0.2676179913083816</v>
      </c>
      <c r="H1081" s="139">
        <v>0.38382643472314815</v>
      </c>
      <c r="I1081" s="139">
        <v>0.87500375878541825</v>
      </c>
      <c r="J1081" s="139">
        <v>0.53694682087120804</v>
      </c>
      <c r="K1081" s="58">
        <v>0.6119216192733361</v>
      </c>
      <c r="M1081" s="51">
        <v>79</v>
      </c>
      <c r="N1081" s="139" cm="1">
        <f t="array" ref="N1081:W1081">(TRANSPOSE(MMULT(幕後結果!$AB$37:$AK$46, TRANSPOSE(N80:W80))))</f>
        <v>-0.25618125090603733</v>
      </c>
      <c r="O1081" s="139">
        <v>0.11029192630560432</v>
      </c>
      <c r="P1081" s="139">
        <v>-1.8778319193832496</v>
      </c>
      <c r="Q1081" s="139">
        <v>0.6650564177945395</v>
      </c>
      <c r="R1081" s="139">
        <v>-0.56011110227805883</v>
      </c>
      <c r="S1081" s="139">
        <v>1.3074109029240173</v>
      </c>
      <c r="T1081" s="139">
        <v>0.72869466026793528</v>
      </c>
      <c r="U1081" s="139">
        <v>-0.36086507791058542</v>
      </c>
      <c r="V1081" s="139">
        <v>0.89192141303436157</v>
      </c>
      <c r="W1081" s="50">
        <v>0.43174773326789762</v>
      </c>
    </row>
    <row r="1082" spans="1:23" ht="16.5">
      <c r="A1082" s="95">
        <v>80</v>
      </c>
      <c r="B1082" s="139">
        <v>0.31810099402490244</v>
      </c>
      <c r="C1082" s="139">
        <v>0.80586346162613132</v>
      </c>
      <c r="D1082" s="139">
        <v>0.82126362403025088</v>
      </c>
      <c r="E1082" s="139">
        <v>0.29996251705493981</v>
      </c>
      <c r="F1082" s="139">
        <v>0.25641767329139253</v>
      </c>
      <c r="G1082" s="139">
        <v>0.63031806561941428</v>
      </c>
      <c r="H1082" s="139">
        <v>0.88414890538666913</v>
      </c>
      <c r="I1082" s="139">
        <v>0.56770533789750477</v>
      </c>
      <c r="J1082" s="139">
        <v>0.1292479545040579</v>
      </c>
      <c r="K1082" s="58">
        <v>0.60084242519062858</v>
      </c>
      <c r="M1082" s="51">
        <v>80</v>
      </c>
      <c r="N1082" s="139" cm="1">
        <f t="array" ref="N1082:W1082">(TRANSPOSE(MMULT(幕後結果!$AB$37:$AK$46, TRANSPOSE(N81:W81))))</f>
        <v>0.14693653510142421</v>
      </c>
      <c r="O1082" s="139">
        <v>0.32846539508901795</v>
      </c>
      <c r="P1082" s="139">
        <v>0.97448409618423393</v>
      </c>
      <c r="Q1082" s="139">
        <v>0.419678551187607</v>
      </c>
      <c r="R1082" s="139">
        <v>-0.18277722200171129</v>
      </c>
      <c r="S1082" s="139">
        <v>1.2869968079582053</v>
      </c>
      <c r="T1082" s="139">
        <v>8.4602563195095654E-2</v>
      </c>
      <c r="U1082" s="139">
        <v>-0.1539948673533868</v>
      </c>
      <c r="V1082" s="139">
        <v>1.4984252255985424</v>
      </c>
      <c r="W1082" s="50">
        <v>0.52063448227223819</v>
      </c>
    </row>
    <row r="1083" spans="1:23" ht="16.5">
      <c r="A1083" s="95">
        <v>81</v>
      </c>
      <c r="B1083" s="139">
        <v>0.13912850882485639</v>
      </c>
      <c r="C1083" s="139">
        <v>0.74145352116011876</v>
      </c>
      <c r="D1083" s="139">
        <v>0.8710115947462036</v>
      </c>
      <c r="E1083" s="139">
        <v>0.94031146446054836</v>
      </c>
      <c r="F1083" s="139">
        <v>0.48870656296210746</v>
      </c>
      <c r="G1083" s="139">
        <v>5.0656944230484946E-2</v>
      </c>
      <c r="H1083" s="139">
        <v>0.38879885641655232</v>
      </c>
      <c r="I1083" s="139">
        <v>0.15569613327586196</v>
      </c>
      <c r="J1083" s="139">
        <v>0.84660036033655728</v>
      </c>
      <c r="K1083" s="58">
        <v>0.53626541914195336</v>
      </c>
      <c r="M1083" s="51">
        <v>81</v>
      </c>
      <c r="N1083" s="139" cm="1">
        <f t="array" ref="N1083:W1083">(TRANSPOSE(MMULT(幕後結果!$AB$37:$AK$46, TRANSPOSE(N82:W82))))</f>
        <v>-0.9973706042298971</v>
      </c>
      <c r="O1083" s="139">
        <v>0.32434969042942186</v>
      </c>
      <c r="P1083" s="139">
        <v>-0.73309657502615611</v>
      </c>
      <c r="Q1083" s="139">
        <v>0.65589284345334598</v>
      </c>
      <c r="R1083" s="139">
        <v>-1.0032002708298222</v>
      </c>
      <c r="S1083" s="139">
        <v>0.2674243431746734</v>
      </c>
      <c r="T1083" s="139">
        <v>-1.3171660643500473</v>
      </c>
      <c r="U1083" s="139">
        <v>1.3221921978172191</v>
      </c>
      <c r="V1083" s="139">
        <v>-0.10229209473411999</v>
      </c>
      <c r="W1083" s="50">
        <v>-0.81793686350513384</v>
      </c>
    </row>
    <row r="1084" spans="1:23" ht="16.5">
      <c r="A1084" s="95">
        <v>82</v>
      </c>
      <c r="B1084" s="139">
        <v>0.29096623696977497</v>
      </c>
      <c r="C1084" s="139">
        <v>0.32884806691241319</v>
      </c>
      <c r="D1084" s="139">
        <v>0.41554239864542009</v>
      </c>
      <c r="E1084" s="139">
        <v>0.77965697697452652</v>
      </c>
      <c r="F1084" s="139">
        <v>4.5503658078232201E-2</v>
      </c>
      <c r="G1084" s="139">
        <v>0.7743525012943171</v>
      </c>
      <c r="H1084" s="139">
        <v>0.98474527495955377</v>
      </c>
      <c r="I1084" s="139">
        <v>0.93808218231412277</v>
      </c>
      <c r="J1084" s="139">
        <v>0.58531441765819214</v>
      </c>
      <c r="K1084" s="58">
        <v>0.22298797847384089</v>
      </c>
      <c r="M1084" s="51">
        <v>82</v>
      </c>
      <c r="N1084" s="139" cm="1">
        <f t="array" ref="N1084:W1084">(TRANSPOSE(MMULT(幕後結果!$AB$37:$AK$46, TRANSPOSE(N83:W83))))</f>
        <v>1.2243953543877704</v>
      </c>
      <c r="O1084" s="139">
        <v>0.38586368127249215</v>
      </c>
      <c r="P1084" s="139">
        <v>0.51458087178897793</v>
      </c>
      <c r="Q1084" s="139">
        <v>0.12065500823311838</v>
      </c>
      <c r="R1084" s="139">
        <v>0.6704628931750507</v>
      </c>
      <c r="S1084" s="139">
        <v>1.6776231743167571</v>
      </c>
      <c r="T1084" s="139">
        <v>0.60470230973496408</v>
      </c>
      <c r="U1084" s="139">
        <v>1.2144825123662104</v>
      </c>
      <c r="V1084" s="139">
        <v>0.76615720635054507</v>
      </c>
      <c r="W1084" s="50">
        <v>1.4737187261276372</v>
      </c>
    </row>
    <row r="1085" spans="1:23" ht="16.5">
      <c r="A1085" s="95">
        <v>83</v>
      </c>
      <c r="B1085" s="139">
        <v>0.56459460613723578</v>
      </c>
      <c r="C1085" s="139">
        <v>0.39869605713915246</v>
      </c>
      <c r="D1085" s="139">
        <v>0.43517101607700237</v>
      </c>
      <c r="E1085" s="139">
        <v>0.96287322527361896</v>
      </c>
      <c r="F1085" s="139">
        <v>0.38332535471042117</v>
      </c>
      <c r="G1085" s="139">
        <v>0.84221934143888411</v>
      </c>
      <c r="H1085" s="139">
        <v>1.1272764827201964E-2</v>
      </c>
      <c r="I1085" s="139">
        <v>0.72752877192714616</v>
      </c>
      <c r="J1085" s="139">
        <v>0.84112063331516351</v>
      </c>
      <c r="K1085" s="58">
        <v>0.80928739635244518</v>
      </c>
      <c r="M1085" s="51">
        <v>83</v>
      </c>
      <c r="N1085" s="139" cm="1">
        <f t="array" ref="N1085:W1085">(TRANSPOSE(MMULT(幕後結果!$AB$37:$AK$46, TRANSPOSE(N84:W84))))</f>
        <v>-1.5459594523998477</v>
      </c>
      <c r="O1085" s="139">
        <v>-0.49173149857346532</v>
      </c>
      <c r="P1085" s="139">
        <v>-0.38944205041906266</v>
      </c>
      <c r="Q1085" s="139">
        <v>-7.6580839541542184E-2</v>
      </c>
      <c r="R1085" s="139">
        <v>1.6557365396883861</v>
      </c>
      <c r="S1085" s="139">
        <v>-0.39792297774986862</v>
      </c>
      <c r="T1085" s="139">
        <v>-1.7372473997096858</v>
      </c>
      <c r="U1085" s="139">
        <v>-0.5909370633658102</v>
      </c>
      <c r="V1085" s="139">
        <v>-1.2120383900668719E-2</v>
      </c>
      <c r="W1085" s="50">
        <v>0.57243263789537846</v>
      </c>
    </row>
    <row r="1086" spans="1:23" ht="16.5">
      <c r="A1086" s="95">
        <v>84</v>
      </c>
      <c r="B1086" s="139">
        <v>6.0143911123272886E-2</v>
      </c>
      <c r="C1086" s="139">
        <v>0.4630793629418406</v>
      </c>
      <c r="D1086" s="139">
        <v>0.8152597717999932</v>
      </c>
      <c r="E1086" s="139">
        <v>0.81866401589970539</v>
      </c>
      <c r="F1086" s="139">
        <v>0.68262402874755645</v>
      </c>
      <c r="G1086" s="139">
        <v>0.97970704003973519</v>
      </c>
      <c r="H1086" s="139">
        <v>0.82673645758354208</v>
      </c>
      <c r="I1086" s="139">
        <v>0.31785367481180327</v>
      </c>
      <c r="J1086" s="139">
        <v>0.54247568650060862</v>
      </c>
      <c r="K1086" s="58">
        <v>0.55874096550789365</v>
      </c>
      <c r="M1086" s="51">
        <v>84</v>
      </c>
      <c r="N1086" s="139" cm="1">
        <f t="array" ref="N1086:W1086">(TRANSPOSE(MMULT(幕後結果!$AB$37:$AK$46, TRANSPOSE(N85:W85))))</f>
        <v>1.8898223928241622</v>
      </c>
      <c r="O1086" s="139">
        <v>0.82921697707422903</v>
      </c>
      <c r="P1086" s="139">
        <v>-0.18495387107748434</v>
      </c>
      <c r="Q1086" s="139">
        <v>2.6575093550491493</v>
      </c>
      <c r="R1086" s="139">
        <v>2.1338765059896918</v>
      </c>
      <c r="S1086" s="139">
        <v>1.0670021709211033</v>
      </c>
      <c r="T1086" s="139">
        <v>1.2416290806590322</v>
      </c>
      <c r="U1086" s="139">
        <v>0.8259093941171024</v>
      </c>
      <c r="V1086" s="139">
        <v>0.72727011181414281</v>
      </c>
      <c r="W1086" s="50">
        <v>0.4373527207886363</v>
      </c>
    </row>
    <row r="1087" spans="1:23" ht="16.5">
      <c r="A1087" s="95">
        <v>85</v>
      </c>
      <c r="B1087" s="139">
        <v>0.29991853364382726</v>
      </c>
      <c r="C1087" s="139">
        <v>0.64899038729116443</v>
      </c>
      <c r="D1087" s="139">
        <v>0.62241221449662065</v>
      </c>
      <c r="E1087" s="139">
        <v>0.10993227358605595</v>
      </c>
      <c r="F1087" s="139">
        <v>0.12072639095237769</v>
      </c>
      <c r="G1087" s="139">
        <v>0.8031521248853517</v>
      </c>
      <c r="H1087" s="139">
        <v>0.41909451214779203</v>
      </c>
      <c r="I1087" s="139">
        <v>0.32103754840798238</v>
      </c>
      <c r="J1087" s="139">
        <v>0.37581410212824551</v>
      </c>
      <c r="K1087" s="58">
        <v>0.89919716754933199</v>
      </c>
      <c r="M1087" s="51">
        <v>85</v>
      </c>
      <c r="N1087" s="139" cm="1">
        <f t="array" ref="N1087:W1087">(TRANSPOSE(MMULT(幕後結果!$AB$37:$AK$46, TRANSPOSE(N86:W86))))</f>
        <v>1.1719024042801973</v>
      </c>
      <c r="O1087" s="139">
        <v>1.9998182729377088</v>
      </c>
      <c r="P1087" s="139">
        <v>0.88790169619083081</v>
      </c>
      <c r="Q1087" s="139">
        <v>-0.43857689638827368</v>
      </c>
      <c r="R1087" s="139">
        <v>2.3838557713698583E-2</v>
      </c>
      <c r="S1087" s="139">
        <v>-0.52653442577639875</v>
      </c>
      <c r="T1087" s="139">
        <v>1.541626624842344</v>
      </c>
      <c r="U1087" s="139">
        <v>0.45826708149681883</v>
      </c>
      <c r="V1087" s="139">
        <v>0.87505932690579424</v>
      </c>
      <c r="W1087" s="50">
        <v>-6.7564776908717872E-2</v>
      </c>
    </row>
    <row r="1088" spans="1:23" ht="16.5">
      <c r="A1088" s="95">
        <v>86</v>
      </c>
      <c r="B1088" s="139">
        <v>0.274847980525456</v>
      </c>
      <c r="C1088" s="139">
        <v>0.68450342280242915</v>
      </c>
      <c r="D1088" s="139">
        <v>0.43615240630690821</v>
      </c>
      <c r="E1088" s="139">
        <v>0.71200892678202621</v>
      </c>
      <c r="F1088" s="139">
        <v>0.890349532349475</v>
      </c>
      <c r="G1088" s="139">
        <v>0.9183327522982776</v>
      </c>
      <c r="H1088" s="139">
        <v>0.6205439615394519</v>
      </c>
      <c r="I1088" s="139">
        <v>0.27877111980325608</v>
      </c>
      <c r="J1088" s="139">
        <v>0.82306707831949399</v>
      </c>
      <c r="K1088" s="58">
        <v>9.5986253557171164E-2</v>
      </c>
      <c r="M1088" s="51">
        <v>86</v>
      </c>
      <c r="N1088" s="139" cm="1">
        <f t="array" ref="N1088:W1088">(TRANSPOSE(MMULT(幕後結果!$AB$37:$AK$46, TRANSPOSE(N87:W87))))</f>
        <v>1.7842934254491852E-2</v>
      </c>
      <c r="O1088" s="139">
        <v>0.3801225034168908</v>
      </c>
      <c r="P1088" s="139">
        <v>-0.86807304543130714</v>
      </c>
      <c r="Q1088" s="139">
        <v>1.3077957460041154</v>
      </c>
      <c r="R1088" s="139">
        <v>1.453064528282654</v>
      </c>
      <c r="S1088" s="139">
        <v>0.34057650277692214</v>
      </c>
      <c r="T1088" s="139">
        <v>0.37065592908700523</v>
      </c>
      <c r="U1088" s="139">
        <v>0.28518241657010668</v>
      </c>
      <c r="V1088" s="139">
        <v>-3.3196986746658941E-2</v>
      </c>
      <c r="W1088" s="50">
        <v>1.119969056659859</v>
      </c>
    </row>
    <row r="1089" spans="1:23" ht="16.5">
      <c r="A1089" s="95">
        <v>87</v>
      </c>
      <c r="B1089" s="139">
        <v>0.14519414214112314</v>
      </c>
      <c r="C1089" s="139">
        <v>0.94653774500298904</v>
      </c>
      <c r="D1089" s="139">
        <v>0.94723535728144959</v>
      </c>
      <c r="E1089" s="139">
        <v>0.88487722932395974</v>
      </c>
      <c r="F1089" s="139">
        <v>0.25205873004562518</v>
      </c>
      <c r="G1089" s="139">
        <v>3.0020871522123294E-2</v>
      </c>
      <c r="H1089" s="139">
        <v>0.38623095331233559</v>
      </c>
      <c r="I1089" s="139">
        <v>0.76594267908092406</v>
      </c>
      <c r="J1089" s="139">
        <v>0.97940947130868672</v>
      </c>
      <c r="K1089" s="58">
        <v>0.50795722271633159</v>
      </c>
      <c r="M1089" s="51">
        <v>87</v>
      </c>
      <c r="N1089" s="139" cm="1">
        <f t="array" ref="N1089:W1089">(TRANSPOSE(MMULT(幕後結果!$AB$37:$AK$46, TRANSPOSE(N88:W88))))</f>
        <v>-0.19887663023151911</v>
      </c>
      <c r="O1089" s="139">
        <v>-0.47266020051117608</v>
      </c>
      <c r="P1089" s="139">
        <v>0.7728384871710231</v>
      </c>
      <c r="Q1089" s="139">
        <v>-7.2442645139086659E-2</v>
      </c>
      <c r="R1089" s="139">
        <v>1.5032452807369561</v>
      </c>
      <c r="S1089" s="139">
        <v>-2.6423264314216173</v>
      </c>
      <c r="T1089" s="139">
        <v>-1.7706014288124294E-2</v>
      </c>
      <c r="U1089" s="139">
        <v>-0.10894143073802276</v>
      </c>
      <c r="V1089" s="139">
        <v>-0.112127544045204</v>
      </c>
      <c r="W1089" s="50">
        <v>1.0881028131788926</v>
      </c>
    </row>
    <row r="1090" spans="1:23" ht="16.5">
      <c r="A1090" s="95">
        <v>88</v>
      </c>
      <c r="B1090" s="139">
        <v>0.68119247520352211</v>
      </c>
      <c r="C1090" s="139">
        <v>0.13007413113564503</v>
      </c>
      <c r="D1090" s="139">
        <v>0.45445076219370484</v>
      </c>
      <c r="E1090" s="139">
        <v>0.34138554468842286</v>
      </c>
      <c r="F1090" s="139">
        <v>0.29098510728040217</v>
      </c>
      <c r="G1090" s="139">
        <v>0.93041443620892905</v>
      </c>
      <c r="H1090" s="139">
        <v>0.98370184889409451</v>
      </c>
      <c r="I1090" s="139">
        <v>0.5207417513441206</v>
      </c>
      <c r="J1090" s="139">
        <v>0.93990781419708358</v>
      </c>
      <c r="K1090" s="58">
        <v>0.34069153126116603</v>
      </c>
      <c r="M1090" s="51">
        <v>88</v>
      </c>
      <c r="N1090" s="139" cm="1">
        <f t="array" ref="N1090:W1090">(TRANSPOSE(MMULT(幕後結果!$AB$37:$AK$46, TRANSPOSE(N89:W89))))</f>
        <v>0.77333329682790597</v>
      </c>
      <c r="O1090" s="139">
        <v>-0.90353968011564856</v>
      </c>
      <c r="P1090" s="139">
        <v>1.0209901226129507</v>
      </c>
      <c r="Q1090" s="139">
        <v>-0.68419053268237251</v>
      </c>
      <c r="R1090" s="139">
        <v>-0.72488344007118921</v>
      </c>
      <c r="S1090" s="139">
        <v>-0.74510089036673655</v>
      </c>
      <c r="T1090" s="139">
        <v>0.86584018911518412</v>
      </c>
      <c r="U1090" s="139">
        <v>0.13347342818173541</v>
      </c>
      <c r="V1090" s="139">
        <v>1.0833977338429255</v>
      </c>
      <c r="W1090" s="50">
        <v>-0.75315831423976332</v>
      </c>
    </row>
    <row r="1091" spans="1:23" ht="16.5">
      <c r="A1091" s="95">
        <v>89</v>
      </c>
      <c r="B1091" s="139">
        <v>0.63660396565084221</v>
      </c>
      <c r="C1091" s="139">
        <v>0.48770000254709966</v>
      </c>
      <c r="D1091" s="139">
        <v>2.2369809543150598E-2</v>
      </c>
      <c r="E1091" s="139">
        <v>0.32079835217903629</v>
      </c>
      <c r="F1091" s="139">
        <v>0.99977720847054741</v>
      </c>
      <c r="G1091" s="139">
        <v>1.506891159553736E-2</v>
      </c>
      <c r="H1091" s="139">
        <v>0.23599827571559673</v>
      </c>
      <c r="I1091" s="139">
        <v>0.35216422982889029</v>
      </c>
      <c r="J1091" s="139">
        <v>0.18660699745268849</v>
      </c>
      <c r="K1091" s="58">
        <v>0.77429706158789813</v>
      </c>
      <c r="M1091" s="51">
        <v>89</v>
      </c>
      <c r="N1091" s="139" cm="1">
        <f t="array" ref="N1091:W1091">(TRANSPOSE(MMULT(幕後結果!$AB$37:$AK$46, TRANSPOSE(N90:W90))))</f>
        <v>0.65704065956736002</v>
      </c>
      <c r="O1091" s="139">
        <v>-2.8076131431287359</v>
      </c>
      <c r="P1091" s="139">
        <v>0.4712900448256363</v>
      </c>
      <c r="Q1091" s="139">
        <v>-0.50892788083974172</v>
      </c>
      <c r="R1091" s="139">
        <v>-1.2394912957275293</v>
      </c>
      <c r="S1091" s="139">
        <v>-0.41630049491786669</v>
      </c>
      <c r="T1091" s="139">
        <v>0.90315208222625842</v>
      </c>
      <c r="U1091" s="139">
        <v>0.62303950037023714</v>
      </c>
      <c r="V1091" s="139">
        <v>-1.0386260330085002</v>
      </c>
      <c r="W1091" s="50">
        <v>-0.34897144646434952</v>
      </c>
    </row>
    <row r="1092" spans="1:23" ht="16.5">
      <c r="A1092" s="95">
        <v>90</v>
      </c>
      <c r="B1092" s="139">
        <v>0.88903343958045</v>
      </c>
      <c r="C1092" s="139">
        <v>2.7430380754380312E-2</v>
      </c>
      <c r="D1092" s="139">
        <v>0.30289858556790916</v>
      </c>
      <c r="E1092" s="139">
        <v>0.1872179388637778</v>
      </c>
      <c r="F1092" s="139">
        <v>0.47056979460360426</v>
      </c>
      <c r="G1092" s="139">
        <v>2.9927612097476741E-2</v>
      </c>
      <c r="H1092" s="139">
        <v>2.6685073255170888E-2</v>
      </c>
      <c r="I1092" s="139">
        <v>0.80638253319652065</v>
      </c>
      <c r="J1092" s="139">
        <v>0.89172010537117563</v>
      </c>
      <c r="K1092" s="58">
        <v>0.60392204967085483</v>
      </c>
      <c r="M1092" s="51">
        <v>90</v>
      </c>
      <c r="N1092" s="139" cm="1">
        <f t="array" ref="N1092:W1092">(TRANSPOSE(MMULT(幕後結果!$AB$37:$AK$46, TRANSPOSE(N91:W91))))</f>
        <v>-0.75657770195094498</v>
      </c>
      <c r="O1092" s="139">
        <v>-1.584937361774797</v>
      </c>
      <c r="P1092" s="139">
        <v>-0.89250481156024475</v>
      </c>
      <c r="Q1092" s="139">
        <v>1.2021360523190969</v>
      </c>
      <c r="R1092" s="139">
        <v>-0.15531033362949753</v>
      </c>
      <c r="S1092" s="139">
        <v>-0.89173229798692533</v>
      </c>
      <c r="T1092" s="139">
        <v>-0.4480545637112075</v>
      </c>
      <c r="U1092" s="139">
        <v>-6.4299485120746014E-2</v>
      </c>
      <c r="V1092" s="139">
        <v>1.6932257629827245</v>
      </c>
      <c r="W1092" s="50">
        <v>4.9176912784487326E-2</v>
      </c>
    </row>
    <row r="1093" spans="1:23" ht="16.5">
      <c r="A1093" s="95">
        <v>91</v>
      </c>
      <c r="B1093" s="139">
        <v>5.4935180124371596E-2</v>
      </c>
      <c r="C1093" s="139">
        <v>0.68986884882863242</v>
      </c>
      <c r="D1093" s="139">
        <v>0.71186615562983202</v>
      </c>
      <c r="E1093" s="139">
        <v>0.70999128165369685</v>
      </c>
      <c r="F1093" s="139">
        <v>0.87964926355845474</v>
      </c>
      <c r="G1093" s="139">
        <v>0.32572243278554325</v>
      </c>
      <c r="H1093" s="139">
        <v>0.16507641143219831</v>
      </c>
      <c r="I1093" s="139">
        <v>0.35496475701743613</v>
      </c>
      <c r="J1093" s="139">
        <v>0.66035172055107161</v>
      </c>
      <c r="K1093" s="58">
        <v>0.40109253111581622</v>
      </c>
      <c r="M1093" s="51">
        <v>91</v>
      </c>
      <c r="N1093" s="139" cm="1">
        <f t="array" ref="N1093:W1093">(TRANSPOSE(MMULT(幕後結果!$AB$37:$AK$46, TRANSPOSE(N92:W92))))</f>
        <v>-0.17867643069227304</v>
      </c>
      <c r="O1093" s="139">
        <v>-0.88656234825671554</v>
      </c>
      <c r="P1093" s="139">
        <v>-0.26520853027530622</v>
      </c>
      <c r="Q1093" s="139">
        <v>-1.490520202016502</v>
      </c>
      <c r="R1093" s="139">
        <v>-0.84120131049820346</v>
      </c>
      <c r="S1093" s="139">
        <v>-0.12309722664913936</v>
      </c>
      <c r="T1093" s="139">
        <v>-0.93936460352401019</v>
      </c>
      <c r="U1093" s="139">
        <v>-0.14460866057209176</v>
      </c>
      <c r="V1093" s="139">
        <v>-0.69293556049066285</v>
      </c>
      <c r="W1093" s="50">
        <v>-0.83311328511737592</v>
      </c>
    </row>
    <row r="1094" spans="1:23" ht="16.5">
      <c r="A1094" s="95">
        <v>92</v>
      </c>
      <c r="B1094" s="139">
        <v>0.82347295670616383</v>
      </c>
      <c r="C1094" s="139">
        <v>0.87642399963776541</v>
      </c>
      <c r="D1094" s="139">
        <v>0.58375859346347769</v>
      </c>
      <c r="E1094" s="139">
        <v>0.15012368321201319</v>
      </c>
      <c r="F1094" s="139">
        <v>0.53590193084317472</v>
      </c>
      <c r="G1094" s="139">
        <v>0.19168489426082558</v>
      </c>
      <c r="H1094" s="139">
        <v>0.16960717931761815</v>
      </c>
      <c r="I1094" s="139">
        <v>0.91715421715817391</v>
      </c>
      <c r="J1094" s="139">
        <v>0.10537916950150072</v>
      </c>
      <c r="K1094" s="58">
        <v>0.10832670652312792</v>
      </c>
      <c r="M1094" s="51">
        <v>92</v>
      </c>
      <c r="N1094" s="139" cm="1">
        <f t="array" ref="N1094:W1094">(TRANSPOSE(MMULT(幕後結果!$AB$37:$AK$46, TRANSPOSE(N93:W93))))</f>
        <v>-0.41967770392317844</v>
      </c>
      <c r="O1094" s="139">
        <v>0.17797495626656562</v>
      </c>
      <c r="P1094" s="139">
        <v>-2.6750668551916733E-2</v>
      </c>
      <c r="Q1094" s="139">
        <v>0.69995417588076003</v>
      </c>
      <c r="R1094" s="139">
        <v>-0.24172626474918379</v>
      </c>
      <c r="S1094" s="139">
        <v>1.3646775213378164</v>
      </c>
      <c r="T1094" s="139">
        <v>0.32102460139039141</v>
      </c>
      <c r="U1094" s="139">
        <v>-0.23892335750922433</v>
      </c>
      <c r="V1094" s="139">
        <v>1.6254744523147133</v>
      </c>
      <c r="W1094" s="50">
        <v>0.78758369663941497</v>
      </c>
    </row>
    <row r="1095" spans="1:23" ht="16.5">
      <c r="A1095" s="95">
        <v>93</v>
      </c>
      <c r="B1095" s="139">
        <v>0.37788742033203748</v>
      </c>
      <c r="C1095" s="139">
        <v>0.6277500499472195</v>
      </c>
      <c r="D1095" s="139">
        <v>0.77917719989594669</v>
      </c>
      <c r="E1095" s="139">
        <v>0.42741129069395645</v>
      </c>
      <c r="F1095" s="139">
        <v>0.11713352442243541</v>
      </c>
      <c r="G1095" s="139">
        <v>2.7430605617841941E-3</v>
      </c>
      <c r="H1095" s="139">
        <v>0.30641694141459164</v>
      </c>
      <c r="I1095" s="139">
        <v>0.6831018726325917</v>
      </c>
      <c r="J1095" s="139">
        <v>0.34982849338616173</v>
      </c>
      <c r="K1095" s="58">
        <v>0.55735434073144652</v>
      </c>
      <c r="M1095" s="51">
        <v>93</v>
      </c>
      <c r="N1095" s="139" cm="1">
        <f t="array" ref="N1095:W1095">(TRANSPOSE(MMULT(幕後結果!$AB$37:$AK$46, TRANSPOSE(N94:W94))))</f>
        <v>-0.52851751009211567</v>
      </c>
      <c r="O1095" s="139">
        <v>-0.49761980835637254</v>
      </c>
      <c r="P1095" s="139">
        <v>-0.41734266903255579</v>
      </c>
      <c r="Q1095" s="139">
        <v>-0.84887156108034145</v>
      </c>
      <c r="R1095" s="139">
        <v>-0.5659744573544262</v>
      </c>
      <c r="S1095" s="139">
        <v>-1.6980570317210133</v>
      </c>
      <c r="T1095" s="139">
        <v>-0.1457359087188958</v>
      </c>
      <c r="U1095" s="139">
        <v>7.1601352881215719E-2</v>
      </c>
      <c r="V1095" s="139">
        <v>-0.54619729328481303</v>
      </c>
      <c r="W1095" s="50">
        <v>-0.34538329198119977</v>
      </c>
    </row>
    <row r="1096" spans="1:23" ht="16.5">
      <c r="A1096" s="95">
        <v>94</v>
      </c>
      <c r="B1096" s="139">
        <v>0.46323604686940656</v>
      </c>
      <c r="C1096" s="139">
        <v>9.5876122269752839E-2</v>
      </c>
      <c r="D1096" s="139">
        <v>0.28073312126245087</v>
      </c>
      <c r="E1096" s="139">
        <v>0.85788046878109059</v>
      </c>
      <c r="F1096" s="139">
        <v>0.59551856896120947</v>
      </c>
      <c r="G1096" s="139">
        <v>0.6165575408372912</v>
      </c>
      <c r="H1096" s="139">
        <v>0.52346542935967566</v>
      </c>
      <c r="I1096" s="139">
        <v>0.94454207351370711</v>
      </c>
      <c r="J1096" s="139">
        <v>0.14699990154141385</v>
      </c>
      <c r="K1096" s="58">
        <v>0.28111029864044479</v>
      </c>
      <c r="M1096" s="51">
        <v>94</v>
      </c>
      <c r="N1096" s="139" cm="1">
        <f t="array" ref="N1096:W1096">(TRANSPOSE(MMULT(幕後結果!$AB$37:$AK$46, TRANSPOSE(N95:W95))))</f>
        <v>-1.0295215929293204</v>
      </c>
      <c r="O1096" s="139">
        <v>-0.77389156619792798</v>
      </c>
      <c r="P1096" s="139">
        <v>-1.325151157163494</v>
      </c>
      <c r="Q1096" s="139">
        <v>-1.2180724554091316</v>
      </c>
      <c r="R1096" s="139">
        <v>-1.73644911467985E-4</v>
      </c>
      <c r="S1096" s="139">
        <v>0.69960032027126773</v>
      </c>
      <c r="T1096" s="139">
        <v>-2.605143125013786</v>
      </c>
      <c r="U1096" s="139">
        <v>-0.30636451709616397</v>
      </c>
      <c r="V1096" s="139">
        <v>-0.32424498555995496</v>
      </c>
      <c r="W1096" s="50">
        <v>0.56690921870062705</v>
      </c>
    </row>
    <row r="1097" spans="1:23" ht="16.5">
      <c r="A1097" s="95">
        <v>95</v>
      </c>
      <c r="B1097" s="139">
        <v>1.218811556959043E-2</v>
      </c>
      <c r="C1097" s="139">
        <v>0.75283727240253939</v>
      </c>
      <c r="D1097" s="139">
        <v>0.38681607828526032</v>
      </c>
      <c r="E1097" s="139">
        <v>0.31598666359280814</v>
      </c>
      <c r="F1097" s="139">
        <v>0.47665176380390362</v>
      </c>
      <c r="G1097" s="139">
        <v>0.63287882402431572</v>
      </c>
      <c r="H1097" s="139">
        <v>0.2674976066762218</v>
      </c>
      <c r="I1097" s="139">
        <v>0.80089934243518091</v>
      </c>
      <c r="J1097" s="139">
        <v>0.62916869196517022</v>
      </c>
      <c r="K1097" s="58">
        <v>0.81247849903517477</v>
      </c>
      <c r="M1097" s="51">
        <v>95</v>
      </c>
      <c r="N1097" s="139" cm="1">
        <f t="array" ref="N1097:W1097">(TRANSPOSE(MMULT(幕後結果!$AB$37:$AK$46, TRANSPOSE(N96:W96))))</f>
        <v>-0.15030008915472945</v>
      </c>
      <c r="O1097" s="139">
        <v>4.1356569483729524E-2</v>
      </c>
      <c r="P1097" s="139">
        <v>0.40521874535616109</v>
      </c>
      <c r="Q1097" s="139">
        <v>-6.4374806757342765E-2</v>
      </c>
      <c r="R1097" s="139">
        <v>1.5137472597673702</v>
      </c>
      <c r="S1097" s="139">
        <v>1.3452052262777989</v>
      </c>
      <c r="T1097" s="139">
        <v>-1.2577836325813259</v>
      </c>
      <c r="U1097" s="139">
        <v>0.94104421108435676</v>
      </c>
      <c r="V1097" s="139">
        <v>-0.32267326698468807</v>
      </c>
      <c r="W1097" s="50">
        <v>1.0008908223611952</v>
      </c>
    </row>
    <row r="1098" spans="1:23" ht="16.5">
      <c r="A1098" s="95">
        <v>96</v>
      </c>
      <c r="B1098" s="139">
        <v>0.19586203910233801</v>
      </c>
      <c r="C1098" s="139">
        <v>0.23921384522435973</v>
      </c>
      <c r="D1098" s="139">
        <v>0.26200464413085656</v>
      </c>
      <c r="E1098" s="139">
        <v>0.13046230331639275</v>
      </c>
      <c r="F1098" s="139">
        <v>0.80592988640365659</v>
      </c>
      <c r="G1098" s="139">
        <v>8.8838404934838744E-2</v>
      </c>
      <c r="H1098" s="139">
        <v>0.41606757469716404</v>
      </c>
      <c r="I1098" s="139">
        <v>0.98837339503508281</v>
      </c>
      <c r="J1098" s="139">
        <v>0.54344695068958404</v>
      </c>
      <c r="K1098" s="58">
        <v>0.43456974767567513</v>
      </c>
      <c r="M1098" s="51">
        <v>96</v>
      </c>
      <c r="N1098" s="139" cm="1">
        <f t="array" ref="N1098:W1098">(TRANSPOSE(MMULT(幕後結果!$AB$37:$AK$46, TRANSPOSE(N97:W97))))</f>
        <v>-1.5020985309152062</v>
      </c>
      <c r="O1098" s="139">
        <v>0.28714903286667554</v>
      </c>
      <c r="P1098" s="139">
        <v>1.3369270388879408</v>
      </c>
      <c r="Q1098" s="139">
        <v>-0.3429414919972455</v>
      </c>
      <c r="R1098" s="139">
        <v>0.5938919611787995</v>
      </c>
      <c r="S1098" s="139">
        <v>-0.69045279533800241</v>
      </c>
      <c r="T1098" s="139">
        <v>-1.7451093857399593</v>
      </c>
      <c r="U1098" s="139">
        <v>-9.9391995798073729E-2</v>
      </c>
      <c r="V1098" s="139">
        <v>-2.939048503770687</v>
      </c>
      <c r="W1098" s="50">
        <v>-0.89297416601355639</v>
      </c>
    </row>
    <row r="1099" spans="1:23" ht="16.5">
      <c r="A1099" s="95">
        <v>97</v>
      </c>
      <c r="B1099" s="139">
        <v>0.11863778487220245</v>
      </c>
      <c r="C1099" s="139">
        <v>0.53078821839386814</v>
      </c>
      <c r="D1099" s="139">
        <v>0.41698056848766885</v>
      </c>
      <c r="E1099" s="139">
        <v>0.64760324922563761</v>
      </c>
      <c r="F1099" s="139">
        <v>0.75328527411743784</v>
      </c>
      <c r="G1099" s="139">
        <v>0.1427291619830291</v>
      </c>
      <c r="H1099" s="139">
        <v>0.43761067584095081</v>
      </c>
      <c r="I1099" s="139">
        <v>0.18875286219727627</v>
      </c>
      <c r="J1099" s="139">
        <v>0.9800006136217454</v>
      </c>
      <c r="K1099" s="58">
        <v>6.5555587675171001E-2</v>
      </c>
      <c r="M1099" s="51">
        <v>97</v>
      </c>
      <c r="N1099" s="139" cm="1">
        <f t="array" ref="N1099:W1099">(TRANSPOSE(MMULT(幕後結果!$AB$37:$AK$46, TRANSPOSE(N98:W98))))</f>
        <v>-0.70928190643250122</v>
      </c>
      <c r="O1099" s="139">
        <v>-0.9792846033416619</v>
      </c>
      <c r="P1099" s="139">
        <v>-0.18943285723148151</v>
      </c>
      <c r="Q1099" s="139">
        <v>0.71355430609093773</v>
      </c>
      <c r="R1099" s="139">
        <v>1.3812579999759373</v>
      </c>
      <c r="S1099" s="139">
        <v>-2.2230285760772128</v>
      </c>
      <c r="T1099" s="139">
        <v>-0.7121142295724846</v>
      </c>
      <c r="U1099" s="139">
        <v>-1.28408885558988</v>
      </c>
      <c r="V1099" s="139">
        <v>-0.58117271668646175</v>
      </c>
      <c r="W1099" s="50">
        <v>6.1621835149476722E-2</v>
      </c>
    </row>
    <row r="1100" spans="1:23" ht="16.5">
      <c r="A1100" s="95">
        <v>98</v>
      </c>
      <c r="B1100" s="139">
        <v>0.17198418979078145</v>
      </c>
      <c r="C1100" s="139">
        <v>0.28980706232969888</v>
      </c>
      <c r="D1100" s="139">
        <v>0.46803750611990513</v>
      </c>
      <c r="E1100" s="139">
        <v>0.17511419915979598</v>
      </c>
      <c r="F1100" s="139">
        <v>0.82590839572364727</v>
      </c>
      <c r="G1100" s="139">
        <v>0.63311593945350064</v>
      </c>
      <c r="H1100" s="139">
        <v>0.52895187042313241</v>
      </c>
      <c r="I1100" s="139">
        <v>0.5078323104040241</v>
      </c>
      <c r="J1100" s="139">
        <v>0.13330233123969459</v>
      </c>
      <c r="K1100" s="58">
        <v>0.42469293163259847</v>
      </c>
      <c r="M1100" s="51">
        <v>98</v>
      </c>
      <c r="N1100" s="139" cm="1">
        <f t="array" ref="N1100:W1100">(TRANSPOSE(MMULT(幕後結果!$AB$37:$AK$46, TRANSPOSE(N99:W99))))</f>
        <v>0.44409518355445904</v>
      </c>
      <c r="O1100" s="139">
        <v>0.20870189225953517</v>
      </c>
      <c r="P1100" s="139">
        <v>-0.84149652771534966</v>
      </c>
      <c r="Q1100" s="139">
        <v>0.26821588023111814</v>
      </c>
      <c r="R1100" s="139">
        <v>0.26419905872556926</v>
      </c>
      <c r="S1100" s="139">
        <v>-1.131194449106635</v>
      </c>
      <c r="T1100" s="139">
        <v>8.2296066056391198E-2</v>
      </c>
      <c r="U1100" s="139">
        <v>-0.42005008278660505</v>
      </c>
      <c r="V1100" s="139">
        <v>-1.2342817619928008</v>
      </c>
      <c r="W1100" s="50">
        <v>-1.3077145479058569</v>
      </c>
    </row>
    <row r="1101" spans="1:23" ht="16.5">
      <c r="A1101" s="95">
        <v>99</v>
      </c>
      <c r="B1101" s="139">
        <v>0.72564058795591002</v>
      </c>
      <c r="C1101" s="139">
        <v>0.62673127535930018</v>
      </c>
      <c r="D1101" s="139">
        <v>5.8044322313431262E-2</v>
      </c>
      <c r="E1101" s="139">
        <v>0.5277468153598579</v>
      </c>
      <c r="F1101" s="139">
        <v>0.61606104596973377</v>
      </c>
      <c r="G1101" s="139">
        <v>0.99162461693990611</v>
      </c>
      <c r="H1101" s="139">
        <v>0.14594035258711213</v>
      </c>
      <c r="I1101" s="139">
        <v>0.63810712853530549</v>
      </c>
      <c r="J1101" s="139">
        <v>0.35838058431780651</v>
      </c>
      <c r="K1101" s="58">
        <v>0.43542672572360486</v>
      </c>
      <c r="M1101" s="51">
        <v>99</v>
      </c>
      <c r="N1101" s="139" cm="1">
        <f t="array" ref="N1101:W1101">(TRANSPOSE(MMULT(幕後結果!$AB$37:$AK$46, TRANSPOSE(N100:W100))))</f>
        <v>1.0198731003621804</v>
      </c>
      <c r="O1101" s="139">
        <v>0.71096202734769776</v>
      </c>
      <c r="P1101" s="139">
        <v>-0.3345222690591258</v>
      </c>
      <c r="Q1101" s="139">
        <v>-4.156295077504793E-2</v>
      </c>
      <c r="R1101" s="139">
        <v>0.84711597252088855</v>
      </c>
      <c r="S1101" s="139">
        <v>-0.3780271686056878</v>
      </c>
      <c r="T1101" s="139">
        <v>-0.87087720828381809</v>
      </c>
      <c r="U1101" s="139">
        <v>-0.6368654462536909</v>
      </c>
      <c r="V1101" s="139">
        <v>-1.363978234228018</v>
      </c>
      <c r="W1101" s="50">
        <v>-0.2752060279318333</v>
      </c>
    </row>
    <row r="1102" spans="1:23" ht="16.5">
      <c r="A1102" s="95">
        <v>100</v>
      </c>
      <c r="B1102" s="139">
        <v>0.99630034159352432</v>
      </c>
      <c r="C1102" s="139">
        <v>0.17702810227381049</v>
      </c>
      <c r="D1102" s="139">
        <v>0.17859875835248751</v>
      </c>
      <c r="E1102" s="139">
        <v>0.18745386255127761</v>
      </c>
      <c r="F1102" s="139">
        <v>0.60148562058735555</v>
      </c>
      <c r="G1102" s="139">
        <v>0.9116710955892573</v>
      </c>
      <c r="H1102" s="139">
        <v>0.41303201293706437</v>
      </c>
      <c r="I1102" s="139">
        <v>0.70698498255320552</v>
      </c>
      <c r="J1102" s="139">
        <v>0.45192393067235082</v>
      </c>
      <c r="K1102" s="58">
        <v>0.69693036250927021</v>
      </c>
      <c r="M1102" s="51">
        <v>100</v>
      </c>
      <c r="N1102" s="139" cm="1">
        <f t="array" ref="N1102:W1102">(TRANSPOSE(MMULT(幕後結果!$AB$37:$AK$46, TRANSPOSE(N101:W101))))</f>
        <v>-0.56841906163534484</v>
      </c>
      <c r="O1102" s="139">
        <v>0.74404451689678619</v>
      </c>
      <c r="P1102" s="139">
        <v>-1.0176783050831362</v>
      </c>
      <c r="Q1102" s="139">
        <v>1.3175142712232402</v>
      </c>
      <c r="R1102" s="139">
        <v>-0.83431155970639581</v>
      </c>
      <c r="S1102" s="139">
        <v>1.7127293835609494</v>
      </c>
      <c r="T1102" s="139">
        <v>2.9096683763730646E-2</v>
      </c>
      <c r="U1102" s="139">
        <v>-0.94257430306984191</v>
      </c>
      <c r="V1102" s="139">
        <v>1.0805798215281661</v>
      </c>
      <c r="W1102" s="50">
        <v>0.95795884043218049</v>
      </c>
    </row>
    <row r="1103" spans="1:23" ht="16.5">
      <c r="A1103" s="95">
        <v>101</v>
      </c>
      <c r="B1103" s="139">
        <v>0.93009581155050491</v>
      </c>
      <c r="C1103" s="139">
        <v>0.64476715089827796</v>
      </c>
      <c r="D1103" s="139">
        <v>3.0530827868570976E-2</v>
      </c>
      <c r="E1103" s="139">
        <v>0.33692889977828555</v>
      </c>
      <c r="F1103" s="139">
        <v>0.76383464342352814</v>
      </c>
      <c r="G1103" s="139">
        <v>0.86934867948807715</v>
      </c>
      <c r="H1103" s="139">
        <v>0.49462458646003893</v>
      </c>
      <c r="I1103" s="139">
        <v>0.6991337428146609</v>
      </c>
      <c r="J1103" s="139">
        <v>0.22186100971787703</v>
      </c>
      <c r="K1103" s="58">
        <v>0.86216849162921383</v>
      </c>
      <c r="M1103" s="51">
        <v>101</v>
      </c>
      <c r="N1103" s="139" cm="1">
        <f t="array" ref="N1103:W1103">(TRANSPOSE(MMULT(幕後結果!$AB$37:$AK$46, TRANSPOSE(N102:W102))))</f>
        <v>3.0894006937312803</v>
      </c>
      <c r="O1103" s="139">
        <v>0.46074662629903107</v>
      </c>
      <c r="P1103" s="139">
        <v>6.7659458935149352E-2</v>
      </c>
      <c r="Q1103" s="139">
        <v>-0.95440807188324384</v>
      </c>
      <c r="R1103" s="139">
        <v>-2.343956440663145</v>
      </c>
      <c r="S1103" s="139">
        <v>-0.82663050214212153</v>
      </c>
      <c r="T1103" s="139">
        <v>2.065963095299344</v>
      </c>
      <c r="U1103" s="139">
        <v>1.3505529528066766</v>
      </c>
      <c r="V1103" s="139">
        <v>0.24519881182887204</v>
      </c>
      <c r="W1103" s="50">
        <v>-0.31400017488978144</v>
      </c>
    </row>
    <row r="1104" spans="1:23" ht="16.5">
      <c r="A1104" s="95">
        <v>102</v>
      </c>
      <c r="B1104" s="139">
        <v>0.63581358532007615</v>
      </c>
      <c r="C1104" s="139">
        <v>0.6603505341194591</v>
      </c>
      <c r="D1104" s="139">
        <v>0.32519008461275867</v>
      </c>
      <c r="E1104" s="139">
        <v>0.73012527296078455</v>
      </c>
      <c r="F1104" s="139">
        <v>0.49054037590596544</v>
      </c>
      <c r="G1104" s="139">
        <v>0.15373592377879275</v>
      </c>
      <c r="H1104" s="139">
        <v>0.61579548024937192</v>
      </c>
      <c r="I1104" s="139">
        <v>7.2408539162080565E-2</v>
      </c>
      <c r="J1104" s="139">
        <v>0.18889309498564377</v>
      </c>
      <c r="K1104" s="58">
        <v>0.29470950190543688</v>
      </c>
      <c r="M1104" s="51">
        <v>102</v>
      </c>
      <c r="N1104" s="139" cm="1">
        <f t="array" ref="N1104:W1104">(TRANSPOSE(MMULT(幕後結果!$AB$37:$AK$46, TRANSPOSE(N103:W103))))</f>
        <v>-0.39189081519228702</v>
      </c>
      <c r="O1104" s="139">
        <v>-0.43094366063341716</v>
      </c>
      <c r="P1104" s="139">
        <v>1.1459702001774601</v>
      </c>
      <c r="Q1104" s="139">
        <v>0.18445677970489599</v>
      </c>
      <c r="R1104" s="139">
        <v>9.5116689373576813E-2</v>
      </c>
      <c r="S1104" s="139">
        <v>-0.53746267197369191</v>
      </c>
      <c r="T1104" s="139">
        <v>0.51601416287859991</v>
      </c>
      <c r="U1104" s="139">
        <v>0.52588992587455419</v>
      </c>
      <c r="V1104" s="139">
        <v>1.4633365737420783</v>
      </c>
      <c r="W1104" s="50">
        <v>0.27787410789020484</v>
      </c>
    </row>
    <row r="1105" spans="1:23" ht="16.5">
      <c r="A1105" s="95">
        <v>103</v>
      </c>
      <c r="B1105" s="139">
        <v>0.38977226534954279</v>
      </c>
      <c r="C1105" s="139">
        <v>0.58020296074433664</v>
      </c>
      <c r="D1105" s="139">
        <v>0.65660530726423194</v>
      </c>
      <c r="E1105" s="139">
        <v>0.32247332654027616</v>
      </c>
      <c r="F1105" s="139">
        <v>0.7633805455124858</v>
      </c>
      <c r="G1105" s="139">
        <v>0.25589983080780865</v>
      </c>
      <c r="H1105" s="139">
        <v>0.26956978952403809</v>
      </c>
      <c r="I1105" s="139">
        <v>0.20927964991371506</v>
      </c>
      <c r="J1105" s="139">
        <v>0.29247512470577886</v>
      </c>
      <c r="K1105" s="58">
        <v>1.8351476116200249E-2</v>
      </c>
      <c r="M1105" s="51">
        <v>103</v>
      </c>
      <c r="N1105" s="139" cm="1">
        <f t="array" ref="N1105:W1105">(TRANSPOSE(MMULT(幕後結果!$AB$37:$AK$46, TRANSPOSE(N104:W104))))</f>
        <v>-0.9761986289450677</v>
      </c>
      <c r="O1105" s="139">
        <v>-2.4022543647123751E-2</v>
      </c>
      <c r="P1105" s="139">
        <v>-1.9676446804821186</v>
      </c>
      <c r="Q1105" s="139">
        <v>0.15265320995358739</v>
      </c>
      <c r="R1105" s="139">
        <v>-0.18271441941770414</v>
      </c>
      <c r="S1105" s="139">
        <v>-4.0004429483369464E-2</v>
      </c>
      <c r="T1105" s="139">
        <v>-1.2278885776276571</v>
      </c>
      <c r="U1105" s="139">
        <v>-0.68894663260464228</v>
      </c>
      <c r="V1105" s="139">
        <v>-1.0467494275438978</v>
      </c>
      <c r="W1105" s="50">
        <v>-1.1113189490359843</v>
      </c>
    </row>
    <row r="1106" spans="1:23" ht="16.5">
      <c r="A1106" s="95">
        <v>104</v>
      </c>
      <c r="B1106" s="139">
        <v>0.65688355220097328</v>
      </c>
      <c r="C1106" s="139">
        <v>0.18697320811511253</v>
      </c>
      <c r="D1106" s="139">
        <v>0.77531562531641751</v>
      </c>
      <c r="E1106" s="139">
        <v>0.56730762267457324</v>
      </c>
      <c r="F1106" s="139">
        <v>0.3953651716793134</v>
      </c>
      <c r="G1106" s="139">
        <v>0.77526664578268467</v>
      </c>
      <c r="H1106" s="139">
        <v>0.43764475682847936</v>
      </c>
      <c r="I1106" s="139">
        <v>0.1109160403617957</v>
      </c>
      <c r="J1106" s="139">
        <v>0.90884177644079878</v>
      </c>
      <c r="K1106" s="58">
        <v>8.8851082526287373E-2</v>
      </c>
      <c r="M1106" s="51">
        <v>104</v>
      </c>
      <c r="N1106" s="139" cm="1">
        <f t="array" ref="N1106:W1106">(TRANSPOSE(MMULT(幕後結果!$AB$37:$AK$46, TRANSPOSE(N105:W105))))</f>
        <v>0.10725226815396871</v>
      </c>
      <c r="O1106" s="139">
        <v>0.61131103967191325</v>
      </c>
      <c r="P1106" s="139">
        <v>-0.17806695379320658</v>
      </c>
      <c r="Q1106" s="139">
        <v>0.82725581842038309</v>
      </c>
      <c r="R1106" s="139">
        <v>0.84059018843116329</v>
      </c>
      <c r="S1106" s="139">
        <v>-2.2490778592322708E-2</v>
      </c>
      <c r="T1106" s="139">
        <v>1.1275871718288184</v>
      </c>
      <c r="U1106" s="139">
        <v>0.42277497761162341</v>
      </c>
      <c r="V1106" s="139">
        <v>1.8272057215691389</v>
      </c>
      <c r="W1106" s="50">
        <v>2.3111186761117009</v>
      </c>
    </row>
    <row r="1107" spans="1:23" ht="16.5">
      <c r="A1107" s="95">
        <v>105</v>
      </c>
      <c r="B1107" s="139">
        <v>9.3989280915813378E-2</v>
      </c>
      <c r="C1107" s="139">
        <v>0.99954743876070729</v>
      </c>
      <c r="D1107" s="139">
        <v>0.47905022335678193</v>
      </c>
      <c r="E1107" s="139">
        <v>0.41901298711622581</v>
      </c>
      <c r="F1107" s="139">
        <v>0.78454834975373711</v>
      </c>
      <c r="G1107" s="139">
        <v>0.85125861205605458</v>
      </c>
      <c r="H1107" s="139">
        <v>0.59786128762290591</v>
      </c>
      <c r="I1107" s="139">
        <v>0.2872626052885634</v>
      </c>
      <c r="J1107" s="139">
        <v>0.86869637657384757</v>
      </c>
      <c r="K1107" s="58">
        <v>9.8203003499794495E-2</v>
      </c>
      <c r="M1107" s="51">
        <v>105</v>
      </c>
      <c r="N1107" s="139" cm="1">
        <f t="array" ref="N1107:W1107">(TRANSPOSE(MMULT(幕後結果!$AB$37:$AK$46, TRANSPOSE(N106:W106))))</f>
        <v>-1.2870215049591363</v>
      </c>
      <c r="O1107" s="139">
        <v>1.334168222321753</v>
      </c>
      <c r="P1107" s="139">
        <v>-0.4445404358161289</v>
      </c>
      <c r="Q1107" s="139">
        <v>0.69283133260789243</v>
      </c>
      <c r="R1107" s="139">
        <v>0.71809907275999296</v>
      </c>
      <c r="S1107" s="139">
        <v>-1.1581231939999563</v>
      </c>
      <c r="T1107" s="139">
        <v>2.9210072850701652E-2</v>
      </c>
      <c r="U1107" s="139">
        <v>-1.5236609278627911</v>
      </c>
      <c r="V1107" s="139">
        <v>-0.81314330095620257</v>
      </c>
      <c r="W1107" s="50">
        <v>-0.94995453944578867</v>
      </c>
    </row>
    <row r="1108" spans="1:23" ht="16.5">
      <c r="A1108" s="95">
        <v>106</v>
      </c>
      <c r="B1108" s="139">
        <v>7.6872442291772591E-2</v>
      </c>
      <c r="C1108" s="139">
        <v>4.5162107036027965E-2</v>
      </c>
      <c r="D1108" s="139">
        <v>0.9766687356583168</v>
      </c>
      <c r="E1108" s="139">
        <v>0.56822869008728683</v>
      </c>
      <c r="F1108" s="139">
        <v>0.79010211739532665</v>
      </c>
      <c r="G1108" s="139">
        <v>3.9805840502654455E-2</v>
      </c>
      <c r="H1108" s="139">
        <v>0.84505608796902343</v>
      </c>
      <c r="I1108" s="139">
        <v>0.19267816455896214</v>
      </c>
      <c r="J1108" s="139">
        <v>0.47357897897236967</v>
      </c>
      <c r="K1108" s="58">
        <v>0.10970450455163028</v>
      </c>
      <c r="M1108" s="51">
        <v>106</v>
      </c>
      <c r="N1108" s="139" cm="1">
        <f t="array" ref="N1108:W1108">(TRANSPOSE(MMULT(幕後結果!$AB$37:$AK$46, TRANSPOSE(N107:W107))))</f>
        <v>-0.84796752869671543</v>
      </c>
      <c r="O1108" s="139">
        <v>-0.18519256674062318</v>
      </c>
      <c r="P1108" s="139">
        <v>0.78745268917939115</v>
      </c>
      <c r="Q1108" s="139">
        <v>-1.2650405161289939</v>
      </c>
      <c r="R1108" s="139">
        <v>0.46543169286482688</v>
      </c>
      <c r="S1108" s="139">
        <v>1.190202298940098</v>
      </c>
      <c r="T1108" s="139">
        <v>-1.1661991502581959</v>
      </c>
      <c r="U1108" s="139">
        <v>2.9145588481090834E-2</v>
      </c>
      <c r="V1108" s="139">
        <v>-0.91928968398745392</v>
      </c>
      <c r="W1108" s="50">
        <v>5.728724950484243E-2</v>
      </c>
    </row>
    <row r="1109" spans="1:23" ht="16.5">
      <c r="A1109" s="95">
        <v>107</v>
      </c>
      <c r="B1109" s="139">
        <v>0.11310376163820801</v>
      </c>
      <c r="C1109" s="139">
        <v>5.0146612824184755E-2</v>
      </c>
      <c r="D1109" s="139">
        <v>0.72849797682326645</v>
      </c>
      <c r="E1109" s="139">
        <v>0.88465204524370034</v>
      </c>
      <c r="F1109" s="139">
        <v>0.89074904830611601</v>
      </c>
      <c r="G1109" s="139">
        <v>0.20407571614185072</v>
      </c>
      <c r="H1109" s="139">
        <v>0.74128596071871211</v>
      </c>
      <c r="I1109" s="139">
        <v>0.17101745785217459</v>
      </c>
      <c r="J1109" s="139">
        <v>0.43093369147363325</v>
      </c>
      <c r="K1109" s="58">
        <v>0.48995854753940393</v>
      </c>
      <c r="M1109" s="51">
        <v>107</v>
      </c>
      <c r="N1109" s="139" cm="1">
        <f t="array" ref="N1109:W1109">(TRANSPOSE(MMULT(幕後結果!$AB$37:$AK$46, TRANSPOSE(N108:W108))))</f>
        <v>-0.65207696454990693</v>
      </c>
      <c r="O1109" s="139">
        <v>1.074892488462682</v>
      </c>
      <c r="P1109" s="139">
        <v>-1.5011391120498934</v>
      </c>
      <c r="Q1109" s="139">
        <v>0.35969928601542311</v>
      </c>
      <c r="R1109" s="139">
        <v>0.46594602290505049</v>
      </c>
      <c r="S1109" s="139">
        <v>0.65766201358199083</v>
      </c>
      <c r="T1109" s="139">
        <v>-0.64956897593070972</v>
      </c>
      <c r="U1109" s="139">
        <v>-1.5806668467618084</v>
      </c>
      <c r="V1109" s="139">
        <v>0.19315456872175574</v>
      </c>
      <c r="W1109" s="50">
        <v>-1.1624930887110905</v>
      </c>
    </row>
    <row r="1110" spans="1:23" ht="16.5">
      <c r="A1110" s="95">
        <v>108</v>
      </c>
      <c r="B1110" s="139">
        <v>0.29661891697842035</v>
      </c>
      <c r="C1110" s="139">
        <v>0.96533349440636251</v>
      </c>
      <c r="D1110" s="139">
        <v>0.58524078485831854</v>
      </c>
      <c r="E1110" s="139">
        <v>0.85888319005460789</v>
      </c>
      <c r="F1110" s="139">
        <v>0.81314103490113365</v>
      </c>
      <c r="G1110" s="139">
        <v>0.84388312371947261</v>
      </c>
      <c r="H1110" s="139">
        <v>0.72809483710577538</v>
      </c>
      <c r="I1110" s="139">
        <v>0.59370498265163318</v>
      </c>
      <c r="J1110" s="139">
        <v>0.158969600988764</v>
      </c>
      <c r="K1110" s="58">
        <v>0.54581145945395648</v>
      </c>
      <c r="M1110" s="51">
        <v>108</v>
      </c>
      <c r="N1110" s="139" cm="1">
        <f t="array" ref="N1110:W1110">(TRANSPOSE(MMULT(幕後結果!$AB$37:$AK$46, TRANSPOSE(N109:W109))))</f>
        <v>3.0913154399164988E-2</v>
      </c>
      <c r="O1110" s="139">
        <v>-8.1044016874223634E-2</v>
      </c>
      <c r="P1110" s="139">
        <v>-1.2358728218185284</v>
      </c>
      <c r="Q1110" s="139">
        <v>0.76037955974661053</v>
      </c>
      <c r="R1110" s="139">
        <v>0.46263534411756646</v>
      </c>
      <c r="S1110" s="139">
        <v>0.25073673986671785</v>
      </c>
      <c r="T1110" s="139">
        <v>0.75951045286361274</v>
      </c>
      <c r="U1110" s="139">
        <v>-0.43128410212640567</v>
      </c>
      <c r="V1110" s="139">
        <v>0.49178874014915774</v>
      </c>
      <c r="W1110" s="50">
        <v>-6.008653109141926E-2</v>
      </c>
    </row>
    <row r="1111" spans="1:23" ht="16.5">
      <c r="A1111" s="95">
        <v>109</v>
      </c>
      <c r="B1111" s="139">
        <v>0.66495139763814315</v>
      </c>
      <c r="C1111" s="139">
        <v>0.83017063709858352</v>
      </c>
      <c r="D1111" s="139">
        <v>0.48277143705134584</v>
      </c>
      <c r="E1111" s="139">
        <v>0.28019449087947712</v>
      </c>
      <c r="F1111" s="139">
        <v>0.65580516929222554</v>
      </c>
      <c r="G1111" s="139">
        <v>0.63215737822219764</v>
      </c>
      <c r="H1111" s="139">
        <v>0.63341060048759701</v>
      </c>
      <c r="I1111" s="139">
        <v>0.86920019764169076</v>
      </c>
      <c r="J1111" s="139">
        <v>0.54324530630454726</v>
      </c>
      <c r="K1111" s="58">
        <v>0.87505615656266955</v>
      </c>
      <c r="M1111" s="51">
        <v>109</v>
      </c>
      <c r="N1111" s="139" cm="1">
        <f t="array" ref="N1111:W1111">(TRANSPOSE(MMULT(幕後結果!$AB$37:$AK$46, TRANSPOSE(N110:W110))))</f>
        <v>0.56200693056730733</v>
      </c>
      <c r="O1111" s="139">
        <v>-1.4894487707336985</v>
      </c>
      <c r="P1111" s="139">
        <v>-0.27337825500485158</v>
      </c>
      <c r="Q1111" s="139">
        <v>0.99793754789032085</v>
      </c>
      <c r="R1111" s="139">
        <v>1.2856610768160446</v>
      </c>
      <c r="S1111" s="139">
        <v>-7.8674266652993805E-2</v>
      </c>
      <c r="T1111" s="139">
        <v>-0.64220191271024907</v>
      </c>
      <c r="U1111" s="139">
        <v>-1.3990020949457485</v>
      </c>
      <c r="V1111" s="139">
        <v>-0.12514698472435687</v>
      </c>
      <c r="W1111" s="50">
        <v>-0.88412820872468634</v>
      </c>
    </row>
    <row r="1112" spans="1:23" ht="16.5">
      <c r="A1112" s="95">
        <v>110</v>
      </c>
      <c r="B1112" s="139">
        <v>0.56991163418932489</v>
      </c>
      <c r="C1112" s="139">
        <v>0.39176922302403705</v>
      </c>
      <c r="D1112" s="139">
        <v>0.40787311344001687</v>
      </c>
      <c r="E1112" s="139">
        <v>0.38014338997026731</v>
      </c>
      <c r="F1112" s="139">
        <v>0.87448620366421759</v>
      </c>
      <c r="G1112" s="139">
        <v>0.97394947573613111</v>
      </c>
      <c r="H1112" s="139">
        <v>0.72225722939169601</v>
      </c>
      <c r="I1112" s="139">
        <v>0.41868935063308488</v>
      </c>
      <c r="J1112" s="139">
        <v>0.2158142466523818</v>
      </c>
      <c r="K1112" s="58">
        <v>0.22097913879024111</v>
      </c>
      <c r="M1112" s="51">
        <v>110</v>
      </c>
      <c r="N1112" s="139" cm="1">
        <f t="array" ref="N1112:W1112">(TRANSPOSE(MMULT(幕後結果!$AB$37:$AK$46, TRANSPOSE(N111:W111))))</f>
        <v>3.0960608180740428E-3</v>
      </c>
      <c r="O1112" s="139">
        <v>-0.80895289612906229</v>
      </c>
      <c r="P1112" s="139">
        <v>-0.15017905229794332</v>
      </c>
      <c r="Q1112" s="139">
        <v>-0.75883087290263074</v>
      </c>
      <c r="R1112" s="139">
        <v>1.1557333166321353</v>
      </c>
      <c r="S1112" s="139">
        <v>-0.26137545501259885</v>
      </c>
      <c r="T1112" s="139">
        <v>0.20621942685821076</v>
      </c>
      <c r="U1112" s="139">
        <v>-1.1915990326210997</v>
      </c>
      <c r="V1112" s="139">
        <v>-0.1686242958433859</v>
      </c>
      <c r="W1112" s="50">
        <v>0.67769918009908148</v>
      </c>
    </row>
    <row r="1113" spans="1:23" ht="16.5">
      <c r="A1113" s="95">
        <v>111</v>
      </c>
      <c r="B1113" s="139">
        <v>0.48284738831855289</v>
      </c>
      <c r="C1113" s="139">
        <v>0.83096293819709488</v>
      </c>
      <c r="D1113" s="139">
        <v>0.6533372830439661</v>
      </c>
      <c r="E1113" s="139">
        <v>0.34443738154562187</v>
      </c>
      <c r="F1113" s="139">
        <v>0.80521101328246525</v>
      </c>
      <c r="G1113" s="139">
        <v>0.72110867552346947</v>
      </c>
      <c r="H1113" s="139">
        <v>0.1128640341082443</v>
      </c>
      <c r="I1113" s="139">
        <v>0.69241297349652231</v>
      </c>
      <c r="J1113" s="139">
        <v>0.34087538166115694</v>
      </c>
      <c r="K1113" s="58">
        <v>0.24432103656924364</v>
      </c>
      <c r="M1113" s="51">
        <v>111</v>
      </c>
      <c r="N1113" s="139" cm="1">
        <f t="array" ref="N1113:W1113">(TRANSPOSE(MMULT(幕後結果!$AB$37:$AK$46, TRANSPOSE(N112:W112))))</f>
        <v>-0.8199313290979986</v>
      </c>
      <c r="O1113" s="139">
        <v>-9.3726766530365796E-2</v>
      </c>
      <c r="P1113" s="139">
        <v>-0.69184637056663978</v>
      </c>
      <c r="Q1113" s="139">
        <v>-0.37789836905035651</v>
      </c>
      <c r="R1113" s="139">
        <v>1.4963297423119974</v>
      </c>
      <c r="S1113" s="139">
        <v>-1.2987552305491725</v>
      </c>
      <c r="T1113" s="139">
        <v>-0.2827250911296843</v>
      </c>
      <c r="U1113" s="139">
        <v>0.77415186894211585</v>
      </c>
      <c r="V1113" s="139">
        <v>-0.60085393034510104</v>
      </c>
      <c r="W1113" s="50">
        <v>-0.7764673595969438</v>
      </c>
    </row>
    <row r="1114" spans="1:23" ht="16.5">
      <c r="A1114" s="95">
        <v>112</v>
      </c>
      <c r="B1114" s="139">
        <v>0.7425061775616606</v>
      </c>
      <c r="C1114" s="139">
        <v>0.32804084060276684</v>
      </c>
      <c r="D1114" s="139">
        <v>3.6467508467320053E-2</v>
      </c>
      <c r="E1114" s="139">
        <v>6.5272994069254242E-3</v>
      </c>
      <c r="F1114" s="139">
        <v>2.6605388042257649E-2</v>
      </c>
      <c r="G1114" s="139">
        <v>0.53441153381865836</v>
      </c>
      <c r="H1114" s="139">
        <v>5.8849327777342086E-2</v>
      </c>
      <c r="I1114" s="139">
        <v>0.56521859303913269</v>
      </c>
      <c r="J1114" s="139">
        <v>0.4152706978867633</v>
      </c>
      <c r="K1114" s="58">
        <v>0.98875260008317878</v>
      </c>
      <c r="M1114" s="51">
        <v>112</v>
      </c>
      <c r="N1114" s="139" cm="1">
        <f t="array" ref="N1114:W1114">(TRANSPOSE(MMULT(幕後結果!$AB$37:$AK$46, TRANSPOSE(N113:W113))))</f>
        <v>0.371113357666847</v>
      </c>
      <c r="O1114" s="139">
        <v>0.17369513396797193</v>
      </c>
      <c r="P1114" s="139">
        <v>-0.71047043341264549</v>
      </c>
      <c r="Q1114" s="139">
        <v>-0.35470857956879964</v>
      </c>
      <c r="R1114" s="139">
        <v>-0.48077524393763016</v>
      </c>
      <c r="S1114" s="139">
        <v>-3.2847279268554428</v>
      </c>
      <c r="T1114" s="139">
        <v>1.6286436250699454</v>
      </c>
      <c r="U1114" s="139">
        <v>-1.2140663717043725</v>
      </c>
      <c r="V1114" s="139">
        <v>-0.57403917800495363</v>
      </c>
      <c r="W1114" s="50">
        <v>-1.7301080091271948</v>
      </c>
    </row>
    <row r="1115" spans="1:23" ht="16.5">
      <c r="A1115" s="95">
        <v>113</v>
      </c>
      <c r="B1115" s="139">
        <v>0.74630154462718346</v>
      </c>
      <c r="C1115" s="139">
        <v>0.12974383460885264</v>
      </c>
      <c r="D1115" s="139">
        <v>0.97376453162096954</v>
      </c>
      <c r="E1115" s="139">
        <v>0.63821273538458212</v>
      </c>
      <c r="F1115" s="139">
        <v>0.71942848536573667</v>
      </c>
      <c r="G1115" s="139">
        <v>0.34042551420271705</v>
      </c>
      <c r="H1115" s="139">
        <v>0.2062216009075013</v>
      </c>
      <c r="I1115" s="139">
        <v>0.52316611429683513</v>
      </c>
      <c r="J1115" s="139">
        <v>0.29268520990812608</v>
      </c>
      <c r="K1115" s="58">
        <v>0.30101958226394987</v>
      </c>
      <c r="M1115" s="51">
        <v>113</v>
      </c>
      <c r="N1115" s="139" cm="1">
        <f t="array" ref="N1115:W1115">(TRANSPOSE(MMULT(幕後結果!$AB$37:$AK$46, TRANSPOSE(N114:W114))))</f>
        <v>0.93081456049129307</v>
      </c>
      <c r="O1115" s="139">
        <v>0.55179580386922089</v>
      </c>
      <c r="P1115" s="139">
        <v>-0.7045140356432138</v>
      </c>
      <c r="Q1115" s="139">
        <v>6.3053988337657324E-2</v>
      </c>
      <c r="R1115" s="139">
        <v>-4.6018145901060736E-2</v>
      </c>
      <c r="S1115" s="139">
        <v>-0.4657918263231815</v>
      </c>
      <c r="T1115" s="139">
        <v>1.2806390386671418</v>
      </c>
      <c r="U1115" s="139">
        <v>-0.2998973901018599</v>
      </c>
      <c r="V1115" s="139">
        <v>-0.63296638377002412</v>
      </c>
      <c r="W1115" s="50">
        <v>-1.6418740672566567</v>
      </c>
    </row>
    <row r="1116" spans="1:23" ht="16.5">
      <c r="A1116" s="95">
        <v>114</v>
      </c>
      <c r="B1116" s="139">
        <v>0.35818005255558827</v>
      </c>
      <c r="C1116" s="139">
        <v>0.72826450987697378</v>
      </c>
      <c r="D1116" s="139">
        <v>0.54612789011638796</v>
      </c>
      <c r="E1116" s="139">
        <v>0.90501560615249499</v>
      </c>
      <c r="F1116" s="139">
        <v>0.30420081644211661</v>
      </c>
      <c r="G1116" s="139">
        <v>0.8864070588117563</v>
      </c>
      <c r="H1116" s="139">
        <v>6.6438506979813017E-2</v>
      </c>
      <c r="I1116" s="139">
        <v>0.54000167140711341</v>
      </c>
      <c r="J1116" s="139">
        <v>0.41280042957758512</v>
      </c>
      <c r="K1116" s="58">
        <v>0.25751547578457301</v>
      </c>
      <c r="M1116" s="51">
        <v>114</v>
      </c>
      <c r="N1116" s="139" cm="1">
        <f t="array" ref="N1116:W1116">(TRANSPOSE(MMULT(幕後結果!$AB$37:$AK$46, TRANSPOSE(N115:W115))))</f>
        <v>1.3078703496907618</v>
      </c>
      <c r="O1116" s="139">
        <v>0.40552705107648268</v>
      </c>
      <c r="P1116" s="139">
        <v>-1.5051190128302523</v>
      </c>
      <c r="Q1116" s="139">
        <v>-0.99867549040879844</v>
      </c>
      <c r="R1116" s="139">
        <v>0.40915845886195185</v>
      </c>
      <c r="S1116" s="139">
        <v>1.1758903503228879</v>
      </c>
      <c r="T1116" s="139">
        <v>1.2760902643142216</v>
      </c>
      <c r="U1116" s="139">
        <v>0.25937430937203515</v>
      </c>
      <c r="V1116" s="139">
        <v>0.72694523570394798</v>
      </c>
      <c r="W1116" s="50">
        <v>-0.63937655387476466</v>
      </c>
    </row>
    <row r="1117" spans="1:23" ht="16.5">
      <c r="A1117" s="95">
        <v>115</v>
      </c>
      <c r="B1117" s="139">
        <v>0.72179240681258716</v>
      </c>
      <c r="C1117" s="139">
        <v>0.47000597660307286</v>
      </c>
      <c r="D1117" s="139">
        <v>0.69649265308082131</v>
      </c>
      <c r="E1117" s="139">
        <v>0.4194718952636789</v>
      </c>
      <c r="F1117" s="139">
        <v>0.31142254027032457</v>
      </c>
      <c r="G1117" s="139">
        <v>0.35257632384498683</v>
      </c>
      <c r="H1117" s="139">
        <v>0.63504596181483008</v>
      </c>
      <c r="I1117" s="139">
        <v>0.4386406686683324</v>
      </c>
      <c r="J1117" s="139">
        <v>0.1483988550080515</v>
      </c>
      <c r="K1117" s="58">
        <v>0.13040773526953697</v>
      </c>
      <c r="M1117" s="51">
        <v>115</v>
      </c>
      <c r="N1117" s="139" cm="1">
        <f t="array" ref="N1117:W1117">(TRANSPOSE(MMULT(幕後結果!$AB$37:$AK$46, TRANSPOSE(N116:W116))))</f>
        <v>-0.48805874459549831</v>
      </c>
      <c r="O1117" s="139">
        <v>-0.53204764591940623</v>
      </c>
      <c r="P1117" s="139">
        <v>0.76493853310842863</v>
      </c>
      <c r="Q1117" s="139">
        <v>-0.59541316150267509</v>
      </c>
      <c r="R1117" s="139">
        <v>0.89138049882393</v>
      </c>
      <c r="S1117" s="139">
        <v>2.089974727031529</v>
      </c>
      <c r="T1117" s="139">
        <v>1.4288088227055757</v>
      </c>
      <c r="U1117" s="139">
        <v>2.5459007032150516</v>
      </c>
      <c r="V1117" s="139">
        <v>0.96205175106235263</v>
      </c>
      <c r="W1117" s="50">
        <v>-0.41008998394829155</v>
      </c>
    </row>
    <row r="1118" spans="1:23" ht="16.5">
      <c r="A1118" s="95">
        <v>116</v>
      </c>
      <c r="B1118" s="139">
        <v>0.69770640922033333</v>
      </c>
      <c r="C1118" s="139">
        <v>3.1876851905283665E-2</v>
      </c>
      <c r="D1118" s="139">
        <v>0.8762401018499506</v>
      </c>
      <c r="E1118" s="139">
        <v>0.43810961837441487</v>
      </c>
      <c r="F1118" s="139">
        <v>0.3603597607157405</v>
      </c>
      <c r="G1118" s="139">
        <v>0.11994342065394248</v>
      </c>
      <c r="H1118" s="139">
        <v>0.60753265135632684</v>
      </c>
      <c r="I1118" s="139">
        <v>0.46384311286580826</v>
      </c>
      <c r="J1118" s="139">
        <v>0.34993761094635856</v>
      </c>
      <c r="K1118" s="58">
        <v>0.50583064206028738</v>
      </c>
      <c r="M1118" s="51">
        <v>116</v>
      </c>
      <c r="N1118" s="139" cm="1">
        <f t="array" ref="N1118:W1118">(TRANSPOSE(MMULT(幕後結果!$AB$37:$AK$46, TRANSPOSE(N117:W117))))</f>
        <v>0.2113150711951248</v>
      </c>
      <c r="O1118" s="139">
        <v>-0.99697330049621458</v>
      </c>
      <c r="P1118" s="139">
        <v>-0.73838843271986365</v>
      </c>
      <c r="Q1118" s="139">
        <v>-0.5069568865058911</v>
      </c>
      <c r="R1118" s="139">
        <v>0.13362159842013444</v>
      </c>
      <c r="S1118" s="139">
        <v>-0.26252276890135523</v>
      </c>
      <c r="T1118" s="139">
        <v>5.1171261921958561E-3</v>
      </c>
      <c r="U1118" s="139">
        <v>-2.4598752695299909E-2</v>
      </c>
      <c r="V1118" s="139">
        <v>4.4558743356941655E-3</v>
      </c>
      <c r="W1118" s="50">
        <v>-0.21998503246176995</v>
      </c>
    </row>
    <row r="1119" spans="1:23" ht="16.5">
      <c r="A1119" s="95">
        <v>117</v>
      </c>
      <c r="B1119" s="139">
        <v>0.50333112248970902</v>
      </c>
      <c r="C1119" s="139">
        <v>0.60426159714596817</v>
      </c>
      <c r="D1119" s="139">
        <v>0.54827595988186006</v>
      </c>
      <c r="E1119" s="139">
        <v>0.63227855220875884</v>
      </c>
      <c r="F1119" s="139">
        <v>0.37396745336789405</v>
      </c>
      <c r="G1119" s="139">
        <v>5.9978442454210468E-2</v>
      </c>
      <c r="H1119" s="139">
        <v>0.70396642348357186</v>
      </c>
      <c r="I1119" s="139">
        <v>0.25949175318413586</v>
      </c>
      <c r="J1119" s="139">
        <v>0.16170665306220178</v>
      </c>
      <c r="K1119" s="58">
        <v>0.52353853905840952</v>
      </c>
      <c r="M1119" s="51">
        <v>117</v>
      </c>
      <c r="N1119" s="139" cm="1">
        <f t="array" ref="N1119:W1119">(TRANSPOSE(MMULT(幕後結果!$AB$37:$AK$46, TRANSPOSE(N118:W118))))</f>
        <v>-1.146403954712049</v>
      </c>
      <c r="O1119" s="139">
        <v>-1.1332289174747836</v>
      </c>
      <c r="P1119" s="139">
        <v>0.14272209726157792</v>
      </c>
      <c r="Q1119" s="139">
        <v>-1.2653880922158558</v>
      </c>
      <c r="R1119" s="139">
        <v>0.27035095287243394</v>
      </c>
      <c r="S1119" s="139">
        <v>-1.5060181690263961</v>
      </c>
      <c r="T1119" s="139">
        <v>-0.4549862422736653</v>
      </c>
      <c r="U1119" s="139">
        <v>-1.6007668854359332</v>
      </c>
      <c r="V1119" s="139">
        <v>-0.95717657006820234</v>
      </c>
      <c r="W1119" s="50">
        <v>-0.28308840660567491</v>
      </c>
    </row>
    <row r="1120" spans="1:23" ht="16.5">
      <c r="A1120" s="95">
        <v>118</v>
      </c>
      <c r="B1120" s="139">
        <v>0.12830887116721579</v>
      </c>
      <c r="C1120" s="139">
        <v>0.38736454775814111</v>
      </c>
      <c r="D1120" s="139">
        <v>0.1801693981482444</v>
      </c>
      <c r="E1120" s="139">
        <v>0.76983034014104401</v>
      </c>
      <c r="F1120" s="139">
        <v>0.41831725102152983</v>
      </c>
      <c r="G1120" s="139">
        <v>0.61479741102152774</v>
      </c>
      <c r="H1120" s="139">
        <v>0.60539249437446396</v>
      </c>
      <c r="I1120" s="139">
        <v>0.19903888114573531</v>
      </c>
      <c r="J1120" s="139">
        <v>0.20732846894234513</v>
      </c>
      <c r="K1120" s="58">
        <v>0.70283320518892856</v>
      </c>
      <c r="M1120" s="51">
        <v>118</v>
      </c>
      <c r="N1120" s="139" cm="1">
        <f t="array" ref="N1120:W1120">(TRANSPOSE(MMULT(幕後結果!$AB$37:$AK$46, TRANSPOSE(N119:W119))))</f>
        <v>-1.8089190498507592</v>
      </c>
      <c r="O1120" s="139">
        <v>-1.7534040591639308</v>
      </c>
      <c r="P1120" s="139">
        <v>-0.43538337133624394</v>
      </c>
      <c r="Q1120" s="139">
        <v>0.19098925360296248</v>
      </c>
      <c r="R1120" s="139">
        <v>1.2405369537549682</v>
      </c>
      <c r="S1120" s="139">
        <v>-1.2111805053545994</v>
      </c>
      <c r="T1120" s="139">
        <v>-1.2047096913305586</v>
      </c>
      <c r="U1120" s="139">
        <v>-0.52757109387645451</v>
      </c>
      <c r="V1120" s="139">
        <v>0.342971879350074</v>
      </c>
      <c r="W1120" s="50">
        <v>-0.89365820884094083</v>
      </c>
    </row>
    <row r="1121" spans="1:23" ht="16.5">
      <c r="A1121" s="95">
        <v>119</v>
      </c>
      <c r="B1121" s="139">
        <v>0.81456620979274708</v>
      </c>
      <c r="C1121" s="139">
        <v>0.70933590799133817</v>
      </c>
      <c r="D1121" s="139">
        <v>6.7779213624166168E-3</v>
      </c>
      <c r="E1121" s="139">
        <v>0.4273007811057552</v>
      </c>
      <c r="F1121" s="139">
        <v>0.42806784749499949</v>
      </c>
      <c r="G1121" s="139">
        <v>0.93343173423137826</v>
      </c>
      <c r="H1121" s="139">
        <v>0.35981683671272369</v>
      </c>
      <c r="I1121" s="139">
        <v>0.8314634366806164</v>
      </c>
      <c r="J1121" s="139">
        <v>0.47964180876996898</v>
      </c>
      <c r="K1121" s="58">
        <v>5.7949838418795752E-2</v>
      </c>
      <c r="M1121" s="51">
        <v>119</v>
      </c>
      <c r="N1121" s="139" cm="1">
        <f t="array" ref="N1121:W1121">(TRANSPOSE(MMULT(幕後結果!$AB$37:$AK$46, TRANSPOSE(N120:W120))))</f>
        <v>-1.6021092042507867</v>
      </c>
      <c r="O1121" s="139">
        <v>0.58749185397206716</v>
      </c>
      <c r="P1121" s="139">
        <v>-0.45635055516815415</v>
      </c>
      <c r="Q1121" s="139">
        <v>-5.4791688790930937E-2</v>
      </c>
      <c r="R1121" s="139">
        <v>-0.21348994812357083</v>
      </c>
      <c r="S1121" s="139">
        <v>-0.43363972454031441</v>
      </c>
      <c r="T1121" s="139">
        <v>-1.2124972353281855</v>
      </c>
      <c r="U1121" s="139">
        <v>-0.41204337798742874</v>
      </c>
      <c r="V1121" s="139">
        <v>-1.9523089552248192</v>
      </c>
      <c r="W1121" s="50">
        <v>0.25849182891991251</v>
      </c>
    </row>
    <row r="1122" spans="1:23" ht="16.5">
      <c r="A1122" s="95">
        <v>120</v>
      </c>
      <c r="B1122" s="139">
        <v>0.13036686885548199</v>
      </c>
      <c r="C1122" s="139">
        <v>0.31897315903953016</v>
      </c>
      <c r="D1122" s="139">
        <v>0.36689079996930651</v>
      </c>
      <c r="E1122" s="139">
        <v>0.99382712676632368</v>
      </c>
      <c r="F1122" s="139">
        <v>0.14172212191927658</v>
      </c>
      <c r="G1122" s="139">
        <v>0.93101425137699234</v>
      </c>
      <c r="H1122" s="139">
        <v>0.66629909410877586</v>
      </c>
      <c r="I1122" s="139">
        <v>0.22134728106070112</v>
      </c>
      <c r="J1122" s="139">
        <v>0.24947408348388223</v>
      </c>
      <c r="K1122" s="58">
        <v>0.78302647489569677</v>
      </c>
      <c r="M1122" s="51">
        <v>120</v>
      </c>
      <c r="N1122" s="139" cm="1">
        <f t="array" ref="N1122:W1122">(TRANSPOSE(MMULT(幕後結果!$AB$37:$AK$46, TRANSPOSE(N121:W121))))</f>
        <v>-1.4722145875018402</v>
      </c>
      <c r="O1122" s="139">
        <v>-0.26802164325625633</v>
      </c>
      <c r="P1122" s="139">
        <v>-1.4363534635856217</v>
      </c>
      <c r="Q1122" s="139">
        <v>-0.73484465651833486</v>
      </c>
      <c r="R1122" s="139">
        <v>0.65454585993975301</v>
      </c>
      <c r="S1122" s="139">
        <v>1.4883247275432072</v>
      </c>
      <c r="T1122" s="139">
        <v>-1.4305715387164253</v>
      </c>
      <c r="U1122" s="139">
        <v>-1.7499808354688051</v>
      </c>
      <c r="V1122" s="139">
        <v>-2.1376857910083844</v>
      </c>
      <c r="W1122" s="50">
        <v>7.8041181583661079E-2</v>
      </c>
    </row>
    <row r="1123" spans="1:23" ht="16.5">
      <c r="A1123" s="95">
        <v>121</v>
      </c>
      <c r="B1123" s="139">
        <v>0.84869404113859614</v>
      </c>
      <c r="C1123" s="139">
        <v>0.56892462958502765</v>
      </c>
      <c r="D1123" s="139">
        <v>0.12466294824633839</v>
      </c>
      <c r="E1123" s="139">
        <v>0.94685915519918762</v>
      </c>
      <c r="F1123" s="139">
        <v>0.96401033368937505</v>
      </c>
      <c r="G1123" s="139">
        <v>0.97530298279832817</v>
      </c>
      <c r="H1123" s="139">
        <v>0.66417425779763928</v>
      </c>
      <c r="I1123" s="139">
        <v>0.91985462110660676</v>
      </c>
      <c r="J1123" s="139">
        <v>0.27142066845679902</v>
      </c>
      <c r="K1123" s="58">
        <v>0.66170668727135751</v>
      </c>
      <c r="M1123" s="51">
        <v>121</v>
      </c>
      <c r="N1123" s="139" cm="1">
        <f t="array" ref="N1123:W1123">(TRANSPOSE(MMULT(幕後結果!$AB$37:$AK$46, TRANSPOSE(N122:W122))))</f>
        <v>-1.793740938042746</v>
      </c>
      <c r="O1123" s="139">
        <v>-1.0744035248355623</v>
      </c>
      <c r="P1123" s="139">
        <v>0.70164885623367312</v>
      </c>
      <c r="Q1123" s="139">
        <v>0.40490958788133108</v>
      </c>
      <c r="R1123" s="139">
        <v>1.1378091159361037</v>
      </c>
      <c r="S1123" s="139">
        <v>-0.51269542128679635</v>
      </c>
      <c r="T1123" s="139">
        <v>-0.86615775397343509</v>
      </c>
      <c r="U1123" s="139">
        <v>-1.1930438995544881</v>
      </c>
      <c r="V1123" s="139">
        <v>-1.2005937855672857</v>
      </c>
      <c r="W1123" s="50">
        <v>0.6626649992679432</v>
      </c>
    </row>
    <row r="1124" spans="1:23" ht="16.5">
      <c r="A1124" s="95">
        <v>122</v>
      </c>
      <c r="B1124" s="139">
        <v>0.31544505996665251</v>
      </c>
      <c r="C1124" s="139">
        <v>0.65137212779919196</v>
      </c>
      <c r="D1124" s="139">
        <v>0.25837800987490311</v>
      </c>
      <c r="E1124" s="139">
        <v>0.62961100614079801</v>
      </c>
      <c r="F1124" s="139">
        <v>9.9232152021664355E-2</v>
      </c>
      <c r="G1124" s="139">
        <v>0.69104113980951309</v>
      </c>
      <c r="H1124" s="139">
        <v>0.66969958252901129</v>
      </c>
      <c r="I1124" s="139">
        <v>0.80533990849583925</v>
      </c>
      <c r="J1124" s="139">
        <v>0.30442519733663542</v>
      </c>
      <c r="K1124" s="58">
        <v>0.72345434002706188</v>
      </c>
      <c r="M1124" s="51">
        <v>122</v>
      </c>
      <c r="N1124" s="139" cm="1">
        <f t="array" ref="N1124:W1124">(TRANSPOSE(MMULT(幕後結果!$AB$37:$AK$46, TRANSPOSE(N123:W123))))</f>
        <v>0.29867357276355899</v>
      </c>
      <c r="O1124" s="139">
        <v>1.6952863632758435</v>
      </c>
      <c r="P1124" s="139">
        <v>0.2447395366057501</v>
      </c>
      <c r="Q1124" s="139">
        <v>1.3542367239412108</v>
      </c>
      <c r="R1124" s="139">
        <v>2.3946459021632349</v>
      </c>
      <c r="S1124" s="139">
        <v>2.1934552356978241</v>
      </c>
      <c r="T1124" s="139">
        <v>0.80013290322126518</v>
      </c>
      <c r="U1124" s="139">
        <v>1.1796601529963651</v>
      </c>
      <c r="V1124" s="139">
        <v>1.4229698892953946</v>
      </c>
      <c r="W1124" s="50">
        <v>0.36849916675568473</v>
      </c>
    </row>
    <row r="1125" spans="1:23" ht="16.5">
      <c r="A1125" s="95">
        <v>123</v>
      </c>
      <c r="B1125" s="139">
        <v>0.9999445102237321</v>
      </c>
      <c r="C1125" s="139">
        <v>0.34416810434353118</v>
      </c>
      <c r="D1125" s="139">
        <v>0.96509569814704288</v>
      </c>
      <c r="E1125" s="139">
        <v>0.29941069909411988</v>
      </c>
      <c r="F1125" s="139">
        <v>0.74953798034711605</v>
      </c>
      <c r="G1125" s="139">
        <v>0.3374291587027094</v>
      </c>
      <c r="H1125" s="139">
        <v>0.76228325132351205</v>
      </c>
      <c r="I1125" s="139">
        <v>0.35435106086737322</v>
      </c>
      <c r="J1125" s="139">
        <v>0.12343796028549026</v>
      </c>
      <c r="K1125" s="58">
        <v>0.90669023957707329</v>
      </c>
      <c r="M1125" s="51">
        <v>123</v>
      </c>
      <c r="N1125" s="139" cm="1">
        <f t="array" ref="N1125:W1125">(TRANSPOSE(MMULT(幕後結果!$AB$37:$AK$46, TRANSPOSE(N124:W124))))</f>
        <v>0.71313300326536677</v>
      </c>
      <c r="O1125" s="139">
        <v>0.28980185475758669</v>
      </c>
      <c r="P1125" s="139">
        <v>-0.56843268355470855</v>
      </c>
      <c r="Q1125" s="139">
        <v>-1.6879916919365165</v>
      </c>
      <c r="R1125" s="139">
        <v>-0.10953137133828961</v>
      </c>
      <c r="S1125" s="139">
        <v>1.5188219722232357</v>
      </c>
      <c r="T1125" s="139">
        <v>-1.0210180143155463</v>
      </c>
      <c r="U1125" s="139">
        <v>0.43526766607043732</v>
      </c>
      <c r="V1125" s="139">
        <v>-1.1884999477329119</v>
      </c>
      <c r="W1125" s="50">
        <v>-0.24694183997191144</v>
      </c>
    </row>
    <row r="1126" spans="1:23" ht="16.5">
      <c r="A1126" s="95">
        <v>124</v>
      </c>
      <c r="B1126" s="139">
        <v>0.38725292948782197</v>
      </c>
      <c r="C1126" s="139">
        <v>0.91213022214065753</v>
      </c>
      <c r="D1126" s="139">
        <v>0.836876576420851</v>
      </c>
      <c r="E1126" s="139">
        <v>0.83290403341983121</v>
      </c>
      <c r="F1126" s="139">
        <v>0.24342171054878636</v>
      </c>
      <c r="G1126" s="139">
        <v>0.98241298695174106</v>
      </c>
      <c r="H1126" s="139">
        <v>0.47468043163965468</v>
      </c>
      <c r="I1126" s="139">
        <v>0.378589641438694</v>
      </c>
      <c r="J1126" s="139">
        <v>0.90696980696249341</v>
      </c>
      <c r="K1126" s="58">
        <v>0.81667460123006941</v>
      </c>
      <c r="M1126" s="51">
        <v>124</v>
      </c>
      <c r="N1126" s="139" cm="1">
        <f t="array" ref="N1126:W1126">(TRANSPOSE(MMULT(幕後結果!$AB$37:$AK$46, TRANSPOSE(N125:W125))))</f>
        <v>0.73087616590511317</v>
      </c>
      <c r="O1126" s="139">
        <v>8.8845136736373009E-2</v>
      </c>
      <c r="P1126" s="139">
        <v>0.93229329299715558</v>
      </c>
      <c r="Q1126" s="139">
        <v>1.1593130852218552</v>
      </c>
      <c r="R1126" s="139">
        <v>-3.7720276557160481E-2</v>
      </c>
      <c r="S1126" s="139">
        <v>-0.91815676155812476</v>
      </c>
      <c r="T1126" s="139">
        <v>1.3988151702904017</v>
      </c>
      <c r="U1126" s="139">
        <v>-0.57573402232768334</v>
      </c>
      <c r="V1126" s="139">
        <v>0.95248545748786451</v>
      </c>
      <c r="W1126" s="50">
        <v>0.97038982316744815</v>
      </c>
    </row>
    <row r="1127" spans="1:23" ht="16.5">
      <c r="A1127" s="95">
        <v>125</v>
      </c>
      <c r="B1127" s="139">
        <v>0.60344576214423129</v>
      </c>
      <c r="C1127" s="139">
        <v>0.9122543261651983</v>
      </c>
      <c r="D1127" s="139">
        <v>0.88231928894738254</v>
      </c>
      <c r="E1127" s="139">
        <v>0.9377178498359342</v>
      </c>
      <c r="F1127" s="139">
        <v>0.90661140961479481</v>
      </c>
      <c r="G1127" s="139">
        <v>0.87843377107464482</v>
      </c>
      <c r="H1127" s="139">
        <v>4.9688716239944197E-2</v>
      </c>
      <c r="I1127" s="139">
        <v>0.9775465044543763</v>
      </c>
      <c r="J1127" s="139">
        <v>0.49425247880853296</v>
      </c>
      <c r="K1127" s="58">
        <v>0.28761197838586194</v>
      </c>
      <c r="M1127" s="51">
        <v>125</v>
      </c>
      <c r="N1127" s="139" cm="1">
        <f t="array" ref="N1127:W1127">(TRANSPOSE(MMULT(幕後結果!$AB$37:$AK$46, TRANSPOSE(N126:W126))))</f>
        <v>0.20665965193935673</v>
      </c>
      <c r="O1127" s="139">
        <v>0.55647879494442232</v>
      </c>
      <c r="P1127" s="139">
        <v>-0.52621371923473093</v>
      </c>
      <c r="Q1127" s="139">
        <v>-0.94831906486069062</v>
      </c>
      <c r="R1127" s="139">
        <v>0.71972590569912365</v>
      </c>
      <c r="S1127" s="139">
        <v>-0.40587660132454861</v>
      </c>
      <c r="T1127" s="139">
        <v>-0.20377566086265472</v>
      </c>
      <c r="U1127" s="139">
        <v>-0.38825584064599306</v>
      </c>
      <c r="V1127" s="139">
        <v>0.39894207108535007</v>
      </c>
      <c r="W1127" s="50">
        <v>-0.38582469132612573</v>
      </c>
    </row>
    <row r="1128" spans="1:23" ht="16.5">
      <c r="A1128" s="95">
        <v>126</v>
      </c>
      <c r="B1128" s="139">
        <v>0.27951934874596551</v>
      </c>
      <c r="C1128" s="139">
        <v>3.5385082449182814E-2</v>
      </c>
      <c r="D1128" s="139">
        <v>0.51476966278969183</v>
      </c>
      <c r="E1128" s="139">
        <v>0.10568587697354026</v>
      </c>
      <c r="F1128" s="139">
        <v>0.63246045462550526</v>
      </c>
      <c r="G1128" s="139">
        <v>0.90827458466395128</v>
      </c>
      <c r="H1128" s="139">
        <v>0.95196378964978079</v>
      </c>
      <c r="I1128" s="139">
        <v>0.53647684413951846</v>
      </c>
      <c r="J1128" s="139">
        <v>0.54299617647088483</v>
      </c>
      <c r="K1128" s="58">
        <v>0.56711805028179696</v>
      </c>
      <c r="M1128" s="51">
        <v>126</v>
      </c>
      <c r="N1128" s="139" cm="1">
        <f t="array" ref="N1128:W1128">(TRANSPOSE(MMULT(幕後結果!$AB$37:$AK$46, TRANSPOSE(N127:W127))))</f>
        <v>-1.4349151130785509</v>
      </c>
      <c r="O1128" s="139">
        <v>-0.24657795772724037</v>
      </c>
      <c r="P1128" s="139">
        <v>-0.36212788428916559</v>
      </c>
      <c r="Q1128" s="139">
        <v>9.960040130341262E-3</v>
      </c>
      <c r="R1128" s="139">
        <v>0.40724981580535902</v>
      </c>
      <c r="S1128" s="139">
        <v>1.6343855970204479</v>
      </c>
      <c r="T1128" s="139">
        <v>0.24481201121806251</v>
      </c>
      <c r="U1128" s="139">
        <v>1.969747405062618</v>
      </c>
      <c r="V1128" s="139">
        <v>1.7968155983551204</v>
      </c>
      <c r="W1128" s="50">
        <v>-0.2160267895403139</v>
      </c>
    </row>
    <row r="1129" spans="1:23" ht="16.5">
      <c r="A1129" s="95">
        <v>127</v>
      </c>
      <c r="B1129" s="139">
        <v>0.25342244146470128</v>
      </c>
      <c r="C1129" s="139">
        <v>0.99963736807600356</v>
      </c>
      <c r="D1129" s="139">
        <v>0.67499320685457875</v>
      </c>
      <c r="E1129" s="139">
        <v>0.63946015020869984</v>
      </c>
      <c r="F1129" s="139">
        <v>0.34959471145703236</v>
      </c>
      <c r="G1129" s="139">
        <v>0.16635409296392201</v>
      </c>
      <c r="H1129" s="139">
        <v>0.38995073964829041</v>
      </c>
      <c r="I1129" s="139">
        <v>0.78055453722103652</v>
      </c>
      <c r="J1129" s="139">
        <v>0.23025086030358732</v>
      </c>
      <c r="K1129" s="58">
        <v>0.22414882387546298</v>
      </c>
      <c r="M1129" s="51">
        <v>127</v>
      </c>
      <c r="N1129" s="139" cm="1">
        <f t="array" ref="N1129:W1129">(TRANSPOSE(MMULT(幕後結果!$AB$37:$AK$46, TRANSPOSE(N128:W128))))</f>
        <v>-0.28096314848008302</v>
      </c>
      <c r="O1129" s="139">
        <v>-0.76480197709228259</v>
      </c>
      <c r="P1129" s="139">
        <v>0.9734859675557711</v>
      </c>
      <c r="Q1129" s="139">
        <v>0.89042875142244282</v>
      </c>
      <c r="R1129" s="139">
        <v>0.60730817317478869</v>
      </c>
      <c r="S1129" s="139">
        <v>-0.18215520383081665</v>
      </c>
      <c r="T1129" s="139">
        <v>0.11978163536941952</v>
      </c>
      <c r="U1129" s="139">
        <v>1.2226278713528533</v>
      </c>
      <c r="V1129" s="139">
        <v>0.82559915688623275</v>
      </c>
      <c r="W1129" s="50">
        <v>0.27269489876403508</v>
      </c>
    </row>
    <row r="1130" spans="1:23" ht="16.5">
      <c r="A1130" s="95">
        <v>128</v>
      </c>
      <c r="B1130" s="139">
        <v>0.7415242457516027</v>
      </c>
      <c r="C1130" s="139">
        <v>0.17335542245128854</v>
      </c>
      <c r="D1130" s="139">
        <v>0.54801164382006373</v>
      </c>
      <c r="E1130" s="139">
        <v>0.86985048130256359</v>
      </c>
      <c r="F1130" s="139">
        <v>1.9565699366901779E-2</v>
      </c>
      <c r="G1130" s="139">
        <v>0.40135765994570805</v>
      </c>
      <c r="H1130" s="139">
        <v>0.7433891220398785</v>
      </c>
      <c r="I1130" s="139">
        <v>0.36512386483598869</v>
      </c>
      <c r="J1130" s="139">
        <v>0.64429961733583019</v>
      </c>
      <c r="K1130" s="58">
        <v>5.8783869674896794E-2</v>
      </c>
      <c r="M1130" s="51">
        <v>128</v>
      </c>
      <c r="N1130" s="139" cm="1">
        <f t="array" ref="N1130:W1130">(TRANSPOSE(MMULT(幕後結果!$AB$37:$AK$46, TRANSPOSE(N129:W129))))</f>
        <v>-0.26060068178622914</v>
      </c>
      <c r="O1130" s="139">
        <v>-0.57304911713909779</v>
      </c>
      <c r="P1130" s="139">
        <v>-1.4140579818618202</v>
      </c>
      <c r="Q1130" s="139">
        <v>-0.59566907409625225</v>
      </c>
      <c r="R1130" s="139">
        <v>1.5656920325648687</v>
      </c>
      <c r="S1130" s="139">
        <v>-1.2163469689782906</v>
      </c>
      <c r="T1130" s="139">
        <v>-3.2658090825429864E-2</v>
      </c>
      <c r="U1130" s="139">
        <v>0.53817984840875477</v>
      </c>
      <c r="V1130" s="139">
        <v>-0.57478669627619505</v>
      </c>
      <c r="W1130" s="50">
        <v>0.25421601204397315</v>
      </c>
    </row>
    <row r="1131" spans="1:23" ht="16.5">
      <c r="A1131" s="95">
        <v>129</v>
      </c>
      <c r="B1131" s="139">
        <v>0.15571874797450436</v>
      </c>
      <c r="C1131" s="139">
        <v>0.3295638598463837</v>
      </c>
      <c r="D1131" s="139">
        <v>0.7749528273970081</v>
      </c>
      <c r="E1131" s="139">
        <v>0.79462682736876666</v>
      </c>
      <c r="F1131" s="139">
        <v>0.54177865124137514</v>
      </c>
      <c r="G1131" s="139">
        <v>0.50633700466296849</v>
      </c>
      <c r="H1131" s="139">
        <v>0.76086019770465252</v>
      </c>
      <c r="I1131" s="139">
        <v>0.31208087375958593</v>
      </c>
      <c r="J1131" s="139">
        <v>0.34728522431161557</v>
      </c>
      <c r="K1131" s="58">
        <v>0.68340027108198664</v>
      </c>
      <c r="M1131" s="51">
        <v>129</v>
      </c>
      <c r="N1131" s="139" cm="1">
        <f t="array" ref="N1131:W1131">(TRANSPOSE(MMULT(幕後結果!$AB$37:$AK$46, TRANSPOSE(N130:W130))))</f>
        <v>1.6492468523317447</v>
      </c>
      <c r="O1131" s="139">
        <v>-9.8081805665421684E-2</v>
      </c>
      <c r="P1131" s="139">
        <v>1.393668363955092</v>
      </c>
      <c r="Q1131" s="139">
        <v>0.73138504013995276</v>
      </c>
      <c r="R1131" s="139">
        <v>-0.70781351373186085</v>
      </c>
      <c r="S1131" s="139">
        <v>-1.2981620188218468</v>
      </c>
      <c r="T1131" s="139">
        <v>0.48133159360983635</v>
      </c>
      <c r="U1131" s="139">
        <v>-0.71773435289793652</v>
      </c>
      <c r="V1131" s="139">
        <v>0.29252292060722257</v>
      </c>
      <c r="W1131" s="50">
        <v>0.26392673993517607</v>
      </c>
    </row>
    <row r="1132" spans="1:23" ht="16.5">
      <c r="A1132" s="95">
        <v>130</v>
      </c>
      <c r="B1132" s="139">
        <v>0.33977649637316687</v>
      </c>
      <c r="C1132" s="139">
        <v>0.905627885042396</v>
      </c>
      <c r="D1132" s="139">
        <v>0.33475937647923826</v>
      </c>
      <c r="E1132" s="139">
        <v>0.92654829258521976</v>
      </c>
      <c r="F1132" s="139">
        <v>0.12332371456805835</v>
      </c>
      <c r="G1132" s="139">
        <v>0.67660818560561009</v>
      </c>
      <c r="H1132" s="139">
        <v>0.94483392011943979</v>
      </c>
      <c r="I1132" s="139">
        <v>0.29933823484780619</v>
      </c>
      <c r="J1132" s="139">
        <v>0.84595316881013072</v>
      </c>
      <c r="K1132" s="58">
        <v>0.30002330386187137</v>
      </c>
      <c r="M1132" s="51">
        <v>130</v>
      </c>
      <c r="N1132" s="139" cm="1">
        <f t="array" ref="N1132:W1132">(TRANSPOSE(MMULT(幕後結果!$AB$37:$AK$46, TRANSPOSE(N131:W131))))</f>
        <v>1.1075714399164669</v>
      </c>
      <c r="O1132" s="139">
        <v>0.27035957236248498</v>
      </c>
      <c r="P1132" s="139">
        <v>-5.4713416993124264E-2</v>
      </c>
      <c r="Q1132" s="139">
        <v>0.7982456497958369</v>
      </c>
      <c r="R1132" s="139">
        <v>1.9394659033368362</v>
      </c>
      <c r="S1132" s="139">
        <v>0.75322370830456487</v>
      </c>
      <c r="T1132" s="139">
        <v>0.42032703360908802</v>
      </c>
      <c r="U1132" s="139">
        <v>2.1276756586017416</v>
      </c>
      <c r="V1132" s="139">
        <v>2.2828632637886628</v>
      </c>
      <c r="W1132" s="50">
        <v>1.2173674794167808</v>
      </c>
    </row>
    <row r="1133" spans="1:23" ht="16.5">
      <c r="A1133" s="95">
        <v>131</v>
      </c>
      <c r="B1133" s="139">
        <v>0.54135319970183771</v>
      </c>
      <c r="C1133" s="139">
        <v>0.91970795594307209</v>
      </c>
      <c r="D1133" s="139">
        <v>0.57175606862500206</v>
      </c>
      <c r="E1133" s="139">
        <v>0.94367766295472055</v>
      </c>
      <c r="F1133" s="139">
        <v>6.3307460504564039E-2</v>
      </c>
      <c r="G1133" s="139">
        <v>0.87864950511078588</v>
      </c>
      <c r="H1133" s="139">
        <v>0.36018083688430313</v>
      </c>
      <c r="I1133" s="139">
        <v>0.66542539824974156</v>
      </c>
      <c r="J1133" s="139">
        <v>0.21353095429686508</v>
      </c>
      <c r="K1133" s="58">
        <v>0.55593853234145918</v>
      </c>
      <c r="M1133" s="51">
        <v>131</v>
      </c>
      <c r="N1133" s="139" cm="1">
        <f t="array" ref="N1133:W1133">(TRANSPOSE(MMULT(幕後結果!$AB$37:$AK$46, TRANSPOSE(N132:W132))))</f>
        <v>-1.4797549492938835</v>
      </c>
      <c r="O1133" s="139">
        <v>1.5302171131367057</v>
      </c>
      <c r="P1133" s="139">
        <v>-1.2146733770586886</v>
      </c>
      <c r="Q1133" s="139">
        <v>0.36173731955603539</v>
      </c>
      <c r="R1133" s="139">
        <v>1.7058750446561621</v>
      </c>
      <c r="S1133" s="139">
        <v>1.157955014549974</v>
      </c>
      <c r="T1133" s="139">
        <v>-2.5949348350041261</v>
      </c>
      <c r="U1133" s="139">
        <v>1.4044650699563399</v>
      </c>
      <c r="V1133" s="139">
        <v>-0.77278427776885961</v>
      </c>
      <c r="W1133" s="50">
        <v>0.44958314975507407</v>
      </c>
    </row>
    <row r="1134" spans="1:23" ht="16.5">
      <c r="A1134" s="95">
        <v>132</v>
      </c>
      <c r="B1134" s="139">
        <v>0.54397408752420007</v>
      </c>
      <c r="C1134" s="139">
        <v>0.14140951998363582</v>
      </c>
      <c r="D1134" s="139">
        <v>0.55524034529768818</v>
      </c>
      <c r="E1134" s="139">
        <v>8.3394874777052985E-2</v>
      </c>
      <c r="F1134" s="139">
        <v>0.10247018928358154</v>
      </c>
      <c r="G1134" s="139">
        <v>0.11312083537379447</v>
      </c>
      <c r="H1134" s="139">
        <v>0.95577658319016501</v>
      </c>
      <c r="I1134" s="139">
        <v>0.45436427889267517</v>
      </c>
      <c r="J1134" s="139">
        <v>0.18684923931196695</v>
      </c>
      <c r="K1134" s="58">
        <v>0.66113215237225531</v>
      </c>
      <c r="M1134" s="51">
        <v>132</v>
      </c>
      <c r="N1134" s="139" cm="1">
        <f t="array" ref="N1134:W1134">(TRANSPOSE(MMULT(幕後結果!$AB$37:$AK$46, TRANSPOSE(N133:W133))))</f>
        <v>1.5846849042752758</v>
      </c>
      <c r="O1134" s="139">
        <v>-0.17371378739074361</v>
      </c>
      <c r="P1134" s="139">
        <v>2.3162470081011541</v>
      </c>
      <c r="Q1134" s="139">
        <v>0.57653682611604629</v>
      </c>
      <c r="R1134" s="139">
        <v>0.99391289852987685</v>
      </c>
      <c r="S1134" s="139">
        <v>0.37475091012827116</v>
      </c>
      <c r="T1134" s="139">
        <v>1.587056588328527</v>
      </c>
      <c r="U1134" s="139">
        <v>0.92651735509241429</v>
      </c>
      <c r="V1134" s="139">
        <v>-2.4258323346651789E-2</v>
      </c>
      <c r="W1134" s="50">
        <v>0.59404214827894786</v>
      </c>
    </row>
    <row r="1135" spans="1:23" ht="16.5">
      <c r="A1135" s="95">
        <v>133</v>
      </c>
      <c r="B1135" s="139">
        <v>1.1070835260870604E-2</v>
      </c>
      <c r="C1135" s="139">
        <v>0.55552589424702536</v>
      </c>
      <c r="D1135" s="139">
        <v>0.56637523375803567</v>
      </c>
      <c r="E1135" s="139">
        <v>0.94167554075875115</v>
      </c>
      <c r="F1135" s="139">
        <v>0.95410674326151024</v>
      </c>
      <c r="G1135" s="139">
        <v>0.29461628054114497</v>
      </c>
      <c r="H1135" s="139">
        <v>3.3822286243383903E-2</v>
      </c>
      <c r="I1135" s="139">
        <v>0.25740707992613299</v>
      </c>
      <c r="J1135" s="139">
        <v>0.89788725451350904</v>
      </c>
      <c r="K1135" s="58">
        <v>0.56289971525826199</v>
      </c>
      <c r="M1135" s="51">
        <v>133</v>
      </c>
      <c r="N1135" s="139" cm="1">
        <f t="array" ref="N1135:W1135">(TRANSPOSE(MMULT(幕後結果!$AB$37:$AK$46, TRANSPOSE(N134:W134))))</f>
        <v>0.92458137314382727</v>
      </c>
      <c r="O1135" s="139">
        <v>1.167284837197418</v>
      </c>
      <c r="P1135" s="139">
        <v>-0.38137486493482736</v>
      </c>
      <c r="Q1135" s="139">
        <v>0.6993490713316648</v>
      </c>
      <c r="R1135" s="139">
        <v>0.80583549964310053</v>
      </c>
      <c r="S1135" s="139">
        <v>-0.33557247215863933</v>
      </c>
      <c r="T1135" s="139">
        <v>0.60449184119792188</v>
      </c>
      <c r="U1135" s="139">
        <v>-0.28068658762098098</v>
      </c>
      <c r="V1135" s="139">
        <v>1.0270334089791666</v>
      </c>
      <c r="W1135" s="50">
        <v>0.65468379005602972</v>
      </c>
    </row>
    <row r="1136" spans="1:23" ht="16.5">
      <c r="A1136" s="95">
        <v>134</v>
      </c>
      <c r="B1136" s="139">
        <v>0.21626051788209133</v>
      </c>
      <c r="C1136" s="139">
        <v>0.68376266921057738</v>
      </c>
      <c r="D1136" s="139">
        <v>0.96628654984969908</v>
      </c>
      <c r="E1136" s="139">
        <v>0.29568224752387828</v>
      </c>
      <c r="F1136" s="139">
        <v>0.63459067488294485</v>
      </c>
      <c r="G1136" s="139">
        <v>0.86377357879162053</v>
      </c>
      <c r="H1136" s="139">
        <v>0.53498189441605004</v>
      </c>
      <c r="I1136" s="139">
        <v>0.36700670392075141</v>
      </c>
      <c r="J1136" s="139">
        <v>0.1873202531491911</v>
      </c>
      <c r="K1136" s="58">
        <v>0.34966459986295639</v>
      </c>
      <c r="M1136" s="51">
        <v>134</v>
      </c>
      <c r="N1136" s="139" cm="1">
        <f t="array" ref="N1136:W1136">(TRANSPOSE(MMULT(幕後結果!$AB$37:$AK$46, TRANSPOSE(N135:W135))))</f>
        <v>-0.30030904369009953</v>
      </c>
      <c r="O1136" s="139">
        <v>0.11066296847727837</v>
      </c>
      <c r="P1136" s="139">
        <v>-9.1539601165213383E-2</v>
      </c>
      <c r="Q1136" s="139">
        <v>-5.0966597123575867E-2</v>
      </c>
      <c r="R1136" s="139">
        <v>0.94233486055431903</v>
      </c>
      <c r="S1136" s="139">
        <v>0.42255027965600511</v>
      </c>
      <c r="T1136" s="139">
        <v>0.86613594841588482</v>
      </c>
      <c r="U1136" s="139">
        <v>0.2655362333532903</v>
      </c>
      <c r="V1136" s="139">
        <v>0.61812270533107683</v>
      </c>
      <c r="W1136" s="50">
        <v>0.76379062437993939</v>
      </c>
    </row>
    <row r="1137" spans="1:23" ht="16.5">
      <c r="A1137" s="95">
        <v>135</v>
      </c>
      <c r="B1137" s="139">
        <v>0.29838091692749469</v>
      </c>
      <c r="C1137" s="139">
        <v>0.63725392286286819</v>
      </c>
      <c r="D1137" s="139">
        <v>0.46517978814189598</v>
      </c>
      <c r="E1137" s="139">
        <v>0.50556669317833469</v>
      </c>
      <c r="F1137" s="139">
        <v>0.63094786222723775</v>
      </c>
      <c r="G1137" s="139">
        <v>0.84984037050054217</v>
      </c>
      <c r="H1137" s="139">
        <v>0.73362207035047011</v>
      </c>
      <c r="I1137" s="139">
        <v>0.35518769350984658</v>
      </c>
      <c r="J1137" s="139">
        <v>0.81204340115379914</v>
      </c>
      <c r="K1137" s="58">
        <v>4.2614957000464138E-4</v>
      </c>
      <c r="M1137" s="51">
        <v>135</v>
      </c>
      <c r="N1137" s="139" cm="1">
        <f t="array" ref="N1137:W1137">(TRANSPOSE(MMULT(幕後結果!$AB$37:$AK$46, TRANSPOSE(N136:W136))))</f>
        <v>-0.14357901633900561</v>
      </c>
      <c r="O1137" s="139">
        <v>1.7497207231944714</v>
      </c>
      <c r="P1137" s="139">
        <v>-2.9027736591115641E-2</v>
      </c>
      <c r="Q1137" s="139">
        <v>0.72719802504365783</v>
      </c>
      <c r="R1137" s="139">
        <v>-0.23667815430526057</v>
      </c>
      <c r="S1137" s="139">
        <v>-0.6121195894406265</v>
      </c>
      <c r="T1137" s="139">
        <v>-0.15500131623073582</v>
      </c>
      <c r="U1137" s="139">
        <v>4.9047703668463005E-2</v>
      </c>
      <c r="V1137" s="139">
        <v>-0.35667968797287319</v>
      </c>
      <c r="W1137" s="50">
        <v>-0.13998639215156161</v>
      </c>
    </row>
    <row r="1138" spans="1:23" ht="16.5">
      <c r="A1138" s="95">
        <v>136</v>
      </c>
      <c r="B1138" s="139">
        <v>0.27542698174065472</v>
      </c>
      <c r="C1138" s="139">
        <v>0.15119293425408364</v>
      </c>
      <c r="D1138" s="139">
        <v>0.5687477073283751</v>
      </c>
      <c r="E1138" s="139">
        <v>0.99458493243613866</v>
      </c>
      <c r="F1138" s="139">
        <v>0.73973755815137898</v>
      </c>
      <c r="G1138" s="139">
        <v>0.7840455194259115</v>
      </c>
      <c r="H1138" s="139">
        <v>0.81176145978893821</v>
      </c>
      <c r="I1138" s="139">
        <v>0.69513086850860306</v>
      </c>
      <c r="J1138" s="139">
        <v>0.59883631603202603</v>
      </c>
      <c r="K1138" s="58">
        <v>0.91895212078149124</v>
      </c>
      <c r="M1138" s="51">
        <v>136</v>
      </c>
      <c r="N1138" s="139" cm="1">
        <f t="array" ref="N1138:W1138">(TRANSPOSE(MMULT(幕後結果!$AB$37:$AK$46, TRANSPOSE(N137:W137))))</f>
        <v>-0.64076551845051655</v>
      </c>
      <c r="O1138" s="139">
        <v>1.5081616493490224</v>
      </c>
      <c r="P1138" s="139">
        <v>1.6266492714357572</v>
      </c>
      <c r="Q1138" s="139">
        <v>1.5923124046274864</v>
      </c>
      <c r="R1138" s="139">
        <v>-8.494598461508629E-2</v>
      </c>
      <c r="S1138" s="139">
        <v>-0.40904220297317995</v>
      </c>
      <c r="T1138" s="139">
        <v>-0.10025101810615464</v>
      </c>
      <c r="U1138" s="139">
        <v>-0.10773113702411022</v>
      </c>
      <c r="V1138" s="139">
        <v>1.3298011182775746</v>
      </c>
      <c r="W1138" s="50">
        <v>-0.18310764226872966</v>
      </c>
    </row>
    <row r="1139" spans="1:23" ht="16.5">
      <c r="A1139" s="95">
        <v>137</v>
      </c>
      <c r="B1139" s="139">
        <v>0.87465379949052258</v>
      </c>
      <c r="C1139" s="139">
        <v>2.8595997718508848E-2</v>
      </c>
      <c r="D1139" s="139">
        <v>0.47368192149955624</v>
      </c>
      <c r="E1139" s="139">
        <v>0.61066575015225322</v>
      </c>
      <c r="F1139" s="139">
        <v>6.4095477536558754E-2</v>
      </c>
      <c r="G1139" s="139">
        <v>0.11326893471040345</v>
      </c>
      <c r="H1139" s="139">
        <v>0.78742557320111861</v>
      </c>
      <c r="I1139" s="139">
        <v>0.70954989567076043</v>
      </c>
      <c r="J1139" s="139">
        <v>0.47977235812301244</v>
      </c>
      <c r="K1139" s="58">
        <v>0.38821873591053202</v>
      </c>
      <c r="M1139" s="51">
        <v>137</v>
      </c>
      <c r="N1139" s="139" cm="1">
        <f t="array" ref="N1139:W1139">(TRANSPOSE(MMULT(幕後結果!$AB$37:$AK$46, TRANSPOSE(N138:W138))))</f>
        <v>1.6035157125380892</v>
      </c>
      <c r="O1139" s="139">
        <v>0.83425915164335807</v>
      </c>
      <c r="P1139" s="139">
        <v>-0.53686585535641373</v>
      </c>
      <c r="Q1139" s="139">
        <v>0.37562527564955417</v>
      </c>
      <c r="R1139" s="139">
        <v>5.2323577349519729E-2</v>
      </c>
      <c r="S1139" s="139">
        <v>0.76171210303525305</v>
      </c>
      <c r="T1139" s="139">
        <v>0.81497927571459128</v>
      </c>
      <c r="U1139" s="139">
        <v>1.0184120413544595</v>
      </c>
      <c r="V1139" s="139">
        <v>0.85091857270225801</v>
      </c>
      <c r="W1139" s="50">
        <v>0.14465534521851847</v>
      </c>
    </row>
    <row r="1140" spans="1:23" ht="16.5">
      <c r="A1140" s="95">
        <v>138</v>
      </c>
      <c r="B1140" s="139">
        <v>0.30268333535655012</v>
      </c>
      <c r="C1140" s="139">
        <v>0.6161072726819965</v>
      </c>
      <c r="D1140" s="139">
        <v>0.73328283679147899</v>
      </c>
      <c r="E1140" s="139">
        <v>0.37257294368613825</v>
      </c>
      <c r="F1140" s="139">
        <v>0.86211742200340336</v>
      </c>
      <c r="G1140" s="139">
        <v>3.2382207993006062E-2</v>
      </c>
      <c r="H1140" s="139">
        <v>0.96055131175399722</v>
      </c>
      <c r="I1140" s="139">
        <v>1.6932654688893933E-2</v>
      </c>
      <c r="J1140" s="139">
        <v>0.24353474278642051</v>
      </c>
      <c r="K1140" s="58">
        <v>0.11233256374185663</v>
      </c>
      <c r="M1140" s="51">
        <v>138</v>
      </c>
      <c r="N1140" s="139" cm="1">
        <f t="array" ref="N1140:W1140">(TRANSPOSE(MMULT(幕後結果!$AB$37:$AK$46, TRANSPOSE(N139:W139))))</f>
        <v>1.4059610578977377</v>
      </c>
      <c r="O1140" s="139">
        <v>0.79848635989722294</v>
      </c>
      <c r="P1140" s="139">
        <v>1.3025883370661449</v>
      </c>
      <c r="Q1140" s="139">
        <v>0.45922226008596939</v>
      </c>
      <c r="R1140" s="139">
        <v>-1.3288856340070765E-2</v>
      </c>
      <c r="S1140" s="139">
        <v>-0.99086489065493455</v>
      </c>
      <c r="T1140" s="139">
        <v>1.4799878074435591</v>
      </c>
      <c r="U1140" s="139">
        <v>0.43647357476449838</v>
      </c>
      <c r="V1140" s="139">
        <v>-9.4962624909934568E-2</v>
      </c>
      <c r="W1140" s="50">
        <v>0.43551066521085291</v>
      </c>
    </row>
    <row r="1141" spans="1:23" ht="16.5">
      <c r="A1141" s="95">
        <v>139</v>
      </c>
      <c r="B1141" s="139">
        <v>0.80392461716760466</v>
      </c>
      <c r="C1141" s="139">
        <v>0.128665853665066</v>
      </c>
      <c r="D1141" s="139">
        <v>0.61775844028579585</v>
      </c>
      <c r="E1141" s="139">
        <v>0.70915465125168087</v>
      </c>
      <c r="F1141" s="139">
        <v>8.3254485398805311E-2</v>
      </c>
      <c r="G1141" s="139">
        <v>0.49979110589400189</v>
      </c>
      <c r="H1141" s="139">
        <v>0.90333365119743569</v>
      </c>
      <c r="I1141" s="139">
        <v>0.33727243829290088</v>
      </c>
      <c r="J1141" s="139">
        <v>0.55415585840949033</v>
      </c>
      <c r="K1141" s="58">
        <v>5.8959018140826824E-2</v>
      </c>
      <c r="M1141" s="51">
        <v>139</v>
      </c>
      <c r="N1141" s="139" cm="1">
        <f t="array" ref="N1141:W1141">(TRANSPOSE(MMULT(幕後結果!$AB$37:$AK$46, TRANSPOSE(N140:W140))))</f>
        <v>1.4282353871515601</v>
      </c>
      <c r="O1141" s="139">
        <v>0.94016014596561925</v>
      </c>
      <c r="P1141" s="139">
        <v>-0.29281951494441122</v>
      </c>
      <c r="Q1141" s="139">
        <v>1.3691159747325181</v>
      </c>
      <c r="R1141" s="139">
        <v>0.15418961893154598</v>
      </c>
      <c r="S1141" s="139">
        <v>-0.27209840814070674</v>
      </c>
      <c r="T1141" s="139">
        <v>0.56424569971174265</v>
      </c>
      <c r="U1141" s="139">
        <v>0.28955347966694744</v>
      </c>
      <c r="V1141" s="139">
        <v>1.9313832158373181</v>
      </c>
      <c r="W1141" s="50">
        <v>1.0444519078386458</v>
      </c>
    </row>
    <row r="1142" spans="1:23" ht="16.5">
      <c r="A1142" s="95">
        <v>140</v>
      </c>
      <c r="B1142" s="139">
        <v>0.37042144274150446</v>
      </c>
      <c r="C1142" s="139">
        <v>6.3906508857699329E-2</v>
      </c>
      <c r="D1142" s="139">
        <v>0.89759041482216384</v>
      </c>
      <c r="E1142" s="139">
        <v>0.1910312913313803</v>
      </c>
      <c r="F1142" s="139">
        <v>0.75103630738422411</v>
      </c>
      <c r="G1142" s="139">
        <v>0.55699155153495394</v>
      </c>
      <c r="H1142" s="139">
        <v>2.2700887280788784E-3</v>
      </c>
      <c r="I1142" s="139">
        <v>0.26898765016439552</v>
      </c>
      <c r="J1142" s="139">
        <v>0.43554413844963946</v>
      </c>
      <c r="K1142" s="58">
        <v>0.38342018779992326</v>
      </c>
      <c r="M1142" s="51">
        <v>140</v>
      </c>
      <c r="N1142" s="139" cm="1">
        <f t="array" ref="N1142:W1142">(TRANSPOSE(MMULT(幕後結果!$AB$37:$AK$46, TRANSPOSE(N141:W141))))</f>
        <v>0.70881159243968284</v>
      </c>
      <c r="O1142" s="139">
        <v>1.3957427066343333</v>
      </c>
      <c r="P1142" s="139">
        <v>0.75847499165672905</v>
      </c>
      <c r="Q1142" s="139">
        <v>-1.7165016071950938</v>
      </c>
      <c r="R1142" s="139">
        <v>4.6607068814736752E-2</v>
      </c>
      <c r="S1142" s="139">
        <v>0.66898583177082616</v>
      </c>
      <c r="T1142" s="139">
        <v>0.21252092246872076</v>
      </c>
      <c r="U1142" s="139">
        <v>1.9698739258063522</v>
      </c>
      <c r="V1142" s="139">
        <v>0.28635551276191124</v>
      </c>
      <c r="W1142" s="50">
        <v>1.6400050290364814</v>
      </c>
    </row>
    <row r="1143" spans="1:23" ht="16.5">
      <c r="A1143" s="95">
        <v>141</v>
      </c>
      <c r="B1143" s="139">
        <v>0.18926278557105825</v>
      </c>
      <c r="C1143" s="139">
        <v>0.31209679107413679</v>
      </c>
      <c r="D1143" s="139">
        <v>0.2306883751153983</v>
      </c>
      <c r="E1143" s="139">
        <v>0.24426547342610205</v>
      </c>
      <c r="F1143" s="139">
        <v>0.11070942107286497</v>
      </c>
      <c r="G1143" s="139">
        <v>0.95898466504391178</v>
      </c>
      <c r="H1143" s="139">
        <v>0.46143659044080021</v>
      </c>
      <c r="I1143" s="139">
        <v>0.79568032353483842</v>
      </c>
      <c r="J1143" s="139">
        <v>0.61635328961607572</v>
      </c>
      <c r="K1143" s="58">
        <v>1.5559914666109176E-2</v>
      </c>
      <c r="M1143" s="51">
        <v>141</v>
      </c>
      <c r="N1143" s="139" cm="1">
        <f t="array" ref="N1143:W1143">(TRANSPOSE(MMULT(幕後結果!$AB$37:$AK$46, TRANSPOSE(N142:W142))))</f>
        <v>0.64810668213004363</v>
      </c>
      <c r="O1143" s="139">
        <v>-0.79192337889900544</v>
      </c>
      <c r="P1143" s="139">
        <v>-0.10663194521069498</v>
      </c>
      <c r="Q1143" s="139">
        <v>-7.8791961116851161E-2</v>
      </c>
      <c r="R1143" s="139">
        <v>0.9355929440145887</v>
      </c>
      <c r="S1143" s="139">
        <v>-0.6223086266008826</v>
      </c>
      <c r="T1143" s="139">
        <v>1.1865152983248135</v>
      </c>
      <c r="U1143" s="139">
        <v>0.91398739245392546</v>
      </c>
      <c r="V1143" s="139">
        <v>8.3194817533434218E-2</v>
      </c>
      <c r="W1143" s="50">
        <v>0.35741825631555468</v>
      </c>
    </row>
    <row r="1144" spans="1:23" ht="16.5">
      <c r="A1144" s="95">
        <v>142</v>
      </c>
      <c r="B1144" s="139">
        <v>8.8647549130355108E-2</v>
      </c>
      <c r="C1144" s="139">
        <v>0.37854115000846122</v>
      </c>
      <c r="D1144" s="139">
        <v>0.7040252738634809</v>
      </c>
      <c r="E1144" s="139">
        <v>0.16172155644555941</v>
      </c>
      <c r="F1144" s="139">
        <v>0.73570809905823453</v>
      </c>
      <c r="G1144" s="139">
        <v>0.65170046362138634</v>
      </c>
      <c r="H1144" s="139">
        <v>0.243778880020038</v>
      </c>
      <c r="I1144" s="139">
        <v>0.64901735704963093</v>
      </c>
      <c r="J1144" s="139">
        <v>0.52637983087736484</v>
      </c>
      <c r="K1144" s="58">
        <v>0.16512695238548392</v>
      </c>
      <c r="M1144" s="51">
        <v>142</v>
      </c>
      <c r="N1144" s="139" cm="1">
        <f t="array" ref="N1144:W1144">(TRANSPOSE(MMULT(幕後結果!$AB$37:$AK$46, TRANSPOSE(N143:W143))))</f>
        <v>-1.2452151053400946</v>
      </c>
      <c r="O1144" s="139">
        <v>-2.1196056172983599</v>
      </c>
      <c r="P1144" s="139">
        <v>0.54423363942259062</v>
      </c>
      <c r="Q1144" s="139">
        <v>-1.8057631014892441</v>
      </c>
      <c r="R1144" s="139">
        <v>-0.84126684898398385</v>
      </c>
      <c r="S1144" s="139">
        <v>-1.3173314453707816</v>
      </c>
      <c r="T1144" s="139">
        <v>-1.4027370765064644</v>
      </c>
      <c r="U1144" s="139">
        <v>-0.50701096539421475</v>
      </c>
      <c r="V1144" s="139">
        <v>-0.86410232311888335</v>
      </c>
      <c r="W1144" s="50">
        <v>-1.2720025000191759</v>
      </c>
    </row>
    <row r="1145" spans="1:23" ht="16.5">
      <c r="A1145" s="95">
        <v>143</v>
      </c>
      <c r="B1145" s="139">
        <v>0.27762153518195509</v>
      </c>
      <c r="C1145" s="139">
        <v>0.91960924076563155</v>
      </c>
      <c r="D1145" s="139">
        <v>0.25200759104023129</v>
      </c>
      <c r="E1145" s="139">
        <v>0.58171154741739839</v>
      </c>
      <c r="F1145" s="139">
        <v>0.96248517944820233</v>
      </c>
      <c r="G1145" s="139">
        <v>0.63396145376978641</v>
      </c>
      <c r="H1145" s="139">
        <v>0.84132653209898867</v>
      </c>
      <c r="I1145" s="139">
        <v>6.6605155431254559E-2</v>
      </c>
      <c r="J1145" s="139">
        <v>0.96443158493541259</v>
      </c>
      <c r="K1145" s="58">
        <v>1.5183590579534778E-2</v>
      </c>
      <c r="M1145" s="51">
        <v>143</v>
      </c>
      <c r="N1145" s="139" cm="1">
        <f t="array" ref="N1145:W1145">(TRANSPOSE(MMULT(幕後結果!$AB$37:$AK$46, TRANSPOSE(N144:W144))))</f>
        <v>-0.71347413339485033</v>
      </c>
      <c r="O1145" s="139">
        <v>7.7030652252344706E-2</v>
      </c>
      <c r="P1145" s="139">
        <v>-0.54465249834872065</v>
      </c>
      <c r="Q1145" s="139">
        <v>0.98251689716135371</v>
      </c>
      <c r="R1145" s="139">
        <v>0.8725862665885159</v>
      </c>
      <c r="S1145" s="139">
        <v>-0.28698268497662499</v>
      </c>
      <c r="T1145" s="139">
        <v>0.33558388152244034</v>
      </c>
      <c r="U1145" s="139">
        <v>8.8488364516859069E-2</v>
      </c>
      <c r="V1145" s="139">
        <v>0.98975570084135134</v>
      </c>
      <c r="W1145" s="50">
        <v>0.7035443756450418</v>
      </c>
    </row>
    <row r="1146" spans="1:23" ht="16.5">
      <c r="A1146" s="95">
        <v>144</v>
      </c>
      <c r="B1146" s="139">
        <v>0.83098159656946424</v>
      </c>
      <c r="C1146" s="139">
        <v>0.87067367182669453</v>
      </c>
      <c r="D1146" s="139">
        <v>0.61520962663779288</v>
      </c>
      <c r="E1146" s="139">
        <v>0.46261600243828638</v>
      </c>
      <c r="F1146" s="139">
        <v>0.36591399470674424</v>
      </c>
      <c r="G1146" s="139">
        <v>0.34179743816497044</v>
      </c>
      <c r="H1146" s="139">
        <v>0.66360418473499694</v>
      </c>
      <c r="I1146" s="139">
        <v>4.6708087106287488E-2</v>
      </c>
      <c r="J1146" s="139">
        <v>0.73772161526468527</v>
      </c>
      <c r="K1146" s="58">
        <v>0.70314635459007047</v>
      </c>
      <c r="M1146" s="51">
        <v>144</v>
      </c>
      <c r="N1146" s="139" cm="1">
        <f t="array" ref="N1146:W1146">(TRANSPOSE(MMULT(幕後結果!$AB$37:$AK$46, TRANSPOSE(N145:W145))))</f>
        <v>1.5589504551724402</v>
      </c>
      <c r="O1146" s="139">
        <v>0.98115811545865139</v>
      </c>
      <c r="P1146" s="139">
        <v>-0.55549862512464609</v>
      </c>
      <c r="Q1146" s="139">
        <v>-0.84019904889500918</v>
      </c>
      <c r="R1146" s="139">
        <v>-0.85618113944750029</v>
      </c>
      <c r="S1146" s="139">
        <v>4.4258038872006078E-2</v>
      </c>
      <c r="T1146" s="139">
        <v>0.73520750860435091</v>
      </c>
      <c r="U1146" s="139">
        <v>4.4967466070833406E-2</v>
      </c>
      <c r="V1146" s="139">
        <v>0.14391897192245057</v>
      </c>
      <c r="W1146" s="50">
        <v>-1.2814377474214607</v>
      </c>
    </row>
    <row r="1147" spans="1:23" ht="16.5">
      <c r="A1147" s="95">
        <v>145</v>
      </c>
      <c r="B1147" s="139">
        <v>0.63127589175625975</v>
      </c>
      <c r="C1147" s="139">
        <v>0.51778111124537074</v>
      </c>
      <c r="D1147" s="139">
        <v>0.96098207975046757</v>
      </c>
      <c r="E1147" s="139">
        <v>0.8012079821415925</v>
      </c>
      <c r="F1147" s="139">
        <v>0.17820169889314363</v>
      </c>
      <c r="G1147" s="139">
        <v>0.59508862334256185</v>
      </c>
      <c r="H1147" s="139">
        <v>0.52229162522161388</v>
      </c>
      <c r="I1147" s="139">
        <v>0.17502693940196634</v>
      </c>
      <c r="J1147" s="139">
        <v>0.84114952962225376</v>
      </c>
      <c r="K1147" s="58">
        <v>0.36536043934200935</v>
      </c>
      <c r="M1147" s="51">
        <v>145</v>
      </c>
      <c r="N1147" s="139" cm="1">
        <f t="array" ref="N1147:W1147">(TRANSPOSE(MMULT(幕後結果!$AB$37:$AK$46, TRANSPOSE(N146:W146))))</f>
        <v>1.6273765994813125</v>
      </c>
      <c r="O1147" s="139">
        <v>1.2044889008219746</v>
      </c>
      <c r="P1147" s="139">
        <v>1.7614214486528743</v>
      </c>
      <c r="Q1147" s="139">
        <v>0.17649393930435264</v>
      </c>
      <c r="R1147" s="139">
        <v>0.78998394242326642</v>
      </c>
      <c r="S1147" s="139">
        <v>-0.89140626290275182</v>
      </c>
      <c r="T1147" s="139">
        <v>2.7345806709558582</v>
      </c>
      <c r="U1147" s="139">
        <v>0.91875697786180632</v>
      </c>
      <c r="V1147" s="139">
        <v>1.284133588108094</v>
      </c>
      <c r="W1147" s="50">
        <v>0.37518911046937203</v>
      </c>
    </row>
    <row r="1148" spans="1:23" ht="16.5">
      <c r="A1148" s="95">
        <v>146</v>
      </c>
      <c r="B1148" s="139">
        <v>0.12321253366380414</v>
      </c>
      <c r="C1148" s="139">
        <v>0.25454022694877732</v>
      </c>
      <c r="D1148" s="139">
        <v>0.66255303393741793</v>
      </c>
      <c r="E1148" s="139">
        <v>0.98278154730709222</v>
      </c>
      <c r="F1148" s="139">
        <v>0.57077595627780386</v>
      </c>
      <c r="G1148" s="139">
        <v>0.54809284154323157</v>
      </c>
      <c r="H1148" s="139">
        <v>0.67435294232034404</v>
      </c>
      <c r="I1148" s="139">
        <v>2.1523119644117683E-2</v>
      </c>
      <c r="J1148" s="139">
        <v>0.63601270913616514</v>
      </c>
      <c r="K1148" s="58">
        <v>0.25272361464705284</v>
      </c>
      <c r="M1148" s="51">
        <v>146</v>
      </c>
      <c r="N1148" s="139" cm="1">
        <f t="array" ref="N1148:W1148">(TRANSPOSE(MMULT(幕後結果!$AB$37:$AK$46, TRANSPOSE(N147:W147))))</f>
        <v>-0.61680662681899934</v>
      </c>
      <c r="O1148" s="139">
        <v>-0.52570838980314716</v>
      </c>
      <c r="P1148" s="139">
        <v>-0.78940192931157527</v>
      </c>
      <c r="Q1148" s="139">
        <v>-0.12376244096094693</v>
      </c>
      <c r="R1148" s="139">
        <v>-1.2221942928185772</v>
      </c>
      <c r="S1148" s="139">
        <v>0.42716199000452298</v>
      </c>
      <c r="T1148" s="139">
        <v>0.52022073119374557</v>
      </c>
      <c r="U1148" s="139">
        <v>0.10701908086860898</v>
      </c>
      <c r="V1148" s="139">
        <v>-0.6104555730062573</v>
      </c>
      <c r="W1148" s="50">
        <v>-1.3824476946036579</v>
      </c>
    </row>
    <row r="1149" spans="1:23" ht="16.5">
      <c r="A1149" s="95">
        <v>147</v>
      </c>
      <c r="B1149" s="139">
        <v>0.32526986650646661</v>
      </c>
      <c r="C1149" s="139">
        <v>0.49122109857826279</v>
      </c>
      <c r="D1149" s="139">
        <v>0.7948042650097531</v>
      </c>
      <c r="E1149" s="139">
        <v>0.15960382150767094</v>
      </c>
      <c r="F1149" s="139">
        <v>0.19917023951469814</v>
      </c>
      <c r="G1149" s="139">
        <v>0.11433396363789838</v>
      </c>
      <c r="H1149" s="139">
        <v>0.35404106586278572</v>
      </c>
      <c r="I1149" s="139">
        <v>0.55631451388019237</v>
      </c>
      <c r="J1149" s="139">
        <v>0.98929887043273235</v>
      </c>
      <c r="K1149" s="58">
        <v>0.71605995142615053</v>
      </c>
      <c r="M1149" s="51">
        <v>147</v>
      </c>
      <c r="N1149" s="139" cm="1">
        <f t="array" ref="N1149:W1149">(TRANSPOSE(MMULT(幕後結果!$AB$37:$AK$46, TRANSPOSE(N148:W148))))</f>
        <v>-8.6233307924010252E-2</v>
      </c>
      <c r="O1149" s="139">
        <v>-1.5768286601492383</v>
      </c>
      <c r="P1149" s="139">
        <v>-0.7667676685649667</v>
      </c>
      <c r="Q1149" s="139">
        <v>1.4767867093027311</v>
      </c>
      <c r="R1149" s="139">
        <v>0.56440031701582394</v>
      </c>
      <c r="S1149" s="139">
        <v>0.27607996045873395</v>
      </c>
      <c r="T1149" s="139">
        <v>-0.66616390600342568</v>
      </c>
      <c r="U1149" s="139">
        <v>-0.3731315925968765</v>
      </c>
      <c r="V1149" s="139">
        <v>0.79113391318833159</v>
      </c>
      <c r="W1149" s="50">
        <v>-0.42682508699340349</v>
      </c>
    </row>
    <row r="1150" spans="1:23" ht="16.5">
      <c r="A1150" s="95">
        <v>148</v>
      </c>
      <c r="B1150" s="139">
        <v>0.30388365729531319</v>
      </c>
      <c r="C1150" s="139">
        <v>0.56285311229163582</v>
      </c>
      <c r="D1150" s="139">
        <v>0.90674076774936041</v>
      </c>
      <c r="E1150" s="139">
        <v>0.67368072214380814</v>
      </c>
      <c r="F1150" s="139">
        <v>0.93707591331514495</v>
      </c>
      <c r="G1150" s="139">
        <v>0.18536832715696949</v>
      </c>
      <c r="H1150" s="139">
        <v>0.38628831575954692</v>
      </c>
      <c r="I1150" s="139">
        <v>0.74482817306892701</v>
      </c>
      <c r="J1150" s="139">
        <v>0.10901163139197823</v>
      </c>
      <c r="K1150" s="58">
        <v>1.2586190313209622E-2</v>
      </c>
      <c r="M1150" s="51">
        <v>148</v>
      </c>
      <c r="N1150" s="139" cm="1">
        <f t="array" ref="N1150:W1150">(TRANSPOSE(MMULT(幕後結果!$AB$37:$AK$46, TRANSPOSE(N149:W149))))</f>
        <v>0.89327481069854919</v>
      </c>
      <c r="O1150" s="139">
        <v>0.61886284840054384</v>
      </c>
      <c r="P1150" s="139">
        <v>0.38527443699919339</v>
      </c>
      <c r="Q1150" s="139">
        <v>1.7480128989227552</v>
      </c>
      <c r="R1150" s="139">
        <v>1.6645904878820932</v>
      </c>
      <c r="S1150" s="139">
        <v>0.6650672396963756</v>
      </c>
      <c r="T1150" s="139">
        <v>0.73373228826365344</v>
      </c>
      <c r="U1150" s="139">
        <v>1.0598304742087956</v>
      </c>
      <c r="V1150" s="139">
        <v>1.7422618589485239E-2</v>
      </c>
      <c r="W1150" s="50">
        <v>-0.55933714702218129</v>
      </c>
    </row>
    <row r="1151" spans="1:23" ht="16.5">
      <c r="A1151" s="95">
        <v>149</v>
      </c>
      <c r="B1151" s="139">
        <v>0.64871311224657657</v>
      </c>
      <c r="C1151" s="139">
        <v>0.26100879904889362</v>
      </c>
      <c r="D1151" s="139">
        <v>0.92712330098324913</v>
      </c>
      <c r="E1151" s="139">
        <v>0.52658926752324775</v>
      </c>
      <c r="F1151" s="139">
        <v>0.12879736616196569</v>
      </c>
      <c r="G1151" s="139">
        <v>0.80253193064294681</v>
      </c>
      <c r="H1151" s="139">
        <v>0.60039326955249628</v>
      </c>
      <c r="I1151" s="139">
        <v>0.8528411906242146</v>
      </c>
      <c r="J1151" s="139">
        <v>0.72676288691247359</v>
      </c>
      <c r="K1151" s="58">
        <v>0.52890683967035379</v>
      </c>
      <c r="M1151" s="51">
        <v>149</v>
      </c>
      <c r="N1151" s="139" cm="1">
        <f t="array" ref="N1151:W1151">(TRANSPOSE(MMULT(幕後結果!$AB$37:$AK$46, TRANSPOSE(N150:W150))))</f>
        <v>-0.52569352597329877</v>
      </c>
      <c r="O1151" s="139">
        <v>0.20719833976717944</v>
      </c>
      <c r="P1151" s="139">
        <v>-1.0024978144228942</v>
      </c>
      <c r="Q1151" s="139">
        <v>-1.1289586904027165</v>
      </c>
      <c r="R1151" s="139">
        <v>-0.6757599697324197</v>
      </c>
      <c r="S1151" s="139">
        <v>-0.37158856411445906</v>
      </c>
      <c r="T1151" s="139">
        <v>0.24404549110101692</v>
      </c>
      <c r="U1151" s="139">
        <v>1.0285918656986603</v>
      </c>
      <c r="V1151" s="139">
        <v>8.566106145573299E-2</v>
      </c>
      <c r="W1151" s="50">
        <v>0.62830560352504272</v>
      </c>
    </row>
    <row r="1152" spans="1:23" ht="16.5">
      <c r="A1152" s="95">
        <v>150</v>
      </c>
      <c r="B1152" s="139">
        <v>0.38154205125901353</v>
      </c>
      <c r="C1152" s="139">
        <v>0.40917840798617178</v>
      </c>
      <c r="D1152" s="139">
        <v>0.89561582813569385</v>
      </c>
      <c r="E1152" s="139">
        <v>0.91279011126505027</v>
      </c>
      <c r="F1152" s="139">
        <v>0.29401163362228067</v>
      </c>
      <c r="G1152" s="139">
        <v>0.44575964761365494</v>
      </c>
      <c r="H1152" s="139">
        <v>9.1283171325833301E-3</v>
      </c>
      <c r="I1152" s="139">
        <v>0.22274188062959577</v>
      </c>
      <c r="J1152" s="139">
        <v>8.1696505206293013E-2</v>
      </c>
      <c r="K1152" s="58">
        <v>4.0015872058810187E-2</v>
      </c>
      <c r="M1152" s="51">
        <v>150</v>
      </c>
      <c r="N1152" s="139" cm="1">
        <f t="array" ref="N1152:W1152">(TRANSPOSE(MMULT(幕後結果!$AB$37:$AK$46, TRANSPOSE(N151:W151))))</f>
        <v>-0.15271629602772385</v>
      </c>
      <c r="O1152" s="139">
        <v>-0.18985750282843156</v>
      </c>
      <c r="P1152" s="139">
        <v>-0.89117891338327637</v>
      </c>
      <c r="Q1152" s="139">
        <v>0.26027171036141505</v>
      </c>
      <c r="R1152" s="139">
        <v>1.0447253305908899</v>
      </c>
      <c r="S1152" s="139">
        <v>-1.3055666638976575</v>
      </c>
      <c r="T1152" s="139">
        <v>-0.33094773050640858</v>
      </c>
      <c r="U1152" s="139">
        <v>0.27440592644733097</v>
      </c>
      <c r="V1152" s="139">
        <v>-1.0500260595573538</v>
      </c>
      <c r="W1152" s="50">
        <v>-0.10439658245380673</v>
      </c>
    </row>
    <row r="1153" spans="1:23" ht="16.5">
      <c r="A1153" s="95">
        <v>151</v>
      </c>
      <c r="B1153" s="139">
        <v>0.95916578752463555</v>
      </c>
      <c r="C1153" s="139">
        <v>0.19166923302888028</v>
      </c>
      <c r="D1153" s="139">
        <v>0.21003755746321429</v>
      </c>
      <c r="E1153" s="139">
        <v>4.2590629203431929E-2</v>
      </c>
      <c r="F1153" s="139">
        <v>0.58473510245412941</v>
      </c>
      <c r="G1153" s="139">
        <v>9.5254888309091568E-2</v>
      </c>
      <c r="H1153" s="139">
        <v>0.27536294349235702</v>
      </c>
      <c r="I1153" s="139">
        <v>0.85569404750779654</v>
      </c>
      <c r="J1153" s="139">
        <v>0.87733515415481844</v>
      </c>
      <c r="K1153" s="58">
        <v>9.1697275354590824E-2</v>
      </c>
      <c r="M1153" s="51">
        <v>151</v>
      </c>
      <c r="N1153" s="139" cm="1">
        <f t="array" ref="N1153:W1153">(TRANSPOSE(MMULT(幕後結果!$AB$37:$AK$46, TRANSPOSE(N152:W152))))</f>
        <v>0.44465820200454864</v>
      </c>
      <c r="O1153" s="139">
        <v>1.4637833838560161</v>
      </c>
      <c r="P1153" s="139">
        <v>0.75316516477585949</v>
      </c>
      <c r="Q1153" s="139">
        <v>0.41024208989129096</v>
      </c>
      <c r="R1153" s="139">
        <v>0.18274872532493086</v>
      </c>
      <c r="S1153" s="139">
        <v>0.91765503430977846</v>
      </c>
      <c r="T1153" s="139">
        <v>-0.53316958834093864</v>
      </c>
      <c r="U1153" s="139">
        <v>1.2890393411804735</v>
      </c>
      <c r="V1153" s="139">
        <v>-0.34047203913129498</v>
      </c>
      <c r="W1153" s="50">
        <v>1.3401682868113745</v>
      </c>
    </row>
    <row r="1154" spans="1:23" ht="16.5">
      <c r="A1154" s="95">
        <v>152</v>
      </c>
      <c r="B1154" s="139">
        <v>0.20634262255466829</v>
      </c>
      <c r="C1154" s="139">
        <v>0.51366138400707451</v>
      </c>
      <c r="D1154" s="139">
        <v>0.4815348323274482</v>
      </c>
      <c r="E1154" s="139">
        <v>0.87684907696760361</v>
      </c>
      <c r="F1154" s="139">
        <v>0.72764472749073517</v>
      </c>
      <c r="G1154" s="139">
        <v>0.56249755983950034</v>
      </c>
      <c r="H1154" s="139">
        <v>0.34723901503279841</v>
      </c>
      <c r="I1154" s="139">
        <v>0.22918212107466096</v>
      </c>
      <c r="J1154" s="139">
        <v>0.92477711480446745</v>
      </c>
      <c r="K1154" s="58">
        <v>0.59453861880275372</v>
      </c>
      <c r="M1154" s="51">
        <v>152</v>
      </c>
      <c r="N1154" s="139" cm="1">
        <f t="array" ref="N1154:W1154">(TRANSPOSE(MMULT(幕後結果!$AB$37:$AK$46, TRANSPOSE(N153:W153))))</f>
        <v>0.80705316559482376</v>
      </c>
      <c r="O1154" s="139">
        <v>-0.3124274955969607</v>
      </c>
      <c r="P1154" s="139">
        <v>-0.35139318445587597</v>
      </c>
      <c r="Q1154" s="139">
        <v>1.0112877981136441</v>
      </c>
      <c r="R1154" s="139">
        <v>1.1668493481361701</v>
      </c>
      <c r="S1154" s="139">
        <v>5.3588594551797833E-2</v>
      </c>
      <c r="T1154" s="139">
        <v>0.79083431970951157</v>
      </c>
      <c r="U1154" s="139">
        <v>1.9207970344963725</v>
      </c>
      <c r="V1154" s="139">
        <v>0.26376560630470081</v>
      </c>
      <c r="W1154" s="50">
        <v>-0.12206156785042566</v>
      </c>
    </row>
    <row r="1155" spans="1:23" ht="16.5">
      <c r="A1155" s="95">
        <v>153</v>
      </c>
      <c r="B1155" s="139">
        <v>5.4231115017098208E-3</v>
      </c>
      <c r="C1155" s="139">
        <v>0.32363289336622536</v>
      </c>
      <c r="D1155" s="139">
        <v>4.8587926451195917E-2</v>
      </c>
      <c r="E1155" s="139">
        <v>0.18877300667188202</v>
      </c>
      <c r="F1155" s="139">
        <v>0.90563605021229865</v>
      </c>
      <c r="G1155" s="139">
        <v>0.4915916443990056</v>
      </c>
      <c r="H1155" s="139">
        <v>0.94613626617214219</v>
      </c>
      <c r="I1155" s="139">
        <v>0.40615616384292896</v>
      </c>
      <c r="J1155" s="139">
        <v>0.55896954946726973</v>
      </c>
      <c r="K1155" s="58">
        <v>0.12040148397499828</v>
      </c>
      <c r="M1155" s="51">
        <v>153</v>
      </c>
      <c r="N1155" s="139" cm="1">
        <f t="array" ref="N1155:W1155">(TRANSPOSE(MMULT(幕後結果!$AB$37:$AK$46, TRANSPOSE(N154:W154))))</f>
        <v>-1.7465503782508975</v>
      </c>
      <c r="O1155" s="139">
        <v>-0.64890679892834402</v>
      </c>
      <c r="P1155" s="139">
        <v>-1.9531299162038163E-2</v>
      </c>
      <c r="Q1155" s="139">
        <v>0.55143594955755293</v>
      </c>
      <c r="R1155" s="139">
        <v>0.71229162660461731</v>
      </c>
      <c r="S1155" s="139">
        <v>-0.62148561460952567</v>
      </c>
      <c r="T1155" s="139">
        <v>-0.22186620588653216</v>
      </c>
      <c r="U1155" s="139">
        <v>0.55037146116871805</v>
      </c>
      <c r="V1155" s="139">
        <v>1.0197882131872382</v>
      </c>
      <c r="W1155" s="50">
        <v>0.53965391260528872</v>
      </c>
    </row>
    <row r="1156" spans="1:23" ht="16.5">
      <c r="A1156" s="95">
        <v>154</v>
      </c>
      <c r="B1156" s="139">
        <v>0.41442109112458625</v>
      </c>
      <c r="C1156" s="139">
        <v>0.59516959672638414</v>
      </c>
      <c r="D1156" s="139">
        <v>0.21455345208523768</v>
      </c>
      <c r="E1156" s="139">
        <v>0.95505820217912185</v>
      </c>
      <c r="F1156" s="139">
        <v>0.76469897912599372</v>
      </c>
      <c r="G1156" s="139">
        <v>1.8339005970272826E-2</v>
      </c>
      <c r="H1156" s="139">
        <v>0.79501934158941978</v>
      </c>
      <c r="I1156" s="139">
        <v>0.60947873246508921</v>
      </c>
      <c r="J1156" s="139">
        <v>0.57499691969721001</v>
      </c>
      <c r="K1156" s="58">
        <v>0.18454834446675528</v>
      </c>
      <c r="M1156" s="51">
        <v>154</v>
      </c>
      <c r="N1156" s="139" cm="1">
        <f t="array" ref="N1156:W1156">(TRANSPOSE(MMULT(幕後結果!$AB$37:$AK$46, TRANSPOSE(N155:W155))))</f>
        <v>-0.36963244106542031</v>
      </c>
      <c r="O1156" s="139">
        <v>-0.93342135606797039</v>
      </c>
      <c r="P1156" s="139">
        <v>-1.4898733364870727</v>
      </c>
      <c r="Q1156" s="139">
        <v>1.3069645587424761</v>
      </c>
      <c r="R1156" s="139">
        <v>0.43194783446105955</v>
      </c>
      <c r="S1156" s="139">
        <v>-0.14812445999882062</v>
      </c>
      <c r="T1156" s="139">
        <v>-0.3080364757184505</v>
      </c>
      <c r="U1156" s="139">
        <v>-1.0084781967363237</v>
      </c>
      <c r="V1156" s="139">
        <v>-3.362797727235925E-2</v>
      </c>
      <c r="W1156" s="50">
        <v>-1.8697554950667996</v>
      </c>
    </row>
    <row r="1157" spans="1:23" ht="16.5">
      <c r="A1157" s="95">
        <v>155</v>
      </c>
      <c r="B1157" s="139">
        <v>0.82846150373216498</v>
      </c>
      <c r="C1157" s="139">
        <v>0.9971919724863838</v>
      </c>
      <c r="D1157" s="139">
        <v>0.41895191300713397</v>
      </c>
      <c r="E1157" s="139">
        <v>0.45105075135336681</v>
      </c>
      <c r="F1157" s="139">
        <v>0.95126775769231386</v>
      </c>
      <c r="G1157" s="139">
        <v>3.4369071051776334E-3</v>
      </c>
      <c r="H1157" s="139">
        <v>0.28916206420350909</v>
      </c>
      <c r="I1157" s="139">
        <v>0.43876594629799626</v>
      </c>
      <c r="J1157" s="139">
        <v>0.44304765626493414</v>
      </c>
      <c r="K1157" s="58">
        <v>0.65895464330376452</v>
      </c>
      <c r="M1157" s="51">
        <v>155</v>
      </c>
      <c r="N1157" s="139" cm="1">
        <f t="array" ref="N1157:W1157">(TRANSPOSE(MMULT(幕後結果!$AB$37:$AK$46, TRANSPOSE(N156:W156))))</f>
        <v>0.82966217643656948</v>
      </c>
      <c r="O1157" s="139">
        <v>0.91056306985827407</v>
      </c>
      <c r="P1157" s="139">
        <v>-1.3199532332492354</v>
      </c>
      <c r="Q1157" s="139">
        <v>-1.4687999524777136</v>
      </c>
      <c r="R1157" s="139">
        <v>-2.5499651510126053</v>
      </c>
      <c r="S1157" s="139">
        <v>-0.36268696551926433</v>
      </c>
      <c r="T1157" s="139">
        <v>1.0023522956061859</v>
      </c>
      <c r="U1157" s="139">
        <v>-1.2140790896423221</v>
      </c>
      <c r="V1157" s="139">
        <v>0.17805166862911892</v>
      </c>
      <c r="W1157" s="50">
        <v>-0.75190677971248643</v>
      </c>
    </row>
    <row r="1158" spans="1:23" ht="16.5">
      <c r="A1158" s="95">
        <v>156</v>
      </c>
      <c r="B1158" s="139">
        <v>0.35100220115358627</v>
      </c>
      <c r="C1158" s="139">
        <v>0.85043089696171137</v>
      </c>
      <c r="D1158" s="139">
        <v>0.58915450920126644</v>
      </c>
      <c r="E1158" s="139">
        <v>0.93563110746884881</v>
      </c>
      <c r="F1158" s="139">
        <v>0.82753498472767273</v>
      </c>
      <c r="G1158" s="139">
        <v>2.1382409425068083E-3</v>
      </c>
      <c r="H1158" s="139">
        <v>0.90620447040182195</v>
      </c>
      <c r="I1158" s="139">
        <v>0.47588191877464303</v>
      </c>
      <c r="J1158" s="139">
        <v>6.8956075226827673E-2</v>
      </c>
      <c r="K1158" s="58">
        <v>0.62600217043664141</v>
      </c>
      <c r="M1158" s="51">
        <v>156</v>
      </c>
      <c r="N1158" s="139" cm="1">
        <f t="array" ref="N1158:W1158">(TRANSPOSE(MMULT(幕後結果!$AB$37:$AK$46, TRANSPOSE(N157:W157))))</f>
        <v>0.28203927155114522</v>
      </c>
      <c r="O1158" s="139">
        <v>-1.7646370469113497</v>
      </c>
      <c r="P1158" s="139">
        <v>-0.40238632897848675</v>
      </c>
      <c r="Q1158" s="139">
        <v>1.3580326819020074</v>
      </c>
      <c r="R1158" s="139">
        <v>-3.2916436255078008E-2</v>
      </c>
      <c r="S1158" s="139">
        <v>-1.5638257361407402</v>
      </c>
      <c r="T1158" s="139">
        <v>1.1553455456866262</v>
      </c>
      <c r="U1158" s="139">
        <v>-0.50705181258011889</v>
      </c>
      <c r="V1158" s="139">
        <v>0.9131998972151153</v>
      </c>
      <c r="W1158" s="50">
        <v>-0.44722890745471244</v>
      </c>
    </row>
    <row r="1159" spans="1:23" ht="16.5">
      <c r="A1159" s="95">
        <v>157</v>
      </c>
      <c r="B1159" s="139">
        <v>0.37773449982428309</v>
      </c>
      <c r="C1159" s="139">
        <v>0.62165657955723708</v>
      </c>
      <c r="D1159" s="139">
        <v>0.31234301709654666</v>
      </c>
      <c r="E1159" s="139">
        <v>0.41326814511988674</v>
      </c>
      <c r="F1159" s="139">
        <v>0.18560913587810157</v>
      </c>
      <c r="G1159" s="139">
        <v>0.21375335366288573</v>
      </c>
      <c r="H1159" s="139">
        <v>0.7941272776820556</v>
      </c>
      <c r="I1159" s="139">
        <v>0.69601572142608537</v>
      </c>
      <c r="J1159" s="139">
        <v>0.79358971690189795</v>
      </c>
      <c r="K1159" s="58">
        <v>0.17905447961501508</v>
      </c>
      <c r="M1159" s="51">
        <v>157</v>
      </c>
      <c r="N1159" s="139" cm="1">
        <f t="array" ref="N1159:W1159">(TRANSPOSE(MMULT(幕後結果!$AB$37:$AK$46, TRANSPOSE(N158:W158))))</f>
        <v>-1.7065773307197187</v>
      </c>
      <c r="O1159" s="139">
        <v>0.61595169930559235</v>
      </c>
      <c r="P1159" s="139">
        <v>-0.29213126580983084</v>
      </c>
      <c r="Q1159" s="139">
        <v>-3.5810411501637218E-2</v>
      </c>
      <c r="R1159" s="139">
        <v>-0.50916193578563218</v>
      </c>
      <c r="S1159" s="139">
        <v>-0.50759498937679548</v>
      </c>
      <c r="T1159" s="139">
        <v>0.77550000763338089</v>
      </c>
      <c r="U1159" s="139">
        <v>-1.1763415263252566</v>
      </c>
      <c r="V1159" s="139">
        <v>-0.81574767112492896</v>
      </c>
      <c r="W1159" s="50">
        <v>-0.54683466970197836</v>
      </c>
    </row>
    <row r="1160" spans="1:23" ht="16.5">
      <c r="A1160" s="95">
        <v>158</v>
      </c>
      <c r="B1160" s="139">
        <v>0.7770812708913124</v>
      </c>
      <c r="C1160" s="139">
        <v>8.144852364198818E-2</v>
      </c>
      <c r="D1160" s="139">
        <v>0.24030725379283213</v>
      </c>
      <c r="E1160" s="139">
        <v>0.40582873424293342</v>
      </c>
      <c r="F1160" s="139">
        <v>0.33693415001460369</v>
      </c>
      <c r="G1160" s="139">
        <v>1.5022025154258101E-2</v>
      </c>
      <c r="H1160" s="139">
        <v>5.0926207540339163E-2</v>
      </c>
      <c r="I1160" s="139">
        <v>0.56612705547754882</v>
      </c>
      <c r="J1160" s="139">
        <v>5.2780178736246519E-2</v>
      </c>
      <c r="K1160" s="58">
        <v>0.80381344820402911</v>
      </c>
      <c r="M1160" s="51">
        <v>158</v>
      </c>
      <c r="N1160" s="139" cm="1">
        <f t="array" ref="N1160:W1160">(TRANSPOSE(MMULT(幕後結果!$AB$37:$AK$46, TRANSPOSE(N159:W159))))</f>
        <v>-6.9623641211527037E-3</v>
      </c>
      <c r="O1160" s="139">
        <v>0.39228431109301803</v>
      </c>
      <c r="P1160" s="139">
        <v>-1.1657557147408331</v>
      </c>
      <c r="Q1160" s="139">
        <v>0.4607647597637341</v>
      </c>
      <c r="R1160" s="139">
        <v>-0.68881105622117778</v>
      </c>
      <c r="S1160" s="139">
        <v>-0.11294823102267068</v>
      </c>
      <c r="T1160" s="139">
        <v>-0.41395640065364547</v>
      </c>
      <c r="U1160" s="139">
        <v>-1.9630316571020543</v>
      </c>
      <c r="V1160" s="139">
        <v>-1.1554919637676797</v>
      </c>
      <c r="W1160" s="50">
        <v>6.4798592521164156E-2</v>
      </c>
    </row>
    <row r="1161" spans="1:23" ht="16.5">
      <c r="A1161" s="95">
        <v>159</v>
      </c>
      <c r="B1161" s="139">
        <v>0.60620710250472332</v>
      </c>
      <c r="C1161" s="139">
        <v>0.25022712355637977</v>
      </c>
      <c r="D1161" s="139">
        <v>0.96786436503379414</v>
      </c>
      <c r="E1161" s="139">
        <v>7.8662931717861762E-2</v>
      </c>
      <c r="F1161" s="139">
        <v>0.24547174638170666</v>
      </c>
      <c r="G1161" s="139">
        <v>0.80295721274460097</v>
      </c>
      <c r="H1161" s="139">
        <v>0.64590809760450885</v>
      </c>
      <c r="I1161" s="139">
        <v>0.4792940215709085</v>
      </c>
      <c r="J1161" s="139">
        <v>0.76930401453299146</v>
      </c>
      <c r="K1161" s="58">
        <v>0.40087129892225692</v>
      </c>
      <c r="M1161" s="51">
        <v>159</v>
      </c>
      <c r="N1161" s="139" cm="1">
        <f t="array" ref="N1161:W1161">(TRANSPOSE(MMULT(幕後結果!$AB$37:$AK$46, TRANSPOSE(N160:W160))))</f>
        <v>0.41848495259667268</v>
      </c>
      <c r="O1161" s="139">
        <v>-0.61962408690572934</v>
      </c>
      <c r="P1161" s="139">
        <v>-0.40493013823305468</v>
      </c>
      <c r="Q1161" s="139">
        <v>0.30536504579432372</v>
      </c>
      <c r="R1161" s="139">
        <v>-0.48528705073059425</v>
      </c>
      <c r="S1161" s="139">
        <v>1.0818884075732544</v>
      </c>
      <c r="T1161" s="139">
        <v>-0.9750642130102074</v>
      </c>
      <c r="U1161" s="139">
        <v>-3.3521640436583708</v>
      </c>
      <c r="V1161" s="139">
        <v>-1.6833209009465309</v>
      </c>
      <c r="W1161" s="50">
        <v>0.67330613313277843</v>
      </c>
    </row>
    <row r="1162" spans="1:23" ht="16.5">
      <c r="A1162" s="95">
        <v>160</v>
      </c>
      <c r="B1162" s="139">
        <v>0.10293872673544668</v>
      </c>
      <c r="C1162" s="139">
        <v>0.16595276081725063</v>
      </c>
      <c r="D1162" s="139">
        <v>0.13740441027183858</v>
      </c>
      <c r="E1162" s="139">
        <v>0.88461866514159126</v>
      </c>
      <c r="F1162" s="139">
        <v>4.3824831303661327E-2</v>
      </c>
      <c r="G1162" s="139">
        <v>0.40900921825951664</v>
      </c>
      <c r="H1162" s="139">
        <v>0.46074740086487331</v>
      </c>
      <c r="I1162" s="139">
        <v>0.21033225998343918</v>
      </c>
      <c r="J1162" s="139">
        <v>0.84566021034980987</v>
      </c>
      <c r="K1162" s="58">
        <v>0.36811756663069506</v>
      </c>
      <c r="M1162" s="51">
        <v>160</v>
      </c>
      <c r="N1162" s="139" cm="1">
        <f t="array" ref="N1162:W1162">(TRANSPOSE(MMULT(幕後結果!$AB$37:$AK$46, TRANSPOSE(N161:W161))))</f>
        <v>0.69458880986150562</v>
      </c>
      <c r="O1162" s="139">
        <v>1.0580466059915021</v>
      </c>
      <c r="P1162" s="139">
        <v>-0.39657181554140719</v>
      </c>
      <c r="Q1162" s="139">
        <v>-0.49511362358586541</v>
      </c>
      <c r="R1162" s="139">
        <v>-1.50249736468882</v>
      </c>
      <c r="S1162" s="139">
        <v>1.213441348593298</v>
      </c>
      <c r="T1162" s="139">
        <v>1.0220111556342328</v>
      </c>
      <c r="U1162" s="139">
        <v>2.5905528378759097</v>
      </c>
      <c r="V1162" s="139">
        <v>2.02803608117167</v>
      </c>
      <c r="W1162" s="50">
        <v>1.2775805425025046</v>
      </c>
    </row>
    <row r="1163" spans="1:23" ht="16.5">
      <c r="A1163" s="95">
        <v>161</v>
      </c>
      <c r="B1163" s="139">
        <v>0.625092814134246</v>
      </c>
      <c r="C1163" s="139">
        <v>0.81236348136022873</v>
      </c>
      <c r="D1163" s="139">
        <v>0.57504492093426274</v>
      </c>
      <c r="E1163" s="139">
        <v>0.6534581891797715</v>
      </c>
      <c r="F1163" s="139">
        <v>0.75039262953568131</v>
      </c>
      <c r="G1163" s="139">
        <v>0.76656978493325179</v>
      </c>
      <c r="H1163" s="139">
        <v>0.68420719601226598</v>
      </c>
      <c r="I1163" s="139">
        <v>0.82630763234094129</v>
      </c>
      <c r="J1163" s="139">
        <v>0.39546863498986196</v>
      </c>
      <c r="K1163" s="58">
        <v>0.64469995547046688</v>
      </c>
      <c r="M1163" s="51">
        <v>161</v>
      </c>
      <c r="N1163" s="139" cm="1">
        <f t="array" ref="N1163:W1163">(TRANSPOSE(MMULT(幕後結果!$AB$37:$AK$46, TRANSPOSE(N162:W162))))</f>
        <v>-0.13412887251615352</v>
      </c>
      <c r="O1163" s="139">
        <v>-8.6190424105795083E-2</v>
      </c>
      <c r="P1163" s="139">
        <v>-9.9859652074343122E-2</v>
      </c>
      <c r="Q1163" s="139">
        <v>-0.69445786219314853</v>
      </c>
      <c r="R1163" s="139">
        <v>-0.32535465085488646</v>
      </c>
      <c r="S1163" s="139">
        <v>-0.51295153750933964</v>
      </c>
      <c r="T1163" s="139">
        <v>-9.7016545901686027E-2</v>
      </c>
      <c r="U1163" s="139">
        <v>-0.62539899075692373</v>
      </c>
      <c r="V1163" s="139">
        <v>-0.80228948391016552</v>
      </c>
      <c r="W1163" s="50">
        <v>-1.1889687175143062</v>
      </c>
    </row>
    <row r="1164" spans="1:23" ht="16.5">
      <c r="A1164" s="95">
        <v>162</v>
      </c>
      <c r="B1164" s="139">
        <v>0.10676050832094197</v>
      </c>
      <c r="C1164" s="139">
        <v>0.98185536996227651</v>
      </c>
      <c r="D1164" s="139">
        <v>0.81728750233527903</v>
      </c>
      <c r="E1164" s="139">
        <v>0.85919954190728798</v>
      </c>
      <c r="F1164" s="139">
        <v>0.36652309461258814</v>
      </c>
      <c r="G1164" s="139">
        <v>8.1122021749644446E-2</v>
      </c>
      <c r="H1164" s="139">
        <v>0.40268868501659472</v>
      </c>
      <c r="I1164" s="139">
        <v>0.28353218450899997</v>
      </c>
      <c r="J1164" s="139">
        <v>0.4466405412992096</v>
      </c>
      <c r="K1164" s="58">
        <v>0.37871219758191832</v>
      </c>
      <c r="M1164" s="51">
        <v>162</v>
      </c>
      <c r="N1164" s="139" cm="1">
        <f t="array" ref="N1164:W1164">(TRANSPOSE(MMULT(幕後結果!$AB$37:$AK$46, TRANSPOSE(N163:W163))))</f>
        <v>0.71064431873274558</v>
      </c>
      <c r="O1164" s="139">
        <v>1.195646936887738</v>
      </c>
      <c r="P1164" s="139">
        <v>0.75151727439030269</v>
      </c>
      <c r="Q1164" s="139">
        <v>0.41595021816567362</v>
      </c>
      <c r="R1164" s="139">
        <v>0.19271398765946804</v>
      </c>
      <c r="S1164" s="139">
        <v>1.6221105427845195</v>
      </c>
      <c r="T1164" s="139">
        <v>1.0242543234092323</v>
      </c>
      <c r="U1164" s="139">
        <v>0.40172524486148808</v>
      </c>
      <c r="V1164" s="139">
        <v>-0.15395207637080999</v>
      </c>
      <c r="W1164" s="50">
        <v>0.37768692381839636</v>
      </c>
    </row>
    <row r="1165" spans="1:23" ht="16.5">
      <c r="A1165" s="95">
        <v>163</v>
      </c>
      <c r="B1165" s="139">
        <v>0.66604591232502863</v>
      </c>
      <c r="C1165" s="139">
        <v>0.8108478454476058</v>
      </c>
      <c r="D1165" s="139">
        <v>0.46263416943413738</v>
      </c>
      <c r="E1165" s="139">
        <v>0.33328914536744247</v>
      </c>
      <c r="F1165" s="139">
        <v>0.26916843788650757</v>
      </c>
      <c r="G1165" s="139">
        <v>0.67975284939273428</v>
      </c>
      <c r="H1165" s="139">
        <v>0.77509223634646562</v>
      </c>
      <c r="I1165" s="139">
        <v>0.94512002617899382</v>
      </c>
      <c r="J1165" s="139">
        <v>0.18369621316245532</v>
      </c>
      <c r="K1165" s="58">
        <v>0.11847719197272566</v>
      </c>
      <c r="M1165" s="51">
        <v>163</v>
      </c>
      <c r="N1165" s="139" cm="1">
        <f t="array" ref="N1165:W1165">(TRANSPOSE(MMULT(幕後結果!$AB$37:$AK$46, TRANSPOSE(N164:W164))))</f>
        <v>-1.3820358883106527</v>
      </c>
      <c r="O1165" s="139">
        <v>0.99316068840495397</v>
      </c>
      <c r="P1165" s="139">
        <v>-0.18197786518314915</v>
      </c>
      <c r="Q1165" s="139">
        <v>6.210714754079566E-2</v>
      </c>
      <c r="R1165" s="139">
        <v>0.27982028043922091</v>
      </c>
      <c r="S1165" s="139">
        <v>1.6012189326181936</v>
      </c>
      <c r="T1165" s="139">
        <v>9.5730590122760084E-3</v>
      </c>
      <c r="U1165" s="139">
        <v>-0.85022549831366234</v>
      </c>
      <c r="V1165" s="139">
        <v>8.4094690969965413E-2</v>
      </c>
      <c r="W1165" s="50">
        <v>0.98118537947729645</v>
      </c>
    </row>
    <row r="1166" spans="1:23" ht="16.5">
      <c r="A1166" s="95">
        <v>164</v>
      </c>
      <c r="B1166" s="139">
        <v>0.2792317675152427</v>
      </c>
      <c r="C1166" s="139">
        <v>7.906139197186457E-2</v>
      </c>
      <c r="D1166" s="139">
        <v>0.13465134475247731</v>
      </c>
      <c r="E1166" s="139">
        <v>0.14134780002468394</v>
      </c>
      <c r="F1166" s="139">
        <v>0.65640677074320286</v>
      </c>
      <c r="G1166" s="139">
        <v>0.79425581114809019</v>
      </c>
      <c r="H1166" s="139">
        <v>0.62499923123204493</v>
      </c>
      <c r="I1166" s="139">
        <v>4.37060801237803E-2</v>
      </c>
      <c r="J1166" s="139">
        <v>0.96918134696994485</v>
      </c>
      <c r="K1166" s="58">
        <v>0.91905269152216085</v>
      </c>
      <c r="M1166" s="51">
        <v>164</v>
      </c>
      <c r="N1166" s="139" cm="1">
        <f t="array" ref="N1166:W1166">(TRANSPOSE(MMULT(幕後結果!$AB$37:$AK$46, TRANSPOSE(N165:W165))))</f>
        <v>0.14593285755034413</v>
      </c>
      <c r="O1166" s="139">
        <v>-0.65458677953554045</v>
      </c>
      <c r="P1166" s="139">
        <v>-0.78604315442479145</v>
      </c>
      <c r="Q1166" s="139">
        <v>-0.92822448770043975</v>
      </c>
      <c r="R1166" s="139">
        <v>-0.24756025059981379</v>
      </c>
      <c r="S1166" s="139">
        <v>-1.2629150872897577</v>
      </c>
      <c r="T1166" s="139">
        <v>-2.1579812399344616</v>
      </c>
      <c r="U1166" s="139">
        <v>0.7931034533951562</v>
      </c>
      <c r="V1166" s="139">
        <v>-0.27687729933110394</v>
      </c>
      <c r="W1166" s="50">
        <v>-0.43715044549470727</v>
      </c>
    </row>
    <row r="1167" spans="1:23" ht="16.5">
      <c r="A1167" s="95">
        <v>165</v>
      </c>
      <c r="B1167" s="139">
        <v>0.94483011179697018</v>
      </c>
      <c r="C1167" s="139">
        <v>0.85914126971929705</v>
      </c>
      <c r="D1167" s="139">
        <v>0.65402347243988923</v>
      </c>
      <c r="E1167" s="139">
        <v>7.0439251947946424E-2</v>
      </c>
      <c r="F1167" s="139">
        <v>0.62997779508053142</v>
      </c>
      <c r="G1167" s="139">
        <v>0.40285047430007226</v>
      </c>
      <c r="H1167" s="139">
        <v>0.32882609673308028</v>
      </c>
      <c r="I1167" s="139">
        <v>0.42503453436561212</v>
      </c>
      <c r="J1167" s="139">
        <v>0.27882808163772999</v>
      </c>
      <c r="K1167" s="58">
        <v>0.24753049902605651</v>
      </c>
      <c r="M1167" s="51">
        <v>165</v>
      </c>
      <c r="N1167" s="139" cm="1">
        <f t="array" ref="N1167:W1167">(TRANSPOSE(MMULT(幕後結果!$AB$37:$AK$46, TRANSPOSE(N166:W166))))</f>
        <v>-1.0546371113995088</v>
      </c>
      <c r="O1167" s="139">
        <v>-8.6072126417387207E-2</v>
      </c>
      <c r="P1167" s="139">
        <v>0.20665164676017089</v>
      </c>
      <c r="Q1167" s="139">
        <v>1.325354537095156</v>
      </c>
      <c r="R1167" s="139">
        <v>1.4719964063291093</v>
      </c>
      <c r="S1167" s="139">
        <v>0.81001539038060066</v>
      </c>
      <c r="T1167" s="139">
        <v>0.84838283218504951</v>
      </c>
      <c r="U1167" s="139">
        <v>0.42005856133348024</v>
      </c>
      <c r="V1167" s="139">
        <v>0.9157587851607325</v>
      </c>
      <c r="W1167" s="50">
        <v>1.4215722973872817</v>
      </c>
    </row>
    <row r="1168" spans="1:23" ht="16.5">
      <c r="A1168" s="95">
        <v>166</v>
      </c>
      <c r="B1168" s="139">
        <v>0.6906693059186928</v>
      </c>
      <c r="C1168" s="139">
        <v>0.65559921158015122</v>
      </c>
      <c r="D1168" s="139">
        <v>0.15791901852039802</v>
      </c>
      <c r="E1168" s="139">
        <v>0.91030111234217603</v>
      </c>
      <c r="F1168" s="139">
        <v>0.55772343045270301</v>
      </c>
      <c r="G1168" s="139">
        <v>0.57976260234775223</v>
      </c>
      <c r="H1168" s="139">
        <v>0.51117533323791253</v>
      </c>
      <c r="I1168" s="139">
        <v>0.23030895566152521</v>
      </c>
      <c r="J1168" s="139">
        <v>0.72658028428325583</v>
      </c>
      <c r="K1168" s="58">
        <v>0.58937708022820789</v>
      </c>
      <c r="M1168" s="51">
        <v>166</v>
      </c>
      <c r="N1168" s="139" cm="1">
        <f t="array" ref="N1168:W1168">(TRANSPOSE(MMULT(幕後結果!$AB$37:$AK$46, TRANSPOSE(N167:W167))))</f>
        <v>-1.777556349926565</v>
      </c>
      <c r="O1168" s="139">
        <v>-0.55753282359196743</v>
      </c>
      <c r="P1168" s="139">
        <v>-0.76253101493873376</v>
      </c>
      <c r="Q1168" s="139">
        <v>1.2108602046572967</v>
      </c>
      <c r="R1168" s="139">
        <v>-0.56541524920060271</v>
      </c>
      <c r="S1168" s="139">
        <v>-1.7454467739455666</v>
      </c>
      <c r="T1168" s="139">
        <v>-0.75926593180263535</v>
      </c>
      <c r="U1168" s="139">
        <v>-2.687559810677711</v>
      </c>
      <c r="V1168" s="139">
        <v>-0.26120564075928643</v>
      </c>
      <c r="W1168" s="50">
        <v>-2.4915933633006877</v>
      </c>
    </row>
    <row r="1169" spans="1:23" ht="16.5">
      <c r="A1169" s="95">
        <v>167</v>
      </c>
      <c r="B1169" s="139">
        <v>0.84645208187525012</v>
      </c>
      <c r="C1169" s="139">
        <v>0.17150878458117136</v>
      </c>
      <c r="D1169" s="139">
        <v>0.7233233038151754</v>
      </c>
      <c r="E1169" s="139">
        <v>0.61432775990905908</v>
      </c>
      <c r="F1169" s="139">
        <v>0.21046103833046259</v>
      </c>
      <c r="G1169" s="139">
        <v>0.74160774958009301</v>
      </c>
      <c r="H1169" s="139">
        <v>0.96192655414804951</v>
      </c>
      <c r="I1169" s="139">
        <v>0.6074326277001143</v>
      </c>
      <c r="J1169" s="139">
        <v>0.97188805414066803</v>
      </c>
      <c r="K1169" s="58">
        <v>0.55867393147982969</v>
      </c>
      <c r="M1169" s="51">
        <v>167</v>
      </c>
      <c r="N1169" s="139" cm="1">
        <f t="array" ref="N1169:W1169">(TRANSPOSE(MMULT(幕後結果!$AB$37:$AK$46, TRANSPOSE(N168:W168))))</f>
        <v>-1.0572395192331832</v>
      </c>
      <c r="O1169" s="139">
        <v>-0.81514896019457517</v>
      </c>
      <c r="P1169" s="139">
        <v>0.73461388461099852</v>
      </c>
      <c r="Q1169" s="139">
        <v>-1.0795031097589149</v>
      </c>
      <c r="R1169" s="139">
        <v>-1.1187185051739723</v>
      </c>
      <c r="S1169" s="139">
        <v>0.89070303302310694</v>
      </c>
      <c r="T1169" s="139">
        <v>-0.27920436395627973</v>
      </c>
      <c r="U1169" s="139">
        <v>1.0619957709515646</v>
      </c>
      <c r="V1169" s="139">
        <v>7.2674024955504263E-2</v>
      </c>
      <c r="W1169" s="50">
        <v>2.3200381882102827</v>
      </c>
    </row>
    <row r="1170" spans="1:23" ht="16.5">
      <c r="A1170" s="95">
        <v>168</v>
      </c>
      <c r="B1170" s="139">
        <v>0.34952365050669165</v>
      </c>
      <c r="C1170" s="139">
        <v>0.97962353484654519</v>
      </c>
      <c r="D1170" s="139">
        <v>8.052422041410856E-2</v>
      </c>
      <c r="E1170" s="139">
        <v>0.29901870611172532</v>
      </c>
      <c r="F1170" s="139">
        <v>0.17077685852904434</v>
      </c>
      <c r="G1170" s="139">
        <v>0.60273900247596357</v>
      </c>
      <c r="H1170" s="139">
        <v>0.74381541901525994</v>
      </c>
      <c r="I1170" s="139">
        <v>0.17476694604257803</v>
      </c>
      <c r="J1170" s="139">
        <v>0.87268247204998395</v>
      </c>
      <c r="K1170" s="58">
        <v>0.79803547911605666</v>
      </c>
      <c r="M1170" s="51">
        <v>168</v>
      </c>
      <c r="N1170" s="139" cm="1">
        <f t="array" ref="N1170:W1170">(TRANSPOSE(MMULT(幕後結果!$AB$37:$AK$46, TRANSPOSE(N169:W169))))</f>
        <v>-1.0427150479727632</v>
      </c>
      <c r="O1170" s="139">
        <v>0.26418786012870027</v>
      </c>
      <c r="P1170" s="139">
        <v>-1.8097186922081514</v>
      </c>
      <c r="Q1170" s="139">
        <v>1.5359869466634268</v>
      </c>
      <c r="R1170" s="139">
        <v>0.75410860282563397</v>
      </c>
      <c r="S1170" s="139">
        <v>-0.36517128766585893</v>
      </c>
      <c r="T1170" s="139">
        <v>-0.43101455625816265</v>
      </c>
      <c r="U1170" s="139">
        <v>-0.81545605678193356</v>
      </c>
      <c r="V1170" s="139">
        <v>0.16732232003493352</v>
      </c>
      <c r="W1170" s="50">
        <v>-0.32041152310329141</v>
      </c>
    </row>
    <row r="1171" spans="1:23" ht="16.5">
      <c r="A1171" s="95">
        <v>169</v>
      </c>
      <c r="B1171" s="139">
        <v>0.86116594850679684</v>
      </c>
      <c r="C1171" s="139">
        <v>0.76761296366710385</v>
      </c>
      <c r="D1171" s="139">
        <v>0.70485002844744327</v>
      </c>
      <c r="E1171" s="139">
        <v>0.1170077574916073</v>
      </c>
      <c r="F1171" s="139">
        <v>0.67563988662566166</v>
      </c>
      <c r="G1171" s="139">
        <v>6.4389744427155282E-2</v>
      </c>
      <c r="H1171" s="139">
        <v>0.87273190656738753</v>
      </c>
      <c r="I1171" s="139">
        <v>0.92214599853042745</v>
      </c>
      <c r="J1171" s="139">
        <v>0.53727201741347241</v>
      </c>
      <c r="K1171" s="58">
        <v>0.36220859396305971</v>
      </c>
      <c r="M1171" s="51">
        <v>169</v>
      </c>
      <c r="N1171" s="139" cm="1">
        <f t="array" ref="N1171:W1171">(TRANSPOSE(MMULT(幕後結果!$AB$37:$AK$46, TRANSPOSE(N170:W170))))</f>
        <v>0.18309481867847627</v>
      </c>
      <c r="O1171" s="139">
        <v>0.7428734266392103</v>
      </c>
      <c r="P1171" s="139">
        <v>-0.15493804374901698</v>
      </c>
      <c r="Q1171" s="139">
        <v>0.93110486486539945</v>
      </c>
      <c r="R1171" s="139">
        <v>-1.1208203360786755</v>
      </c>
      <c r="S1171" s="139">
        <v>1.4620235314093155</v>
      </c>
      <c r="T1171" s="139">
        <v>-0.24092565874138375</v>
      </c>
      <c r="U1171" s="139">
        <v>-1.1906473826244812</v>
      </c>
      <c r="V1171" s="139">
        <v>0.11125392009125287</v>
      </c>
      <c r="W1171" s="50">
        <v>-0.99977775840865535</v>
      </c>
    </row>
    <row r="1172" spans="1:23" ht="16.5">
      <c r="A1172" s="95">
        <v>170</v>
      </c>
      <c r="B1172" s="139">
        <v>0.80896018207499543</v>
      </c>
      <c r="C1172" s="139">
        <v>0.54755278831754972</v>
      </c>
      <c r="D1172" s="139">
        <v>0.86079333506390165</v>
      </c>
      <c r="E1172" s="139">
        <v>0.61204854529147124</v>
      </c>
      <c r="F1172" s="139">
        <v>8.9090056843448284E-3</v>
      </c>
      <c r="G1172" s="139">
        <v>0.74480768995990254</v>
      </c>
      <c r="H1172" s="139">
        <v>0.82358367126612353</v>
      </c>
      <c r="I1172" s="139">
        <v>0.52123415197982603</v>
      </c>
      <c r="J1172" s="139">
        <v>0.65409816599403614</v>
      </c>
      <c r="K1172" s="58">
        <v>0.12401896660620926</v>
      </c>
      <c r="M1172" s="51">
        <v>170</v>
      </c>
      <c r="N1172" s="139" cm="1">
        <f t="array" ref="N1172:W1172">(TRANSPOSE(MMULT(幕後結果!$AB$37:$AK$46, TRANSPOSE(N171:W171))))</f>
        <v>-0.39248197542969621</v>
      </c>
      <c r="O1172" s="139">
        <v>-1.649007249486218</v>
      </c>
      <c r="P1172" s="139">
        <v>0.5076226441409355</v>
      </c>
      <c r="Q1172" s="139">
        <v>-0.74194618763790809</v>
      </c>
      <c r="R1172" s="139">
        <v>0.12645785949659327</v>
      </c>
      <c r="S1172" s="139">
        <v>-0.5092861098962469</v>
      </c>
      <c r="T1172" s="139">
        <v>0.58802526341215744</v>
      </c>
      <c r="U1172" s="139">
        <v>0.74043142242107951</v>
      </c>
      <c r="V1172" s="139">
        <v>1.1129206070707991</v>
      </c>
      <c r="W1172" s="50">
        <v>-1.2353092518915514</v>
      </c>
    </row>
    <row r="1173" spans="1:23" ht="16.5">
      <c r="A1173" s="95">
        <v>171</v>
      </c>
      <c r="B1173" s="139">
        <v>0.6408736626135092</v>
      </c>
      <c r="C1173" s="139">
        <v>0.14327120843404906</v>
      </c>
      <c r="D1173" s="139">
        <v>0.61409209290404188</v>
      </c>
      <c r="E1173" s="139">
        <v>0.97364397229594113</v>
      </c>
      <c r="F1173" s="139">
        <v>0.46704887689999541</v>
      </c>
      <c r="G1173" s="139">
        <v>0.62195991949625373</v>
      </c>
      <c r="H1173" s="139">
        <v>0.96036450235807269</v>
      </c>
      <c r="I1173" s="139">
        <v>0.99003893927074538</v>
      </c>
      <c r="J1173" s="139">
        <v>0.22490152980475586</v>
      </c>
      <c r="K1173" s="58">
        <v>0.9957219636447423</v>
      </c>
      <c r="M1173" s="51">
        <v>171</v>
      </c>
      <c r="N1173" s="139" cm="1">
        <f t="array" ref="N1173:W1173">(TRANSPOSE(MMULT(幕後結果!$AB$37:$AK$46, TRANSPOSE(N172:W172))))</f>
        <v>0.91238937384262742</v>
      </c>
      <c r="O1173" s="139">
        <v>0.83794697205869739</v>
      </c>
      <c r="P1173" s="139">
        <v>-2.4439476439351571E-3</v>
      </c>
      <c r="Q1173" s="139">
        <v>1.2642321953482627</v>
      </c>
      <c r="R1173" s="139">
        <v>0.20308568491524237</v>
      </c>
      <c r="S1173" s="139">
        <v>-1.8811368717011165</v>
      </c>
      <c r="T1173" s="139">
        <v>0.40546734113922744</v>
      </c>
      <c r="U1173" s="139">
        <v>-1.435256844912558</v>
      </c>
      <c r="V1173" s="139">
        <v>-0.24333690079258341</v>
      </c>
      <c r="W1173" s="50">
        <v>-0.64963129756490168</v>
      </c>
    </row>
    <row r="1174" spans="1:23" ht="16.5">
      <c r="A1174" s="95">
        <v>172</v>
      </c>
      <c r="B1174" s="139">
        <v>0.5628341249199047</v>
      </c>
      <c r="C1174" s="139">
        <v>0.54669805665119231</v>
      </c>
      <c r="D1174" s="139">
        <v>0.1842230169003265</v>
      </c>
      <c r="E1174" s="139">
        <v>0.12847985129590733</v>
      </c>
      <c r="F1174" s="139">
        <v>0.51921240201225949</v>
      </c>
      <c r="G1174" s="139">
        <v>0.60722975678783819</v>
      </c>
      <c r="H1174" s="139">
        <v>0.32270884032958502</v>
      </c>
      <c r="I1174" s="139">
        <v>0.68017153969254007</v>
      </c>
      <c r="J1174" s="139">
        <v>0.29652377340406244</v>
      </c>
      <c r="K1174" s="58">
        <v>8.9744612651363465E-2</v>
      </c>
      <c r="M1174" s="51">
        <v>172</v>
      </c>
      <c r="N1174" s="139" cm="1">
        <f t="array" ref="N1174:W1174">(TRANSPOSE(MMULT(幕後結果!$AB$37:$AK$46, TRANSPOSE(N173:W173))))</f>
        <v>-0.78005445574815224</v>
      </c>
      <c r="O1174" s="139">
        <v>-0.59776294369457328</v>
      </c>
      <c r="P1174" s="139">
        <v>-0.1177098800911849</v>
      </c>
      <c r="Q1174" s="139">
        <v>0.61602403245176629</v>
      </c>
      <c r="R1174" s="139">
        <v>0.17288608934506966</v>
      </c>
      <c r="S1174" s="139">
        <v>2.8808037651285749</v>
      </c>
      <c r="T1174" s="139">
        <v>-0.59043832354088943</v>
      </c>
      <c r="U1174" s="139">
        <v>-0.33578538835602689</v>
      </c>
      <c r="V1174" s="139">
        <v>-0.23830466554087537</v>
      </c>
      <c r="W1174" s="50">
        <v>2.1064673011273052</v>
      </c>
    </row>
    <row r="1175" spans="1:23" ht="16.5">
      <c r="A1175" s="95">
        <v>173</v>
      </c>
      <c r="B1175" s="139">
        <v>0.43494227699595367</v>
      </c>
      <c r="C1175" s="139">
        <v>0.75384745107153783</v>
      </c>
      <c r="D1175" s="139">
        <v>0.46094583193699479</v>
      </c>
      <c r="E1175" s="139">
        <v>0.62275901089087826</v>
      </c>
      <c r="F1175" s="139">
        <v>0.72834229883378288</v>
      </c>
      <c r="G1175" s="139">
        <v>0.4779259654393242</v>
      </c>
      <c r="H1175" s="139">
        <v>6.3897743560019205E-2</v>
      </c>
      <c r="I1175" s="139">
        <v>0.46353973215562161</v>
      </c>
      <c r="J1175" s="139">
        <v>0.79598146221417299</v>
      </c>
      <c r="K1175" s="58">
        <v>0.49401396258010788</v>
      </c>
      <c r="M1175" s="51">
        <v>173</v>
      </c>
      <c r="N1175" s="139" cm="1">
        <f t="array" ref="N1175:W1175">(TRANSPOSE(MMULT(幕後結果!$AB$37:$AK$46, TRANSPOSE(N174:W174))))</f>
        <v>-1.3697123567147336</v>
      </c>
      <c r="O1175" s="139">
        <v>-2.0193141528351264</v>
      </c>
      <c r="P1175" s="139">
        <v>-1.2432446047827526</v>
      </c>
      <c r="Q1175" s="139">
        <v>-1.7309389714055541</v>
      </c>
      <c r="R1175" s="139">
        <v>-0.66597863549426117</v>
      </c>
      <c r="S1175" s="139">
        <v>-0.23143264220005874</v>
      </c>
      <c r="T1175" s="139">
        <v>-2.0534082776384572</v>
      </c>
      <c r="U1175" s="139">
        <v>0.88393499583466761</v>
      </c>
      <c r="V1175" s="139">
        <v>-1.1622032024440774</v>
      </c>
      <c r="W1175" s="50">
        <v>-0.5648848336684853</v>
      </c>
    </row>
    <row r="1176" spans="1:23" ht="16.5">
      <c r="A1176" s="95">
        <v>174</v>
      </c>
      <c r="B1176" s="139">
        <v>0.3758776507294681</v>
      </c>
      <c r="C1176" s="139">
        <v>0.37949409403448398</v>
      </c>
      <c r="D1176" s="139">
        <v>0.200856325561793</v>
      </c>
      <c r="E1176" s="139">
        <v>0.9669701400246542</v>
      </c>
      <c r="F1176" s="139">
        <v>0.4624314589695504</v>
      </c>
      <c r="G1176" s="139">
        <v>0.90383806920295306</v>
      </c>
      <c r="H1176" s="139">
        <v>0.58490028837238017</v>
      </c>
      <c r="I1176" s="139">
        <v>0.55090355259517576</v>
      </c>
      <c r="J1176" s="139">
        <v>0.57392369063087934</v>
      </c>
      <c r="K1176" s="58">
        <v>0.79883430414362588</v>
      </c>
      <c r="M1176" s="51">
        <v>174</v>
      </c>
      <c r="N1176" s="139" cm="1">
        <f t="array" ref="N1176:W1176">(TRANSPOSE(MMULT(幕後結果!$AB$37:$AK$46, TRANSPOSE(N175:W175))))</f>
        <v>0.16994992717770516</v>
      </c>
      <c r="O1176" s="139">
        <v>-0.32618019925148334</v>
      </c>
      <c r="P1176" s="139">
        <v>0.25448529907414769</v>
      </c>
      <c r="Q1176" s="139">
        <v>0.34867249388143445</v>
      </c>
      <c r="R1176" s="139">
        <v>2.4331122081698253</v>
      </c>
      <c r="S1176" s="139">
        <v>0.18361482924599179</v>
      </c>
      <c r="T1176" s="139">
        <v>-1.0940255539557018</v>
      </c>
      <c r="U1176" s="139">
        <v>0.93336296554579956</v>
      </c>
      <c r="V1176" s="139">
        <v>0.85238924768955759</v>
      </c>
      <c r="W1176" s="50">
        <v>-0.81633897069656058</v>
      </c>
    </row>
    <row r="1177" spans="1:23" ht="16.5">
      <c r="A1177" s="95">
        <v>175</v>
      </c>
      <c r="B1177" s="139">
        <v>0.23189116283774291</v>
      </c>
      <c r="C1177" s="139">
        <v>0.13384074804884083</v>
      </c>
      <c r="D1177" s="139">
        <v>0.92820163698412506</v>
      </c>
      <c r="E1177" s="139">
        <v>0.5666960418790925</v>
      </c>
      <c r="F1177" s="139">
        <v>0.82436967159918106</v>
      </c>
      <c r="G1177" s="139">
        <v>0.34244850780791691</v>
      </c>
      <c r="H1177" s="139">
        <v>0.50319662134390497</v>
      </c>
      <c r="I1177" s="139">
        <v>0.72539996107896121</v>
      </c>
      <c r="J1177" s="139">
        <v>0.49482455418429239</v>
      </c>
      <c r="K1177" s="58">
        <v>0.46929942120893831</v>
      </c>
      <c r="M1177" s="51">
        <v>175</v>
      </c>
      <c r="N1177" s="139" cm="1">
        <f t="array" ref="N1177:W1177">(TRANSPOSE(MMULT(幕後結果!$AB$37:$AK$46, TRANSPOSE(N176:W176))))</f>
        <v>-1.4557952564842642</v>
      </c>
      <c r="O1177" s="139">
        <v>-0.81976834150344757</v>
      </c>
      <c r="P1177" s="139">
        <v>-1.2299738349156253</v>
      </c>
      <c r="Q1177" s="139">
        <v>0.92805816548957221</v>
      </c>
      <c r="R1177" s="139">
        <v>0.35271774276318868</v>
      </c>
      <c r="S1177" s="139">
        <v>0.91544491478491485</v>
      </c>
      <c r="T1177" s="139">
        <v>-2.5930840139574878</v>
      </c>
      <c r="U1177" s="139">
        <v>1.2838887414463847</v>
      </c>
      <c r="V1177" s="139">
        <v>2.4184039138500091E-4</v>
      </c>
      <c r="W1177" s="50">
        <v>0.59298553160852885</v>
      </c>
    </row>
    <row r="1178" spans="1:23" ht="16.5">
      <c r="A1178" s="95">
        <v>176</v>
      </c>
      <c r="B1178" s="139">
        <v>0.97983892373795722</v>
      </c>
      <c r="C1178" s="139">
        <v>0.71151521504953186</v>
      </c>
      <c r="D1178" s="139">
        <v>0.25295253679074658</v>
      </c>
      <c r="E1178" s="139">
        <v>0.62617289246772168</v>
      </c>
      <c r="F1178" s="139">
        <v>0.29257847888516531</v>
      </c>
      <c r="G1178" s="139">
        <v>0.78359748725969602</v>
      </c>
      <c r="H1178" s="139">
        <v>0.59454642459675866</v>
      </c>
      <c r="I1178" s="139">
        <v>9.2316641632995244E-2</v>
      </c>
      <c r="J1178" s="139">
        <v>0.66789270825585212</v>
      </c>
      <c r="K1178" s="58">
        <v>0.66264338712791782</v>
      </c>
      <c r="M1178" s="51">
        <v>176</v>
      </c>
      <c r="N1178" s="139" cm="1">
        <f t="array" ref="N1178:W1178">(TRANSPOSE(MMULT(幕後結果!$AB$37:$AK$46, TRANSPOSE(N177:W177))))</f>
        <v>0.41351409379012943</v>
      </c>
      <c r="O1178" s="139">
        <v>0.13341258538289374</v>
      </c>
      <c r="P1178" s="139">
        <v>-8.5444152033509357E-2</v>
      </c>
      <c r="Q1178" s="139">
        <v>0.86299137461025999</v>
      </c>
      <c r="R1178" s="139">
        <v>1.0092976866064391</v>
      </c>
      <c r="S1178" s="139">
        <v>-0.50253189222633265</v>
      </c>
      <c r="T1178" s="139">
        <v>0.80621379289333372</v>
      </c>
      <c r="U1178" s="139">
        <v>-1.118351766276773</v>
      </c>
      <c r="V1178" s="139">
        <v>1.0469610814192243</v>
      </c>
      <c r="W1178" s="50">
        <v>-0.32728988662908165</v>
      </c>
    </row>
    <row r="1179" spans="1:23" ht="16.5">
      <c r="A1179" s="95">
        <v>177</v>
      </c>
      <c r="B1179" s="139">
        <v>0.1032578495889791</v>
      </c>
      <c r="C1179" s="139">
        <v>0.31161549640700636</v>
      </c>
      <c r="D1179" s="139">
        <v>0.68270066642304683</v>
      </c>
      <c r="E1179" s="139">
        <v>0.79594789888084239</v>
      </c>
      <c r="F1179" s="139">
        <v>0.698689474309099</v>
      </c>
      <c r="G1179" s="139">
        <v>0.32554698483247702</v>
      </c>
      <c r="H1179" s="139">
        <v>3.9780288340863557E-2</v>
      </c>
      <c r="I1179" s="139">
        <v>0.71121615550160899</v>
      </c>
      <c r="J1179" s="139">
        <v>0.24824164530156123</v>
      </c>
      <c r="K1179" s="58">
        <v>0.18962410926686779</v>
      </c>
      <c r="M1179" s="51">
        <v>177</v>
      </c>
      <c r="N1179" s="139" cm="1">
        <f t="array" ref="N1179:W1179">(TRANSPOSE(MMULT(幕後結果!$AB$37:$AK$46, TRANSPOSE(N178:W178))))</f>
        <v>0.36776122544005385</v>
      </c>
      <c r="O1179" s="139">
        <v>-0.5592468146040156</v>
      </c>
      <c r="P1179" s="139">
        <v>-1.7948444632587057</v>
      </c>
      <c r="Q1179" s="139">
        <v>0.24961283223033348</v>
      </c>
      <c r="R1179" s="139">
        <v>-0.33084842365080314</v>
      </c>
      <c r="S1179" s="139">
        <v>-0.36706225004613263</v>
      </c>
      <c r="T1179" s="139">
        <v>0.44828610293534643</v>
      </c>
      <c r="U1179" s="139">
        <v>-0.84769581976005948</v>
      </c>
      <c r="V1179" s="139">
        <v>-0.11736494286064647</v>
      </c>
      <c r="W1179" s="50">
        <v>-0.88813515397670884</v>
      </c>
    </row>
    <row r="1180" spans="1:23" ht="16.5">
      <c r="A1180" s="95">
        <v>178</v>
      </c>
      <c r="B1180" s="139">
        <v>0.18271394451303546</v>
      </c>
      <c r="C1180" s="139">
        <v>0.79966455282197746</v>
      </c>
      <c r="D1180" s="139">
        <v>0.40685533285095299</v>
      </c>
      <c r="E1180" s="139">
        <v>0.72192816914201963</v>
      </c>
      <c r="F1180" s="139">
        <v>0.49440414223270612</v>
      </c>
      <c r="G1180" s="139">
        <v>0.80992747616045491</v>
      </c>
      <c r="H1180" s="139">
        <v>0.69804170629909845</v>
      </c>
      <c r="I1180" s="139">
        <v>0.75622406505487083</v>
      </c>
      <c r="J1180" s="139">
        <v>0.83965345203737041</v>
      </c>
      <c r="K1180" s="58">
        <v>3.0240034070926347E-2</v>
      </c>
      <c r="M1180" s="51">
        <v>178</v>
      </c>
      <c r="N1180" s="139" cm="1">
        <f t="array" ref="N1180:W1180">(TRANSPOSE(MMULT(幕後結果!$AB$37:$AK$46, TRANSPOSE(N179:W179))))</f>
        <v>0.48215044543755275</v>
      </c>
      <c r="O1180" s="139">
        <v>0.2513031283544529</v>
      </c>
      <c r="P1180" s="139">
        <v>0.72820476298003733</v>
      </c>
      <c r="Q1180" s="139">
        <v>-0.34835141012216464</v>
      </c>
      <c r="R1180" s="139">
        <v>-0.72149684715329399</v>
      </c>
      <c r="S1180" s="139">
        <v>-0.72476112268497206</v>
      </c>
      <c r="T1180" s="139">
        <v>0.32800286854408062</v>
      </c>
      <c r="U1180" s="139">
        <v>-0.23420349073912289</v>
      </c>
      <c r="V1180" s="139">
        <v>-6.6911307234650969E-2</v>
      </c>
      <c r="W1180" s="50">
        <v>0.62727668385823843</v>
      </c>
    </row>
    <row r="1181" spans="1:23" ht="16.5">
      <c r="A1181" s="95">
        <v>179</v>
      </c>
      <c r="B1181" s="139">
        <v>0.64901009003754706</v>
      </c>
      <c r="C1181" s="139">
        <v>0.26388028769466598</v>
      </c>
      <c r="D1181" s="139">
        <v>0.43038668790728041</v>
      </c>
      <c r="E1181" s="139">
        <v>0.90168063243147878</v>
      </c>
      <c r="F1181" s="139">
        <v>0.44234369619995006</v>
      </c>
      <c r="G1181" s="139">
        <v>0.47098330439031222</v>
      </c>
      <c r="H1181" s="139">
        <v>0.8481602528689689</v>
      </c>
      <c r="I1181" s="139">
        <v>0.59853110951239441</v>
      </c>
      <c r="J1181" s="139">
        <v>4.7180237911104816E-2</v>
      </c>
      <c r="K1181" s="58">
        <v>0.48389032228507833</v>
      </c>
      <c r="M1181" s="51">
        <v>179</v>
      </c>
      <c r="N1181" s="139" cm="1">
        <f t="array" ref="N1181:W1181">(TRANSPOSE(MMULT(幕後結果!$AB$37:$AK$46, TRANSPOSE(N180:W180))))</f>
        <v>-0.90689849411305579</v>
      </c>
      <c r="O1181" s="139">
        <v>-0.59038060247465407</v>
      </c>
      <c r="P1181" s="139">
        <v>-3.8528139861445571E-2</v>
      </c>
      <c r="Q1181" s="139">
        <v>-0.88068732873358468</v>
      </c>
      <c r="R1181" s="139">
        <v>0.26667539599862</v>
      </c>
      <c r="S1181" s="139">
        <v>-1.0700445310284754</v>
      </c>
      <c r="T1181" s="139">
        <v>0.12070095145917947</v>
      </c>
      <c r="U1181" s="139">
        <v>0.37267324299811028</v>
      </c>
      <c r="V1181" s="139">
        <v>-0.69388893357818693</v>
      </c>
      <c r="W1181" s="50">
        <v>-0.76872330267966815</v>
      </c>
    </row>
    <row r="1182" spans="1:23" ht="16.5">
      <c r="A1182" s="95">
        <v>180</v>
      </c>
      <c r="B1182" s="139">
        <v>0.49130072872306552</v>
      </c>
      <c r="C1182" s="139">
        <v>0.17631492508372126</v>
      </c>
      <c r="D1182" s="139">
        <v>0.72074822134884253</v>
      </c>
      <c r="E1182" s="139">
        <v>3.6890443584443045E-3</v>
      </c>
      <c r="F1182" s="139">
        <v>0.27859893367333122</v>
      </c>
      <c r="G1182" s="139">
        <v>0.16239661165137553</v>
      </c>
      <c r="H1182" s="139">
        <v>0.95691497101931278</v>
      </c>
      <c r="I1182" s="139">
        <v>0.85457721201870918</v>
      </c>
      <c r="J1182" s="139">
        <v>0.25900919767844788</v>
      </c>
      <c r="K1182" s="58">
        <v>0.43014587829608453</v>
      </c>
      <c r="M1182" s="51">
        <v>180</v>
      </c>
      <c r="N1182" s="139" cm="1">
        <f t="array" ref="N1182:W1182">(TRANSPOSE(MMULT(幕後結果!$AB$37:$AK$46, TRANSPOSE(N181:W181))))</f>
        <v>0.61709487036250388</v>
      </c>
      <c r="O1182" s="139">
        <v>0.51827670590720409</v>
      </c>
      <c r="P1182" s="139">
        <v>-0.54661465358363714</v>
      </c>
      <c r="Q1182" s="139">
        <v>2.3811504062462889</v>
      </c>
      <c r="R1182" s="139">
        <v>1.7102599071957558</v>
      </c>
      <c r="S1182" s="139">
        <v>-0.72214880477187804</v>
      </c>
      <c r="T1182" s="139">
        <v>1.1079361183234382</v>
      </c>
      <c r="U1182" s="139">
        <v>-0.43443740984459095</v>
      </c>
      <c r="V1182" s="139">
        <v>1.446794183174698</v>
      </c>
      <c r="W1182" s="50">
        <v>0.36878646553992994</v>
      </c>
    </row>
    <row r="1183" spans="1:23" ht="16.5">
      <c r="A1183" s="95">
        <v>181</v>
      </c>
      <c r="B1183" s="139">
        <v>0.14531961498037083</v>
      </c>
      <c r="C1183" s="139">
        <v>0.54653477653104754</v>
      </c>
      <c r="D1183" s="139">
        <v>0.59737104013472142</v>
      </c>
      <c r="E1183" s="139">
        <v>0.70335000821301286</v>
      </c>
      <c r="F1183" s="139">
        <v>0.85489196368255471</v>
      </c>
      <c r="G1183" s="139">
        <v>0.78482408741838405</v>
      </c>
      <c r="H1183" s="139">
        <v>0.43289992504267016</v>
      </c>
      <c r="I1183" s="139">
        <v>0.4131206171054056</v>
      </c>
      <c r="J1183" s="139">
        <v>0.93082645294217636</v>
      </c>
      <c r="K1183" s="58">
        <v>0.18895536575554539</v>
      </c>
      <c r="M1183" s="51">
        <v>181</v>
      </c>
      <c r="N1183" s="139" cm="1">
        <f t="array" ref="N1183:W1183">(TRANSPOSE(MMULT(幕後結果!$AB$37:$AK$46, TRANSPOSE(N182:W182))))</f>
        <v>0.95557175937437344</v>
      </c>
      <c r="O1183" s="139">
        <v>-0.40222372088276087</v>
      </c>
      <c r="P1183" s="139">
        <v>0.58314552621004823</v>
      </c>
      <c r="Q1183" s="139">
        <v>0.20553478373594403</v>
      </c>
      <c r="R1183" s="139">
        <v>-1.1240585373970964</v>
      </c>
      <c r="S1183" s="139">
        <v>-0.4440569835017924</v>
      </c>
      <c r="T1183" s="139">
        <v>2.1708705662466983</v>
      </c>
      <c r="U1183" s="139">
        <v>-0.10397062535761295</v>
      </c>
      <c r="V1183" s="139">
        <v>-0.96000677725262529</v>
      </c>
      <c r="W1183" s="50">
        <v>8.6938182110967488E-2</v>
      </c>
    </row>
    <row r="1184" spans="1:23" ht="16.5">
      <c r="A1184" s="95">
        <v>182</v>
      </c>
      <c r="B1184" s="139">
        <v>0.67442502464034204</v>
      </c>
      <c r="C1184" s="139">
        <v>0.45160386648482831</v>
      </c>
      <c r="D1184" s="139">
        <v>0.92166424260727786</v>
      </c>
      <c r="E1184" s="139">
        <v>0.98362207129426582</v>
      </c>
      <c r="F1184" s="139">
        <v>0.74385699373957936</v>
      </c>
      <c r="G1184" s="139">
        <v>0.60599967884381534</v>
      </c>
      <c r="H1184" s="139">
        <v>0.36126450027514534</v>
      </c>
      <c r="I1184" s="139">
        <v>0.46436703481162667</v>
      </c>
      <c r="J1184" s="139">
        <v>0.21681320022775563</v>
      </c>
      <c r="K1184" s="58">
        <v>0.9460943488034439</v>
      </c>
      <c r="M1184" s="51">
        <v>182</v>
      </c>
      <c r="N1184" s="139" cm="1">
        <f t="array" ref="N1184:W1184">(TRANSPOSE(MMULT(幕後結果!$AB$37:$AK$46, TRANSPOSE(N183:W183))))</f>
        <v>-0.74602730819735619</v>
      </c>
      <c r="O1184" s="139">
        <v>9.7651793118904623E-2</v>
      </c>
      <c r="P1184" s="139">
        <v>-0.31855898929758242</v>
      </c>
      <c r="Q1184" s="139">
        <v>0.5127892681251599</v>
      </c>
      <c r="R1184" s="139">
        <v>-0.19983886391226313</v>
      </c>
      <c r="S1184" s="139">
        <v>-0.75498820867996064</v>
      </c>
      <c r="T1184" s="139">
        <v>-0.45140071810758686</v>
      </c>
      <c r="U1184" s="139">
        <v>-1.8864974338743645</v>
      </c>
      <c r="V1184" s="139">
        <v>-0.84943060658167724</v>
      </c>
      <c r="W1184" s="50">
        <v>-0.65707078399244845</v>
      </c>
    </row>
    <row r="1185" spans="1:23" ht="16.5">
      <c r="A1185" s="95">
        <v>183</v>
      </c>
      <c r="B1185" s="139">
        <v>7.9358371187210119E-2</v>
      </c>
      <c r="C1185" s="139">
        <v>0.21929661349022411</v>
      </c>
      <c r="D1185" s="139">
        <v>0.45333173002790028</v>
      </c>
      <c r="E1185" s="139">
        <v>0.52667083053256336</v>
      </c>
      <c r="F1185" s="139">
        <v>0.67615794255460782</v>
      </c>
      <c r="G1185" s="139">
        <v>0.71006356177823649</v>
      </c>
      <c r="H1185" s="139">
        <v>0.22218057339133046</v>
      </c>
      <c r="I1185" s="139">
        <v>0.62147301526123888</v>
      </c>
      <c r="J1185" s="139">
        <v>0.34034404096623794</v>
      </c>
      <c r="K1185" s="58">
        <v>0.17102492579833406</v>
      </c>
      <c r="M1185" s="51">
        <v>183</v>
      </c>
      <c r="N1185" s="139" cm="1">
        <f t="array" ref="N1185:W1185">(TRANSPOSE(MMULT(幕後結果!$AB$37:$AK$46, TRANSPOSE(N184:W184))))</f>
        <v>-0.95625471287113151</v>
      </c>
      <c r="O1185" s="139">
        <v>-1.611114143421214</v>
      </c>
      <c r="P1185" s="139">
        <v>1.3438564770008425</v>
      </c>
      <c r="Q1185" s="139">
        <v>-0.13763890263627787</v>
      </c>
      <c r="R1185" s="139">
        <v>0.51779474056773911</v>
      </c>
      <c r="S1185" s="139">
        <v>0.68612242349258823</v>
      </c>
      <c r="T1185" s="139">
        <v>-3.141513816805469E-2</v>
      </c>
      <c r="U1185" s="139">
        <v>-3.2635006001947048E-2</v>
      </c>
      <c r="V1185" s="139">
        <v>0.98184994834362949</v>
      </c>
      <c r="W1185" s="50">
        <v>0.20526267406165988</v>
      </c>
    </row>
    <row r="1186" spans="1:23" ht="16.5">
      <c r="A1186" s="95">
        <v>184</v>
      </c>
      <c r="B1186" s="139">
        <v>0.28478795343742624</v>
      </c>
      <c r="C1186" s="139">
        <v>0.8609461700094585</v>
      </c>
      <c r="D1186" s="139">
        <v>0.11705003650116441</v>
      </c>
      <c r="E1186" s="139">
        <v>0.91056257085586467</v>
      </c>
      <c r="F1186" s="139">
        <v>0.13349002575005842</v>
      </c>
      <c r="G1186" s="139">
        <v>0.97068677289968353</v>
      </c>
      <c r="H1186" s="139">
        <v>0.1908882418125184</v>
      </c>
      <c r="I1186" s="139">
        <v>0.11698866844305034</v>
      </c>
      <c r="J1186" s="139">
        <v>0.19073716236221916</v>
      </c>
      <c r="K1186" s="58">
        <v>0.45507955385098975</v>
      </c>
      <c r="M1186" s="51">
        <v>184</v>
      </c>
      <c r="N1186" s="139" cm="1">
        <f t="array" ref="N1186:W1186">(TRANSPOSE(MMULT(幕後結果!$AB$37:$AK$46, TRANSPOSE(N185:W185))))</f>
        <v>-0.72367918461248348</v>
      </c>
      <c r="O1186" s="139">
        <v>-1.1881045678852602</v>
      </c>
      <c r="P1186" s="139">
        <v>-1.6480672599651189</v>
      </c>
      <c r="Q1186" s="139">
        <v>-0.27444615688591334</v>
      </c>
      <c r="R1186" s="139">
        <v>-0.31733860839538325</v>
      </c>
      <c r="S1186" s="139">
        <v>-0.93850589741698331</v>
      </c>
      <c r="T1186" s="139">
        <v>4.1815485103242289E-2</v>
      </c>
      <c r="U1186" s="139">
        <v>-0.33028940123406703</v>
      </c>
      <c r="V1186" s="139">
        <v>-0.43411641585324917</v>
      </c>
      <c r="W1186" s="50">
        <v>-1.6783424399645734</v>
      </c>
    </row>
    <row r="1187" spans="1:23" ht="16.5">
      <c r="A1187" s="95">
        <v>185</v>
      </c>
      <c r="B1187" s="139">
        <v>0.863872357004976</v>
      </c>
      <c r="C1187" s="139">
        <v>0.34241417949599695</v>
      </c>
      <c r="D1187" s="139">
        <v>0.1092412059753527</v>
      </c>
      <c r="E1187" s="139">
        <v>0.48809829173960484</v>
      </c>
      <c r="F1187" s="139">
        <v>0.98576459992780752</v>
      </c>
      <c r="G1187" s="139">
        <v>0.28347352998804887</v>
      </c>
      <c r="H1187" s="139">
        <v>0.90674633148958339</v>
      </c>
      <c r="I1187" s="139">
        <v>0.70301453089700527</v>
      </c>
      <c r="J1187" s="139">
        <v>7.8532967204779647E-2</v>
      </c>
      <c r="K1187" s="58">
        <v>1.1885695315689837E-3</v>
      </c>
      <c r="M1187" s="51">
        <v>185</v>
      </c>
      <c r="N1187" s="139" cm="1">
        <f t="array" ref="N1187:W1187">(TRANSPOSE(MMULT(幕後結果!$AB$37:$AK$46, TRANSPOSE(N186:W186))))</f>
        <v>1.1321099793568576</v>
      </c>
      <c r="O1187" s="139">
        <v>0.42444983754579857</v>
      </c>
      <c r="P1187" s="139">
        <v>-0.74177120343746528</v>
      </c>
      <c r="Q1187" s="139">
        <v>9.0077341849749776E-2</v>
      </c>
      <c r="R1187" s="139">
        <v>1.7017968975885931</v>
      </c>
      <c r="S1187" s="139">
        <v>0.27039125256841823</v>
      </c>
      <c r="T1187" s="139">
        <v>4.0330337168691277E-2</v>
      </c>
      <c r="U1187" s="139">
        <v>-1.3097430290561465</v>
      </c>
      <c r="V1187" s="139">
        <v>-1.1354145881001672</v>
      </c>
      <c r="W1187" s="50">
        <v>0.71545986496084291</v>
      </c>
    </row>
    <row r="1188" spans="1:23" ht="16.5">
      <c r="A1188" s="95">
        <v>186</v>
      </c>
      <c r="B1188" s="139">
        <v>0.98510393761081549</v>
      </c>
      <c r="C1188" s="139">
        <v>0.92149902272471529</v>
      </c>
      <c r="D1188" s="139">
        <v>0.38831409972053321</v>
      </c>
      <c r="E1188" s="139">
        <v>0.67874216552200117</v>
      </c>
      <c r="F1188" s="139">
        <v>0.4196725332718152</v>
      </c>
      <c r="G1188" s="139">
        <v>0.84657088602896069</v>
      </c>
      <c r="H1188" s="139">
        <v>0.36984721577428115</v>
      </c>
      <c r="I1188" s="139">
        <v>0.84673196635637638</v>
      </c>
      <c r="J1188" s="139">
        <v>0.88089069249198992</v>
      </c>
      <c r="K1188" s="58">
        <v>0.15260565416062377</v>
      </c>
      <c r="M1188" s="51">
        <v>186</v>
      </c>
      <c r="N1188" s="139" cm="1">
        <f t="array" ref="N1188:W1188">(TRANSPOSE(MMULT(幕後結果!$AB$37:$AK$46, TRANSPOSE(N187:W187))))</f>
        <v>1.0237032879097576</v>
      </c>
      <c r="O1188" s="139">
        <v>0.98330019923747447</v>
      </c>
      <c r="P1188" s="139">
        <v>1.8715166974157094</v>
      </c>
      <c r="Q1188" s="139">
        <v>-0.16281755298342826</v>
      </c>
      <c r="R1188" s="139">
        <v>-0.40166186382119429</v>
      </c>
      <c r="S1188" s="139">
        <v>-7.8558310968639716E-2</v>
      </c>
      <c r="T1188" s="139">
        <v>1.2740393613860879</v>
      </c>
      <c r="U1188" s="139">
        <v>-0.14758141609591646</v>
      </c>
      <c r="V1188" s="139">
        <v>1.1742721442051005</v>
      </c>
      <c r="W1188" s="50">
        <v>1.6170877854398857</v>
      </c>
    </row>
    <row r="1189" spans="1:23" ht="16.5">
      <c r="A1189" s="95">
        <v>187</v>
      </c>
      <c r="B1189" s="139">
        <v>0.80246315406462743</v>
      </c>
      <c r="C1189" s="139">
        <v>7.8350327441756296E-3</v>
      </c>
      <c r="D1189" s="139">
        <v>0.81679170148322999</v>
      </c>
      <c r="E1189" s="139">
        <v>0.66004639733496506</v>
      </c>
      <c r="F1189" s="139">
        <v>0.33460258789720854</v>
      </c>
      <c r="G1189" s="139">
        <v>0.20234275863973195</v>
      </c>
      <c r="H1189" s="139">
        <v>0.92365957827057388</v>
      </c>
      <c r="I1189" s="139">
        <v>7.5156431579443517E-2</v>
      </c>
      <c r="J1189" s="139">
        <v>0.20770670321598739</v>
      </c>
      <c r="K1189" s="58">
        <v>0.94651915502411099</v>
      </c>
      <c r="M1189" s="51">
        <v>187</v>
      </c>
      <c r="N1189" s="139" cm="1">
        <f t="array" ref="N1189:W1189">(TRANSPOSE(MMULT(幕後結果!$AB$37:$AK$46, TRANSPOSE(N188:W188))))</f>
        <v>0.67934776444671729</v>
      </c>
      <c r="O1189" s="139">
        <v>-0.45290394770972764</v>
      </c>
      <c r="P1189" s="139">
        <v>-3.2104508307548452</v>
      </c>
      <c r="Q1189" s="139">
        <v>-0.52125946169084392</v>
      </c>
      <c r="R1189" s="139">
        <v>-0.47881390916050787</v>
      </c>
      <c r="S1189" s="139">
        <v>-1.4146706514660727</v>
      </c>
      <c r="T1189" s="139">
        <v>-1.0873478461954078</v>
      </c>
      <c r="U1189" s="139">
        <v>0.24424507455593536</v>
      </c>
      <c r="V1189" s="139">
        <v>-1.6484717430156259</v>
      </c>
      <c r="W1189" s="50">
        <v>-0.54912772738009807</v>
      </c>
    </row>
    <row r="1190" spans="1:23" ht="16.5">
      <c r="A1190" s="95">
        <v>188</v>
      </c>
      <c r="B1190" s="139">
        <v>0.66386416515090141</v>
      </c>
      <c r="C1190" s="139">
        <v>0.46966892235591073</v>
      </c>
      <c r="D1190" s="139">
        <v>0.46412961316943924</v>
      </c>
      <c r="E1190" s="139">
        <v>0.95841730290605787</v>
      </c>
      <c r="F1190" s="139">
        <v>6.5085371296663919E-2</v>
      </c>
      <c r="G1190" s="139">
        <v>0.28250086459405099</v>
      </c>
      <c r="H1190" s="139">
        <v>0.59042048783993972</v>
      </c>
      <c r="I1190" s="139">
        <v>0.25472291510732203</v>
      </c>
      <c r="J1190" s="139">
        <v>0.59350568030132189</v>
      </c>
      <c r="K1190" s="58">
        <v>0.24220186539844124</v>
      </c>
      <c r="M1190" s="51">
        <v>188</v>
      </c>
      <c r="N1190" s="139" cm="1">
        <f t="array" ref="N1190:W1190">(TRANSPOSE(MMULT(幕後結果!$AB$37:$AK$46, TRANSPOSE(N189:W189))))</f>
        <v>-0.40414938126934208</v>
      </c>
      <c r="O1190" s="139">
        <v>3.1017789627074632E-2</v>
      </c>
      <c r="P1190" s="139">
        <v>-0.4371680972715779</v>
      </c>
      <c r="Q1190" s="139">
        <v>-0.2916403400485591</v>
      </c>
      <c r="R1190" s="139">
        <v>-0.71245814579800393</v>
      </c>
      <c r="S1190" s="139">
        <v>0.2272948917933546</v>
      </c>
      <c r="T1190" s="139">
        <v>-0.79511604972679595</v>
      </c>
      <c r="U1190" s="139">
        <v>1.8449279064923445</v>
      </c>
      <c r="V1190" s="139">
        <v>-0.31219207869584092</v>
      </c>
      <c r="W1190" s="50">
        <v>-0.74181849559809687</v>
      </c>
    </row>
    <row r="1191" spans="1:23" ht="16.5">
      <c r="A1191" s="95">
        <v>189</v>
      </c>
      <c r="B1191" s="139">
        <v>0.54807078639017615</v>
      </c>
      <c r="C1191" s="139">
        <v>0.66693266538393581</v>
      </c>
      <c r="D1191" s="139">
        <v>0.73501207430727944</v>
      </c>
      <c r="E1191" s="139">
        <v>0.93733140504803192</v>
      </c>
      <c r="F1191" s="139">
        <v>0.52356740712700689</v>
      </c>
      <c r="G1191" s="139">
        <v>0.28955161986501543</v>
      </c>
      <c r="H1191" s="139">
        <v>0.85471022542726693</v>
      </c>
      <c r="I1191" s="139">
        <v>0.61569863971280303</v>
      </c>
      <c r="J1191" s="139">
        <v>0.86561533503708565</v>
      </c>
      <c r="K1191" s="58">
        <v>0.66034075084323951</v>
      </c>
      <c r="M1191" s="51">
        <v>189</v>
      </c>
      <c r="N1191" s="139" cm="1">
        <f t="array" ref="N1191:W1191">(TRANSPOSE(MMULT(幕後結果!$AB$37:$AK$46, TRANSPOSE(N190:W190))))</f>
        <v>1.7416359550293206</v>
      </c>
      <c r="O1191" s="139">
        <v>0.63749126615701157</v>
      </c>
      <c r="P1191" s="139">
        <v>1.1887385103041475</v>
      </c>
      <c r="Q1191" s="139">
        <v>-0.64636910104068845</v>
      </c>
      <c r="R1191" s="139">
        <v>-1.0668057982608161</v>
      </c>
      <c r="S1191" s="139">
        <v>-2.3762423230740528</v>
      </c>
      <c r="T1191" s="139">
        <v>1.6673879814907953</v>
      </c>
      <c r="U1191" s="139">
        <v>0.12068232458682682</v>
      </c>
      <c r="V1191" s="139">
        <v>7.6623674138931924E-2</v>
      </c>
      <c r="W1191" s="50">
        <v>-1.0032120918023002</v>
      </c>
    </row>
    <row r="1192" spans="1:23" ht="16.5">
      <c r="A1192" s="95">
        <v>190</v>
      </c>
      <c r="B1192" s="139">
        <v>0.29901565810747699</v>
      </c>
      <c r="C1192" s="139">
        <v>0.20755081652963359</v>
      </c>
      <c r="D1192" s="139">
        <v>0.55422851808581397</v>
      </c>
      <c r="E1192" s="139">
        <v>0.50428206307759593</v>
      </c>
      <c r="F1192" s="139">
        <v>0.41466268018378072</v>
      </c>
      <c r="G1192" s="139">
        <v>0.22853988126311942</v>
      </c>
      <c r="H1192" s="139">
        <v>0.12628209304088189</v>
      </c>
      <c r="I1192" s="139">
        <v>0.71213753081801268</v>
      </c>
      <c r="J1192" s="139">
        <v>0.16235769708979797</v>
      </c>
      <c r="K1192" s="58">
        <v>0.84514230237645616</v>
      </c>
      <c r="M1192" s="51">
        <v>190</v>
      </c>
      <c r="N1192" s="139" cm="1">
        <f t="array" ref="N1192:W1192">(TRANSPOSE(MMULT(幕後結果!$AB$37:$AK$46, TRANSPOSE(N191:W191))))</f>
        <v>0.51065837393377755</v>
      </c>
      <c r="O1192" s="139">
        <v>1.1632434001260006</v>
      </c>
      <c r="P1192" s="139">
        <v>4.7327156159019446E-2</v>
      </c>
      <c r="Q1192" s="139">
        <v>-0.42473647427656774</v>
      </c>
      <c r="R1192" s="139">
        <v>7.4413722586806091E-2</v>
      </c>
      <c r="S1192" s="139">
        <v>3.2414830822377803</v>
      </c>
      <c r="T1192" s="139">
        <v>0.44517096746218754</v>
      </c>
      <c r="U1192" s="139">
        <v>0.44216005575212247</v>
      </c>
      <c r="V1192" s="139">
        <v>1.0069354997686057</v>
      </c>
      <c r="W1192" s="50">
        <v>1.6693372173495384</v>
      </c>
    </row>
    <row r="1193" spans="1:23" ht="16.5">
      <c r="A1193" s="95">
        <v>191</v>
      </c>
      <c r="B1193" s="139">
        <v>0.98871399925824099</v>
      </c>
      <c r="C1193" s="139">
        <v>0.13051467982371978</v>
      </c>
      <c r="D1193" s="139">
        <v>0.37184713942981773</v>
      </c>
      <c r="E1193" s="139">
        <v>0.85778152278633435</v>
      </c>
      <c r="F1193" s="139">
        <v>0.93120826148533964</v>
      </c>
      <c r="G1193" s="139">
        <v>0.64168463034696854</v>
      </c>
      <c r="H1193" s="139">
        <v>0.84127301602075311</v>
      </c>
      <c r="I1193" s="139">
        <v>5.1876796810215176E-3</v>
      </c>
      <c r="J1193" s="139">
        <v>0.88592096283104871</v>
      </c>
      <c r="K1193" s="58">
        <v>0.82057426089295027</v>
      </c>
      <c r="M1193" s="51">
        <v>191</v>
      </c>
      <c r="N1193" s="139" cm="1">
        <f t="array" ref="N1193:W1193">(TRANSPOSE(MMULT(幕後結果!$AB$37:$AK$46, TRANSPOSE(N192:W192))))</f>
        <v>0.10686375211792266</v>
      </c>
      <c r="O1193" s="139">
        <v>0.8089391563684255</v>
      </c>
      <c r="P1193" s="139">
        <v>1.1274504921475428</v>
      </c>
      <c r="Q1193" s="139">
        <v>1.255618200513106</v>
      </c>
      <c r="R1193" s="139">
        <v>1.3142116017116519</v>
      </c>
      <c r="S1193" s="139">
        <v>9.1574304730143719E-2</v>
      </c>
      <c r="T1193" s="139">
        <v>0.78007573511881023</v>
      </c>
      <c r="U1193" s="139">
        <v>2.0423218013919029</v>
      </c>
      <c r="V1193" s="139">
        <v>1.1319988815545645</v>
      </c>
      <c r="W1193" s="50">
        <v>-0.32483183451254971</v>
      </c>
    </row>
    <row r="1194" spans="1:23" ht="16.5">
      <c r="A1194" s="95">
        <v>192</v>
      </c>
      <c r="B1194" s="139">
        <v>0.99748388225919093</v>
      </c>
      <c r="C1194" s="139">
        <v>0.67038986376228205</v>
      </c>
      <c r="D1194" s="139">
        <v>6.3572303325834412E-2</v>
      </c>
      <c r="E1194" s="139">
        <v>0.57978223708646959</v>
      </c>
      <c r="F1194" s="139">
        <v>0.95152519191609253</v>
      </c>
      <c r="G1194" s="139">
        <v>0.71484791956329929</v>
      </c>
      <c r="H1194" s="139">
        <v>0.64808772628933897</v>
      </c>
      <c r="I1194" s="139">
        <v>0.58405147472805807</v>
      </c>
      <c r="J1194" s="139">
        <v>0.3512953952062452</v>
      </c>
      <c r="K1194" s="58">
        <v>0.43155303476177931</v>
      </c>
      <c r="M1194" s="51">
        <v>192</v>
      </c>
      <c r="N1194" s="139" cm="1">
        <f t="array" ref="N1194:W1194">(TRANSPOSE(MMULT(幕後結果!$AB$37:$AK$46, TRANSPOSE(N193:W193))))</f>
        <v>-0.78312339105635653</v>
      </c>
      <c r="O1194" s="139">
        <v>-0.40921742902712627</v>
      </c>
      <c r="P1194" s="139">
        <v>-3.1706028676771775E-2</v>
      </c>
      <c r="Q1194" s="139">
        <v>2.7101892684057129</v>
      </c>
      <c r="R1194" s="139">
        <v>2.1690036362835103</v>
      </c>
      <c r="S1194" s="139">
        <v>0.42677845224701694</v>
      </c>
      <c r="T1194" s="139">
        <v>-0.20573522743514219</v>
      </c>
      <c r="U1194" s="139">
        <v>-0.76213529394845847</v>
      </c>
      <c r="V1194" s="139">
        <v>-0.19803391944485038</v>
      </c>
      <c r="W1194" s="50">
        <v>0.62429821816518904</v>
      </c>
    </row>
    <row r="1195" spans="1:23" ht="16.5">
      <c r="A1195" s="95">
        <v>193</v>
      </c>
      <c r="B1195" s="139">
        <v>0.14708508588163416</v>
      </c>
      <c r="C1195" s="139">
        <v>1.4078023733541611E-2</v>
      </c>
      <c r="D1195" s="139">
        <v>0.35799388469214666</v>
      </c>
      <c r="E1195" s="139">
        <v>0.43901721878005673</v>
      </c>
      <c r="F1195" s="139">
        <v>0.35300269118384731</v>
      </c>
      <c r="G1195" s="139">
        <v>0.84495599431755086</v>
      </c>
      <c r="H1195" s="139">
        <v>0.14608468613068126</v>
      </c>
      <c r="I1195" s="139">
        <v>3.1669582103915239E-2</v>
      </c>
      <c r="J1195" s="139">
        <v>0.50362600073899855</v>
      </c>
      <c r="K1195" s="58">
        <v>0.23682695223847494</v>
      </c>
      <c r="M1195" s="51">
        <v>193</v>
      </c>
      <c r="N1195" s="139" cm="1">
        <f t="array" ref="N1195:W1195">(TRANSPOSE(MMULT(幕後結果!$AB$37:$AK$46, TRANSPOSE(N194:W194))))</f>
        <v>0.47918504176997628</v>
      </c>
      <c r="O1195" s="139">
        <v>0.20429592050424189</v>
      </c>
      <c r="P1195" s="139">
        <v>0.76443949157669311</v>
      </c>
      <c r="Q1195" s="139">
        <v>-0.19550771759348529</v>
      </c>
      <c r="R1195" s="139">
        <v>0.51229493897632183</v>
      </c>
      <c r="S1195" s="139">
        <v>0.57965562249546188</v>
      </c>
      <c r="T1195" s="139">
        <v>4.5858612604041615E-2</v>
      </c>
      <c r="U1195" s="139">
        <v>2.2207444059274883</v>
      </c>
      <c r="V1195" s="139">
        <v>-1.0046377870971974</v>
      </c>
      <c r="W1195" s="50">
        <v>0.55702142462638127</v>
      </c>
    </row>
    <row r="1196" spans="1:23" ht="16.5">
      <c r="A1196" s="95">
        <v>194</v>
      </c>
      <c r="B1196" s="139">
        <v>0.39270255946410537</v>
      </c>
      <c r="C1196" s="139">
        <v>0.4562593680651017</v>
      </c>
      <c r="D1196" s="139">
        <v>0.37164870461613853</v>
      </c>
      <c r="E1196" s="139">
        <v>0.1057092427190871</v>
      </c>
      <c r="F1196" s="139">
        <v>0.80535379557324993</v>
      </c>
      <c r="G1196" s="139">
        <v>0.25763336439047535</v>
      </c>
      <c r="H1196" s="139">
        <v>0.12157090265288439</v>
      </c>
      <c r="I1196" s="139">
        <v>0.6840117289542138</v>
      </c>
      <c r="J1196" s="139">
        <v>0.94842984408609254</v>
      </c>
      <c r="K1196" s="58">
        <v>0.30739989492130926</v>
      </c>
      <c r="M1196" s="51">
        <v>194</v>
      </c>
      <c r="N1196" s="139" cm="1">
        <f t="array" ref="N1196:W1196">(TRANSPOSE(MMULT(幕後結果!$AB$37:$AK$46, TRANSPOSE(N195:W195))))</f>
        <v>-0.76666192838987368</v>
      </c>
      <c r="O1196" s="139">
        <v>-0.79037622350829617</v>
      </c>
      <c r="P1196" s="139">
        <v>-0.22428458511338784</v>
      </c>
      <c r="Q1196" s="139">
        <v>0.31808815023375053</v>
      </c>
      <c r="R1196" s="139">
        <v>-4.147908357379948E-2</v>
      </c>
      <c r="S1196" s="139">
        <v>-0.65081400429924352</v>
      </c>
      <c r="T1196" s="139">
        <v>-0.51716221787643457</v>
      </c>
      <c r="U1196" s="139">
        <v>1.9644044361691386</v>
      </c>
      <c r="V1196" s="139">
        <v>-0.29578398682010537</v>
      </c>
      <c r="W1196" s="50">
        <v>-1.8714719022014266</v>
      </c>
    </row>
    <row r="1197" spans="1:23" ht="16.5">
      <c r="A1197" s="95">
        <v>195</v>
      </c>
      <c r="B1197" s="139">
        <v>0.61699026485526809</v>
      </c>
      <c r="C1197" s="139">
        <v>5.643439594258215E-2</v>
      </c>
      <c r="D1197" s="139">
        <v>6.0505482538979694E-2</v>
      </c>
      <c r="E1197" s="139">
        <v>0.60601150924353986</v>
      </c>
      <c r="F1197" s="139">
        <v>0.61542015768678238</v>
      </c>
      <c r="G1197" s="139">
        <v>0.51035518341744401</v>
      </c>
      <c r="H1197" s="139">
        <v>0.31937993440976853</v>
      </c>
      <c r="I1197" s="139">
        <v>0.7002705188383791</v>
      </c>
      <c r="J1197" s="139">
        <v>0.87764228252421028</v>
      </c>
      <c r="K1197" s="58">
        <v>0.67972387354549868</v>
      </c>
      <c r="M1197" s="51">
        <v>195</v>
      </c>
      <c r="N1197" s="139" cm="1">
        <f t="array" ref="N1197:W1197">(TRANSPOSE(MMULT(幕後結果!$AB$37:$AK$46, TRANSPOSE(N196:W196))))</f>
        <v>-0.93751843579201677</v>
      </c>
      <c r="O1197" s="139">
        <v>7.022386988521212E-2</v>
      </c>
      <c r="P1197" s="139">
        <v>-1.4499308866616221</v>
      </c>
      <c r="Q1197" s="139">
        <v>-0.4511505017674502</v>
      </c>
      <c r="R1197" s="139">
        <v>0.40409470463019476</v>
      </c>
      <c r="S1197" s="139">
        <v>-0.73065090845033998</v>
      </c>
      <c r="T1197" s="139">
        <v>-0.3403436397969366</v>
      </c>
      <c r="U1197" s="139">
        <v>0.24002972147211277</v>
      </c>
      <c r="V1197" s="139">
        <v>1.1921917131683168E-2</v>
      </c>
      <c r="W1197" s="50">
        <v>-0.22650441035380792</v>
      </c>
    </row>
    <row r="1198" spans="1:23" ht="16.5">
      <c r="A1198" s="95">
        <v>196</v>
      </c>
      <c r="B1198" s="139">
        <v>0.24999176886497287</v>
      </c>
      <c r="C1198" s="139">
        <v>0.52503863359996439</v>
      </c>
      <c r="D1198" s="139">
        <v>0.18549721453919776</v>
      </c>
      <c r="E1198" s="139">
        <v>0.75535680744848066</v>
      </c>
      <c r="F1198" s="139">
        <v>0.14529429416937689</v>
      </c>
      <c r="G1198" s="139">
        <v>0.45875707361419615</v>
      </c>
      <c r="H1198" s="139">
        <v>0.8751933387364883</v>
      </c>
      <c r="I1198" s="139">
        <v>0.95937793980058172</v>
      </c>
      <c r="J1198" s="139">
        <v>0.69752954785038157</v>
      </c>
      <c r="K1198" s="58">
        <v>0.21444306266367641</v>
      </c>
      <c r="M1198" s="51">
        <v>196</v>
      </c>
      <c r="N1198" s="139" cm="1">
        <f t="array" ref="N1198:W1198">(TRANSPOSE(MMULT(幕後結果!$AB$37:$AK$46, TRANSPOSE(N197:W197))))</f>
        <v>-2.0685434673628014</v>
      </c>
      <c r="O1198" s="139">
        <v>-0.65363539948390659</v>
      </c>
      <c r="P1198" s="139">
        <v>-0.90030850256364203</v>
      </c>
      <c r="Q1198" s="139">
        <v>-0.73814531666548377</v>
      </c>
      <c r="R1198" s="139">
        <v>-0.11926389651895726</v>
      </c>
      <c r="S1198" s="139">
        <v>-0.23107764478427056</v>
      </c>
      <c r="T1198" s="139">
        <v>-1.5041268507325867</v>
      </c>
      <c r="U1198" s="139">
        <v>0.87191279541123146</v>
      </c>
      <c r="V1198" s="139">
        <v>-1.1811676655473893</v>
      </c>
      <c r="W1198" s="50">
        <v>-0.52106921325869959</v>
      </c>
    </row>
    <row r="1199" spans="1:23" ht="16.5">
      <c r="A1199" s="95">
        <v>197</v>
      </c>
      <c r="B1199" s="139">
        <v>5.6324232860308188E-2</v>
      </c>
      <c r="C1199" s="139">
        <v>0.39820101585224488</v>
      </c>
      <c r="D1199" s="139">
        <v>0.16003465509081516</v>
      </c>
      <c r="E1199" s="139">
        <v>0.62916225741559573</v>
      </c>
      <c r="F1199" s="139">
        <v>0.61881679713908277</v>
      </c>
      <c r="G1199" s="139">
        <v>5.1154815155667555E-2</v>
      </c>
      <c r="H1199" s="139">
        <v>0.6264396418214675</v>
      </c>
      <c r="I1199" s="139">
        <v>0.98899337957994637</v>
      </c>
      <c r="J1199" s="139">
        <v>0.16445299540541702</v>
      </c>
      <c r="K1199" s="58">
        <v>0.50525306864795483</v>
      </c>
      <c r="M1199" s="51">
        <v>197</v>
      </c>
      <c r="N1199" s="139" cm="1">
        <f t="array" ref="N1199:W1199">(TRANSPOSE(MMULT(幕後結果!$AB$37:$AK$46, TRANSPOSE(N198:W198))))</f>
        <v>1.131047897064531</v>
      </c>
      <c r="O1199" s="139">
        <v>0.80725282899752626</v>
      </c>
      <c r="P1199" s="139">
        <v>1.3796557717289166</v>
      </c>
      <c r="Q1199" s="139">
        <v>0.95001701191348253</v>
      </c>
      <c r="R1199" s="139">
        <v>-0.69053236232889126</v>
      </c>
      <c r="S1199" s="139">
        <v>1.5931618840594448</v>
      </c>
      <c r="T1199" s="139">
        <v>1.8920337157494562</v>
      </c>
      <c r="U1199" s="139">
        <v>2.1089003933340464</v>
      </c>
      <c r="V1199" s="139">
        <v>1.8132508875749513</v>
      </c>
      <c r="W1199" s="50">
        <v>1.4674243030655438</v>
      </c>
    </row>
    <row r="1200" spans="1:23" ht="16.5">
      <c r="A1200" s="95">
        <v>198</v>
      </c>
      <c r="B1200" s="139">
        <v>0.84576648248531816</v>
      </c>
      <c r="C1200" s="139">
        <v>0.73256013012721732</v>
      </c>
      <c r="D1200" s="139">
        <v>0.93208783713164611</v>
      </c>
      <c r="E1200" s="139">
        <v>0.57635111010038242</v>
      </c>
      <c r="F1200" s="139">
        <v>0.83763378700675784</v>
      </c>
      <c r="G1200" s="139">
        <v>0.57028553664072579</v>
      </c>
      <c r="H1200" s="139">
        <v>0.67722422775942226</v>
      </c>
      <c r="I1200" s="139">
        <v>0.5614009096331456</v>
      </c>
      <c r="J1200" s="139">
        <v>0.77824452946351208</v>
      </c>
      <c r="K1200" s="58">
        <v>0.6146706766345138</v>
      </c>
      <c r="M1200" s="51">
        <v>198</v>
      </c>
      <c r="N1200" s="139" cm="1">
        <f t="array" ref="N1200:W1200">(TRANSPOSE(MMULT(幕後結果!$AB$37:$AK$46, TRANSPOSE(N199:W199))))</f>
        <v>0.39559961604822008</v>
      </c>
      <c r="O1200" s="139">
        <v>-0.90133395168750141</v>
      </c>
      <c r="P1200" s="139">
        <v>1.9154919777652561</v>
      </c>
      <c r="Q1200" s="139">
        <v>1.3168357601906497</v>
      </c>
      <c r="R1200" s="139">
        <v>0.88559606026626003</v>
      </c>
      <c r="S1200" s="139">
        <v>-0.28237365205335319</v>
      </c>
      <c r="T1200" s="139">
        <v>0.91118192951635391</v>
      </c>
      <c r="U1200" s="139">
        <v>-1.2564429720914772</v>
      </c>
      <c r="V1200" s="139">
        <v>0.98890620078409208</v>
      </c>
      <c r="W1200" s="50">
        <v>1.5792111814999874</v>
      </c>
    </row>
    <row r="1201" spans="1:23" ht="16.5">
      <c r="A1201" s="95">
        <v>199</v>
      </c>
      <c r="B1201" s="139">
        <v>0.38663188707305407</v>
      </c>
      <c r="C1201" s="139">
        <v>0.16809453944681274</v>
      </c>
      <c r="D1201" s="139">
        <v>0.53878920650432072</v>
      </c>
      <c r="E1201" s="139">
        <v>0.29303913114123503</v>
      </c>
      <c r="F1201" s="139">
        <v>0.3670761952731163</v>
      </c>
      <c r="G1201" s="139">
        <v>0.28072279624529695</v>
      </c>
      <c r="H1201" s="139">
        <v>0.58417125133739245</v>
      </c>
      <c r="I1201" s="139">
        <v>0.24737359723500907</v>
      </c>
      <c r="J1201" s="139">
        <v>0.73915104207689875</v>
      </c>
      <c r="K1201" s="58">
        <v>0.68458667861926825</v>
      </c>
      <c r="M1201" s="51">
        <v>199</v>
      </c>
      <c r="N1201" s="139" cm="1">
        <f t="array" ref="N1201:W1201">(TRANSPOSE(MMULT(幕後結果!$AB$37:$AK$46, TRANSPOSE(N200:W200))))</f>
        <v>0.94820426970802174</v>
      </c>
      <c r="O1201" s="139">
        <v>0.58228891675978633</v>
      </c>
      <c r="P1201" s="139">
        <v>-0.45216105422272268</v>
      </c>
      <c r="Q1201" s="139">
        <v>0.77813987662846784</v>
      </c>
      <c r="R1201" s="139">
        <v>0.73789259819074537</v>
      </c>
      <c r="S1201" s="139">
        <v>0.1374177044423564</v>
      </c>
      <c r="T1201" s="139">
        <v>3.5681061681442028E-2</v>
      </c>
      <c r="U1201" s="139">
        <v>-1.4802562772794323</v>
      </c>
      <c r="V1201" s="139">
        <v>1.463391469077316</v>
      </c>
      <c r="W1201" s="50">
        <v>1.03690235881413</v>
      </c>
    </row>
    <row r="1202" spans="1:23" ht="16.5">
      <c r="A1202" s="95">
        <v>200</v>
      </c>
      <c r="B1202" s="139">
        <v>0.3883753091315354</v>
      </c>
      <c r="C1202" s="139">
        <v>0.17052442882659635</v>
      </c>
      <c r="D1202" s="139">
        <v>0.75235992087019898</v>
      </c>
      <c r="E1202" s="139">
        <v>0.52750840085551243</v>
      </c>
      <c r="F1202" s="139">
        <v>0.58386992463818532</v>
      </c>
      <c r="G1202" s="139">
        <v>0.69543683396653688</v>
      </c>
      <c r="H1202" s="139">
        <v>0.30231884051006386</v>
      </c>
      <c r="I1202" s="139">
        <v>0.72262490809975066</v>
      </c>
      <c r="J1202" s="139">
        <v>0.94530166598802201</v>
      </c>
      <c r="K1202" s="58">
        <v>0.78714176394178148</v>
      </c>
      <c r="M1202" s="51">
        <v>200</v>
      </c>
      <c r="N1202" s="139" cm="1">
        <f t="array" ref="N1202:W1202">(TRANSPOSE(MMULT(幕後結果!$AB$37:$AK$46, TRANSPOSE(N201:W201))))</f>
        <v>1.0329367120925641</v>
      </c>
      <c r="O1202" s="139">
        <v>1.4835818277889774</v>
      </c>
      <c r="P1202" s="139">
        <v>1.46807377817889</v>
      </c>
      <c r="Q1202" s="139">
        <v>0.91374121992457424</v>
      </c>
      <c r="R1202" s="139">
        <v>0.87523578573364846</v>
      </c>
      <c r="S1202" s="139">
        <v>1.1440778210943696</v>
      </c>
      <c r="T1202" s="139">
        <v>1.9862233530913076</v>
      </c>
      <c r="U1202" s="139">
        <v>-0.29380772564216107</v>
      </c>
      <c r="V1202" s="139">
        <v>0.45349744607916165</v>
      </c>
      <c r="W1202" s="50">
        <v>1.3335156460673885</v>
      </c>
    </row>
    <row r="1203" spans="1:23" ht="16.5">
      <c r="A1203" s="95">
        <v>201</v>
      </c>
      <c r="B1203" s="139">
        <v>0.64598827609107268</v>
      </c>
      <c r="C1203" s="139">
        <v>0.36479373193605813</v>
      </c>
      <c r="D1203" s="139">
        <v>0.88852439003372097</v>
      </c>
      <c r="E1203" s="139">
        <v>0.80192251816984927</v>
      </c>
      <c r="F1203" s="139">
        <v>0.18030961184351946</v>
      </c>
      <c r="G1203" s="139">
        <v>0.914449985771568</v>
      </c>
      <c r="H1203" s="139">
        <v>0.55312970867032085</v>
      </c>
      <c r="I1203" s="139">
        <v>6.4625880378974543E-3</v>
      </c>
      <c r="J1203" s="139">
        <v>0.60687928746469333</v>
      </c>
      <c r="K1203" s="58">
        <v>0.95711525674291553</v>
      </c>
      <c r="M1203" s="51">
        <v>201</v>
      </c>
      <c r="N1203" s="139" cm="1">
        <f t="array" ref="N1203:W1203">(TRANSPOSE(MMULT(幕後結果!$AB$37:$AK$46, TRANSPOSE(N202:W202))))</f>
        <v>0.15734091026189406</v>
      </c>
      <c r="O1203" s="139">
        <v>1.077229231006126</v>
      </c>
      <c r="P1203" s="139">
        <v>0.34958260385579826</v>
      </c>
      <c r="Q1203" s="139">
        <v>9.2348856611724262E-2</v>
      </c>
      <c r="R1203" s="139">
        <v>0.95445596061366533</v>
      </c>
      <c r="S1203" s="139">
        <v>1.8432014020811784</v>
      </c>
      <c r="T1203" s="139">
        <v>1.2767954374372539</v>
      </c>
      <c r="U1203" s="139">
        <v>2.0759986357577374</v>
      </c>
      <c r="V1203" s="139">
        <v>0.59895213436838046</v>
      </c>
      <c r="W1203" s="50">
        <v>0.2046819162357274</v>
      </c>
    </row>
    <row r="1204" spans="1:23" ht="16.5">
      <c r="A1204" s="95">
        <v>202</v>
      </c>
      <c r="B1204" s="139">
        <v>0.94618738538300451</v>
      </c>
      <c r="C1204" s="139">
        <v>0.10841333734176906</v>
      </c>
      <c r="D1204" s="139">
        <v>0.89677139653478499</v>
      </c>
      <c r="E1204" s="139">
        <v>0.72157760068498367</v>
      </c>
      <c r="F1204" s="139">
        <v>0.84617927861608733</v>
      </c>
      <c r="G1204" s="139">
        <v>0.84600516644430601</v>
      </c>
      <c r="H1204" s="139">
        <v>1.6173401391448072E-2</v>
      </c>
      <c r="I1204" s="139">
        <v>0.1694071712375691</v>
      </c>
      <c r="J1204" s="139">
        <v>4.8055997333957157E-2</v>
      </c>
      <c r="K1204" s="58">
        <v>0.19760290672101655</v>
      </c>
      <c r="M1204" s="51">
        <v>202</v>
      </c>
      <c r="N1204" s="139" cm="1">
        <f t="array" ref="N1204:W1204">(TRANSPOSE(MMULT(幕後結果!$AB$37:$AK$46, TRANSPOSE(N203:W203))))</f>
        <v>1.3269676402321069</v>
      </c>
      <c r="O1204" s="139">
        <v>1.3357799825514238</v>
      </c>
      <c r="P1204" s="139">
        <v>-0.17344509839957162</v>
      </c>
      <c r="Q1204" s="139">
        <v>0.82274574183998128</v>
      </c>
      <c r="R1204" s="139">
        <v>1.4116125946369096</v>
      </c>
      <c r="S1204" s="139">
        <v>-1.2274979606793468</v>
      </c>
      <c r="T1204" s="139">
        <v>1.7272445268955661</v>
      </c>
      <c r="U1204" s="139">
        <v>-0.49336023129812007</v>
      </c>
      <c r="V1204" s="139">
        <v>-1.6910999253863319</v>
      </c>
      <c r="W1204" s="50">
        <v>-0.29300060009198137</v>
      </c>
    </row>
    <row r="1205" spans="1:23" ht="16.5">
      <c r="A1205" s="95">
        <v>203</v>
      </c>
      <c r="B1205" s="139">
        <v>0.49008487565604253</v>
      </c>
      <c r="C1205" s="139">
        <v>0.45601713210491246</v>
      </c>
      <c r="D1205" s="139">
        <v>0.86962738732539302</v>
      </c>
      <c r="E1205" s="139">
        <v>0.67931141446577814</v>
      </c>
      <c r="F1205" s="139">
        <v>0.99062163432280226</v>
      </c>
      <c r="G1205" s="139">
        <v>0.15005843295328813</v>
      </c>
      <c r="H1205" s="139">
        <v>0.94230193664226247</v>
      </c>
      <c r="I1205" s="139">
        <v>0.57876841367915466</v>
      </c>
      <c r="J1205" s="139">
        <v>0.84450238088407259</v>
      </c>
      <c r="K1205" s="58">
        <v>0.26134329569407222</v>
      </c>
      <c r="M1205" s="51">
        <v>203</v>
      </c>
      <c r="N1205" s="139" cm="1">
        <f t="array" ref="N1205:W1205">(TRANSPOSE(MMULT(幕後結果!$AB$37:$AK$46, TRANSPOSE(N204:W204))))</f>
        <v>-1.4262376211534946</v>
      </c>
      <c r="O1205" s="139">
        <v>-0.64303845769224677</v>
      </c>
      <c r="P1205" s="139">
        <v>0.60634415159904498</v>
      </c>
      <c r="Q1205" s="139">
        <v>-0.51374543353743218</v>
      </c>
      <c r="R1205" s="139">
        <v>-1.5247134510634881</v>
      </c>
      <c r="S1205" s="139">
        <v>-0.12239311760644503</v>
      </c>
      <c r="T1205" s="139">
        <v>-0.75008679053704574</v>
      </c>
      <c r="U1205" s="139">
        <v>-0.96485400377467334</v>
      </c>
      <c r="V1205" s="139">
        <v>-0.65020893811692348</v>
      </c>
      <c r="W1205" s="50">
        <v>-0.88202708406350494</v>
      </c>
    </row>
    <row r="1206" spans="1:23" ht="16.5">
      <c r="A1206" s="95">
        <v>204</v>
      </c>
      <c r="B1206" s="139">
        <v>0.86302557468629293</v>
      </c>
      <c r="C1206" s="139">
        <v>0.95504136751559376</v>
      </c>
      <c r="D1206" s="139">
        <v>0.70253169775651192</v>
      </c>
      <c r="E1206" s="139">
        <v>0.54041131028445766</v>
      </c>
      <c r="F1206" s="139">
        <v>0.84578101913215842</v>
      </c>
      <c r="G1206" s="139">
        <v>0.7236242916951765</v>
      </c>
      <c r="H1206" s="139">
        <v>0.35938830281468404</v>
      </c>
      <c r="I1206" s="139">
        <v>0.59023733768954245</v>
      </c>
      <c r="J1206" s="139">
        <v>0.58268479492150216</v>
      </c>
      <c r="K1206" s="58">
        <v>0.1282873715798678</v>
      </c>
      <c r="M1206" s="51">
        <v>204</v>
      </c>
      <c r="N1206" s="139" cm="1">
        <f t="array" ref="N1206:W1206">(TRANSPOSE(MMULT(幕後結果!$AB$37:$AK$46, TRANSPOSE(N205:W205))))</f>
        <v>0.87748486210040355</v>
      </c>
      <c r="O1206" s="139">
        <v>0.58599160734532429</v>
      </c>
      <c r="P1206" s="139">
        <v>-0.30178561813878207</v>
      </c>
      <c r="Q1206" s="139">
        <v>1.4716749574021941</v>
      </c>
      <c r="R1206" s="139">
        <v>-1.8748661504396251</v>
      </c>
      <c r="S1206" s="139">
        <v>0.55913878044864485</v>
      </c>
      <c r="T1206" s="139">
        <v>-0.65853727398761408</v>
      </c>
      <c r="U1206" s="139">
        <v>-0.82212421554058723</v>
      </c>
      <c r="V1206" s="139">
        <v>-0.12130650605376</v>
      </c>
      <c r="W1206" s="50">
        <v>0.53417949687812161</v>
      </c>
    </row>
    <row r="1207" spans="1:23" ht="16.5">
      <c r="A1207" s="95">
        <v>205</v>
      </c>
      <c r="B1207" s="139">
        <v>0.65760338366125293</v>
      </c>
      <c r="C1207" s="139">
        <v>0.67433304971377872</v>
      </c>
      <c r="D1207" s="139">
        <v>0.18273360573957809</v>
      </c>
      <c r="E1207" s="139">
        <v>2.5292757809427524E-3</v>
      </c>
      <c r="F1207" s="139">
        <v>0.76321033148949313</v>
      </c>
      <c r="G1207" s="139">
        <v>3.3619192856781055E-2</v>
      </c>
      <c r="H1207" s="139">
        <v>0.45276494648343246</v>
      </c>
      <c r="I1207" s="139">
        <v>0.88961198905965921</v>
      </c>
      <c r="J1207" s="139">
        <v>0.98496981909932213</v>
      </c>
      <c r="K1207" s="58">
        <v>0.93571603358367916</v>
      </c>
      <c r="M1207" s="51">
        <v>205</v>
      </c>
      <c r="N1207" s="139" cm="1">
        <f t="array" ref="N1207:W1207">(TRANSPOSE(MMULT(幕後結果!$AB$37:$AK$46, TRANSPOSE(N206:W206))))</f>
        <v>0.15186526213526</v>
      </c>
      <c r="O1207" s="139">
        <v>1.0956854350674667</v>
      </c>
      <c r="P1207" s="139">
        <v>-0.55325908950961078</v>
      </c>
      <c r="Q1207" s="139">
        <v>-0.68786872606683036</v>
      </c>
      <c r="R1207" s="139">
        <v>0.29238043959556848</v>
      </c>
      <c r="S1207" s="139">
        <v>0.17183032086233602</v>
      </c>
      <c r="T1207" s="139">
        <v>-1.9029135248007555E-2</v>
      </c>
      <c r="U1207" s="139">
        <v>-1.1547904624836043</v>
      </c>
      <c r="V1207" s="139">
        <v>-0.17654705475623389</v>
      </c>
      <c r="W1207" s="50">
        <v>0.84874609268322343</v>
      </c>
    </row>
    <row r="1208" spans="1:23" ht="16.5">
      <c r="A1208" s="95">
        <v>206</v>
      </c>
      <c r="B1208" s="139">
        <v>0.62941103706589963</v>
      </c>
      <c r="C1208" s="139">
        <v>0.94278519199991417</v>
      </c>
      <c r="D1208" s="139">
        <v>0.86621554935177825</v>
      </c>
      <c r="E1208" s="139">
        <v>0.31602641717412694</v>
      </c>
      <c r="F1208" s="139">
        <v>0.23502318669333078</v>
      </c>
      <c r="G1208" s="139">
        <v>9.2897074205970931E-3</v>
      </c>
      <c r="H1208" s="139">
        <v>0.27986498686922068</v>
      </c>
      <c r="I1208" s="139">
        <v>0.68927216974650674</v>
      </c>
      <c r="J1208" s="139">
        <v>0.19769220097017648</v>
      </c>
      <c r="K1208" s="58">
        <v>0.21638780300443794</v>
      </c>
      <c r="M1208" s="51">
        <v>206</v>
      </c>
      <c r="N1208" s="139" cm="1">
        <f t="array" ref="N1208:W1208">(TRANSPOSE(MMULT(幕後結果!$AB$37:$AK$46, TRANSPOSE(N207:W207))))</f>
        <v>0.27759649038005491</v>
      </c>
      <c r="O1208" s="139">
        <v>-7.3527523034140341E-3</v>
      </c>
      <c r="P1208" s="139">
        <v>0.58606500382433491</v>
      </c>
      <c r="Q1208" s="139">
        <v>1.0899045402007261</v>
      </c>
      <c r="R1208" s="139">
        <v>-1.2030555134183567</v>
      </c>
      <c r="S1208" s="139">
        <v>0.3199487241200169</v>
      </c>
      <c r="T1208" s="139">
        <v>-0.46119043104820712</v>
      </c>
      <c r="U1208" s="139">
        <v>-5.2019118146821197E-2</v>
      </c>
      <c r="V1208" s="139">
        <v>-0.25349300654722001</v>
      </c>
      <c r="W1208" s="50">
        <v>1.4617401598596942</v>
      </c>
    </row>
    <row r="1209" spans="1:23" ht="16.5">
      <c r="A1209" s="95">
        <v>207</v>
      </c>
      <c r="B1209" s="139">
        <v>2.1648980923552719E-2</v>
      </c>
      <c r="C1209" s="139">
        <v>0.95525157879631761</v>
      </c>
      <c r="D1209" s="139">
        <v>0.53459270087943911</v>
      </c>
      <c r="E1209" s="139">
        <v>0.37735688921696076</v>
      </c>
      <c r="F1209" s="139">
        <v>0.17306480042734829</v>
      </c>
      <c r="G1209" s="139">
        <v>0.12924447245392612</v>
      </c>
      <c r="H1209" s="139">
        <v>0.63131298405449821</v>
      </c>
      <c r="I1209" s="139">
        <v>0.83676581429676355</v>
      </c>
      <c r="J1209" s="139">
        <v>0.58248458094539823</v>
      </c>
      <c r="K1209" s="58">
        <v>0.92678139302048668</v>
      </c>
      <c r="M1209" s="51">
        <v>207</v>
      </c>
      <c r="N1209" s="139" cm="1">
        <f t="array" ref="N1209:W1209">(TRANSPOSE(MMULT(幕後結果!$AB$37:$AK$46, TRANSPOSE(N208:W208))))</f>
        <v>0.16862320980217715</v>
      </c>
      <c r="O1209" s="139">
        <v>0.27099312960846461</v>
      </c>
      <c r="P1209" s="139">
        <v>6.5421976458282668E-2</v>
      </c>
      <c r="Q1209" s="139">
        <v>6.7995534365543439E-2</v>
      </c>
      <c r="R1209" s="139">
        <v>0.23284718580853894</v>
      </c>
      <c r="S1209" s="139">
        <v>0.78540256791383334</v>
      </c>
      <c r="T1209" s="139">
        <v>-1.469402253693942</v>
      </c>
      <c r="U1209" s="139">
        <v>0.80213146647779454</v>
      </c>
      <c r="V1209" s="139">
        <v>-0.71001465612186643</v>
      </c>
      <c r="W1209" s="50">
        <v>0.85268595951060022</v>
      </c>
    </row>
    <row r="1210" spans="1:23" ht="16.5">
      <c r="A1210" s="95">
        <v>208</v>
      </c>
      <c r="B1210" s="139">
        <v>0.18670120331501172</v>
      </c>
      <c r="C1210" s="139">
        <v>0.62029474066655244</v>
      </c>
      <c r="D1210" s="139">
        <v>0.70005289170075002</v>
      </c>
      <c r="E1210" s="139">
        <v>0.1307262803018463</v>
      </c>
      <c r="F1210" s="139">
        <v>0.25832782321650183</v>
      </c>
      <c r="G1210" s="139">
        <v>0.57573726239889367</v>
      </c>
      <c r="H1210" s="139">
        <v>0.20493884693603492</v>
      </c>
      <c r="I1210" s="139">
        <v>0.55257176474045533</v>
      </c>
      <c r="J1210" s="139">
        <v>0.38699640347703124</v>
      </c>
      <c r="K1210" s="58">
        <v>0.70251080917280984</v>
      </c>
      <c r="M1210" s="51">
        <v>208</v>
      </c>
      <c r="N1210" s="139" cm="1">
        <f t="array" ref="N1210:W1210">(TRANSPOSE(MMULT(幕後結果!$AB$37:$AK$46, TRANSPOSE(N209:W209))))</f>
        <v>-0.49274855715241905</v>
      </c>
      <c r="O1210" s="139">
        <v>-0.6448953823415623</v>
      </c>
      <c r="P1210" s="139">
        <v>4.0998119148150769E-2</v>
      </c>
      <c r="Q1210" s="139">
        <v>0.72020808017358573</v>
      </c>
      <c r="R1210" s="139">
        <v>1.1063959285166622</v>
      </c>
      <c r="S1210" s="139">
        <v>0.84742057225718215</v>
      </c>
      <c r="T1210" s="139">
        <v>0.69741164661086574</v>
      </c>
      <c r="U1210" s="139">
        <v>-1.0624991289672683</v>
      </c>
      <c r="V1210" s="139">
        <v>0.10516627620197949</v>
      </c>
      <c r="W1210" s="50">
        <v>1.6868148439646262</v>
      </c>
    </row>
    <row r="1211" spans="1:23" ht="16.5">
      <c r="A1211" s="95">
        <v>209</v>
      </c>
      <c r="B1211" s="139">
        <v>0.87857287154608366</v>
      </c>
      <c r="C1211" s="139">
        <v>0.44525722377310606</v>
      </c>
      <c r="D1211" s="139">
        <v>0.44509431342114758</v>
      </c>
      <c r="E1211" s="139">
        <v>0.17310613962416999</v>
      </c>
      <c r="F1211" s="139">
        <v>0.61658624358564729</v>
      </c>
      <c r="G1211" s="139">
        <v>0.79829638102216438</v>
      </c>
      <c r="H1211" s="139">
        <v>0.54953859264521099</v>
      </c>
      <c r="I1211" s="139">
        <v>0.92390027048941392</v>
      </c>
      <c r="J1211" s="139">
        <v>6.3610994554264E-2</v>
      </c>
      <c r="K1211" s="58">
        <v>0.51900067262997007</v>
      </c>
      <c r="M1211" s="51">
        <v>209</v>
      </c>
      <c r="N1211" s="139" cm="1">
        <f t="array" ref="N1211:W1211">(TRANSPOSE(MMULT(幕後結果!$AB$37:$AK$46, TRANSPOSE(N210:W210))))</f>
        <v>-0.10997555242422985</v>
      </c>
      <c r="O1211" s="139">
        <v>-0.58647242019324819</v>
      </c>
      <c r="P1211" s="139">
        <v>9.6565226486469979E-2</v>
      </c>
      <c r="Q1211" s="139">
        <v>0.61884314101700677</v>
      </c>
      <c r="R1211" s="139">
        <v>-0.22439683059646928</v>
      </c>
      <c r="S1211" s="139">
        <v>0.51036449102776549</v>
      </c>
      <c r="T1211" s="139">
        <v>-1.0509714610283973</v>
      </c>
      <c r="U1211" s="139">
        <v>-0.44342491360052316</v>
      </c>
      <c r="V1211" s="139">
        <v>-0.36785901417680317</v>
      </c>
      <c r="W1211" s="50">
        <v>0.34480754126219543</v>
      </c>
    </row>
    <row r="1212" spans="1:23" ht="16.5">
      <c r="A1212" s="95">
        <v>210</v>
      </c>
      <c r="B1212" s="139">
        <v>0.85184605555166981</v>
      </c>
      <c r="C1212" s="139">
        <v>0.78361392575744815</v>
      </c>
      <c r="D1212" s="139">
        <v>0.32402530358474868</v>
      </c>
      <c r="E1212" s="139">
        <v>0.49336139866352591</v>
      </c>
      <c r="F1212" s="139">
        <v>0.77876624957839802</v>
      </c>
      <c r="G1212" s="139">
        <v>0.19036711217536406</v>
      </c>
      <c r="H1212" s="139">
        <v>0.23069373451792696</v>
      </c>
      <c r="I1212" s="139">
        <v>0.43632334463896383</v>
      </c>
      <c r="J1212" s="139">
        <v>0.57145526422592918</v>
      </c>
      <c r="K1212" s="58">
        <v>3.0675631025133709E-2</v>
      </c>
      <c r="M1212" s="51">
        <v>210</v>
      </c>
      <c r="N1212" s="139" cm="1">
        <f t="array" ref="N1212:W1212">(TRANSPOSE(MMULT(幕後結果!$AB$37:$AK$46, TRANSPOSE(N211:W211))))</f>
        <v>1.9935116627022014</v>
      </c>
      <c r="O1212" s="139">
        <v>0.39335547556149503</v>
      </c>
      <c r="P1212" s="139">
        <v>1.4647685719693919</v>
      </c>
      <c r="Q1212" s="139">
        <v>0.36336929953911301</v>
      </c>
      <c r="R1212" s="139">
        <v>-2.0694006519740924</v>
      </c>
      <c r="S1212" s="139">
        <v>-1.0141207798566021</v>
      </c>
      <c r="T1212" s="139">
        <v>0.9852221862634114</v>
      </c>
      <c r="U1212" s="139">
        <v>0.71322523749155897</v>
      </c>
      <c r="V1212" s="139">
        <v>1.7470380642705368</v>
      </c>
      <c r="W1212" s="50">
        <v>-0.43105496808219279</v>
      </c>
    </row>
    <row r="1213" spans="1:23" ht="16.5">
      <c r="A1213" s="95">
        <v>211</v>
      </c>
      <c r="B1213" s="139">
        <v>0.43730876257722717</v>
      </c>
      <c r="C1213" s="139">
        <v>7.9366500427292763E-2</v>
      </c>
      <c r="D1213" s="139">
        <v>0.59602807040996608</v>
      </c>
      <c r="E1213" s="139">
        <v>0.42318179274540979</v>
      </c>
      <c r="F1213" s="139">
        <v>0.21115251901272081</v>
      </c>
      <c r="G1213" s="139">
        <v>0.13440654928894524</v>
      </c>
      <c r="H1213" s="139">
        <v>0.24297280257243048</v>
      </c>
      <c r="I1213" s="139">
        <v>0.7131155735867527</v>
      </c>
      <c r="J1213" s="139">
        <v>0.23937881113577331</v>
      </c>
      <c r="K1213" s="58">
        <v>0.25686462705961222</v>
      </c>
      <c r="M1213" s="51">
        <v>211</v>
      </c>
      <c r="N1213" s="139" cm="1">
        <f t="array" ref="N1213:W1213">(TRANSPOSE(MMULT(幕後結果!$AB$37:$AK$46, TRANSPOSE(N212:W212))))</f>
        <v>-0.4298325140703102</v>
      </c>
      <c r="O1213" s="139">
        <v>-1.3116134354284834</v>
      </c>
      <c r="P1213" s="139">
        <v>-0.60713938506767273</v>
      </c>
      <c r="Q1213" s="139">
        <v>-1.2862893303988283</v>
      </c>
      <c r="R1213" s="139">
        <v>-0.38739687913886045</v>
      </c>
      <c r="S1213" s="139">
        <v>-1.4892949137122886</v>
      </c>
      <c r="T1213" s="139">
        <v>-0.67243103646701752</v>
      </c>
      <c r="U1213" s="139">
        <v>0.27898757048329142</v>
      </c>
      <c r="V1213" s="139">
        <v>-0.47375872493189608</v>
      </c>
      <c r="W1213" s="50">
        <v>0.21015581614271639</v>
      </c>
    </row>
    <row r="1214" spans="1:23" ht="16.5">
      <c r="A1214" s="95">
        <v>212</v>
      </c>
      <c r="B1214" s="139">
        <v>0.26738443939529555</v>
      </c>
      <c r="C1214" s="139">
        <v>0.39169495064344995</v>
      </c>
      <c r="D1214" s="139">
        <v>0.46036168139848566</v>
      </c>
      <c r="E1214" s="139">
        <v>0.16296919373858576</v>
      </c>
      <c r="F1214" s="139">
        <v>0.77750709561996922</v>
      </c>
      <c r="G1214" s="139">
        <v>0.50843960659392584</v>
      </c>
      <c r="H1214" s="139">
        <v>0.90097196851845407</v>
      </c>
      <c r="I1214" s="139">
        <v>8.4856620057364385E-2</v>
      </c>
      <c r="J1214" s="139">
        <v>0.42689468255488783</v>
      </c>
      <c r="K1214" s="58">
        <v>8.439185497376811E-2</v>
      </c>
      <c r="M1214" s="51">
        <v>212</v>
      </c>
      <c r="N1214" s="139" cm="1">
        <f t="array" ref="N1214:W1214">(TRANSPOSE(MMULT(幕後結果!$AB$37:$AK$46, TRANSPOSE(N213:W213))))</f>
        <v>0.73302651025787158</v>
      </c>
      <c r="O1214" s="139">
        <v>-0.24657995221700288</v>
      </c>
      <c r="P1214" s="139">
        <v>1.756033718879372</v>
      </c>
      <c r="Q1214" s="139">
        <v>-0.67957158511964844</v>
      </c>
      <c r="R1214" s="139">
        <v>-1.1296662351597271</v>
      </c>
      <c r="S1214" s="139">
        <v>1.720761478088666</v>
      </c>
      <c r="T1214" s="139">
        <v>-1.1982312045374832</v>
      </c>
      <c r="U1214" s="139">
        <v>0.62140217300390244</v>
      </c>
      <c r="V1214" s="139">
        <v>8.6062605478844756E-2</v>
      </c>
      <c r="W1214" s="50">
        <v>0.43212014353941108</v>
      </c>
    </row>
    <row r="1215" spans="1:23" ht="16.5">
      <c r="A1215" s="95">
        <v>213</v>
      </c>
      <c r="B1215" s="139">
        <v>0.2884761657920909</v>
      </c>
      <c r="C1215" s="139">
        <v>0.48255129434516819</v>
      </c>
      <c r="D1215" s="139">
        <v>0.42222176744048445</v>
      </c>
      <c r="E1215" s="139">
        <v>0.8432939453848689</v>
      </c>
      <c r="F1215" s="139">
        <v>0.96295432236135081</v>
      </c>
      <c r="G1215" s="139">
        <v>0.30589601144195777</v>
      </c>
      <c r="H1215" s="139">
        <v>0.46927255402838086</v>
      </c>
      <c r="I1215" s="139">
        <v>0.73836602843947086</v>
      </c>
      <c r="J1215" s="139">
        <v>0.26839894418407417</v>
      </c>
      <c r="K1215" s="58">
        <v>0.31596083893941529</v>
      </c>
      <c r="M1215" s="51">
        <v>213</v>
      </c>
      <c r="N1215" s="139" cm="1">
        <f t="array" ref="N1215:W1215">(TRANSPOSE(MMULT(幕後結果!$AB$37:$AK$46, TRANSPOSE(N214:W214))))</f>
        <v>-1.7693734742257829</v>
      </c>
      <c r="O1215" s="139">
        <v>-0.49625919517481565</v>
      </c>
      <c r="P1215" s="139">
        <v>0.6807317547959264</v>
      </c>
      <c r="Q1215" s="139">
        <v>-0.66470641573425437</v>
      </c>
      <c r="R1215" s="139">
        <v>-0.46653167194266454</v>
      </c>
      <c r="S1215" s="139">
        <v>0.17095643320287315</v>
      </c>
      <c r="T1215" s="139">
        <v>-1.5218747628036398</v>
      </c>
      <c r="U1215" s="139">
        <v>-1.3772180310593587</v>
      </c>
      <c r="V1215" s="139">
        <v>-0.14224695668353604</v>
      </c>
      <c r="W1215" s="50">
        <v>-0.36708566194030512</v>
      </c>
    </row>
    <row r="1216" spans="1:23" ht="16.5">
      <c r="A1216" s="95">
        <v>214</v>
      </c>
      <c r="B1216" s="139">
        <v>0.35368369893507645</v>
      </c>
      <c r="C1216" s="139">
        <v>0.50278345120714296</v>
      </c>
      <c r="D1216" s="139">
        <v>4.998468596192307E-2</v>
      </c>
      <c r="E1216" s="139">
        <v>0.57561386917706581</v>
      </c>
      <c r="F1216" s="139">
        <v>0.99022147521484083</v>
      </c>
      <c r="G1216" s="139">
        <v>0.4574976334421621</v>
      </c>
      <c r="H1216" s="139">
        <v>0.80190321218701155</v>
      </c>
      <c r="I1216" s="139">
        <v>0.44214623057412461</v>
      </c>
      <c r="J1216" s="139">
        <v>0.44808227959212799</v>
      </c>
      <c r="K1216" s="58">
        <v>0.59674336363979208</v>
      </c>
      <c r="M1216" s="51">
        <v>214</v>
      </c>
      <c r="N1216" s="139" cm="1">
        <f t="array" ref="N1216:W1216">(TRANSPOSE(MMULT(幕後結果!$AB$37:$AK$46, TRANSPOSE(N215:W215))))</f>
        <v>-1.6563156512731276</v>
      </c>
      <c r="O1216" s="139">
        <v>2.0401137698751111</v>
      </c>
      <c r="P1216" s="139">
        <v>1.0657577652625037</v>
      </c>
      <c r="Q1216" s="139">
        <v>0.26898616970615263</v>
      </c>
      <c r="R1216" s="139">
        <v>-1.7829654273694238</v>
      </c>
      <c r="S1216" s="139">
        <v>-2.3413109843788593</v>
      </c>
      <c r="T1216" s="139">
        <v>-0.28040747224236717</v>
      </c>
      <c r="U1216" s="139">
        <v>-1.8607617993828611</v>
      </c>
      <c r="V1216" s="139">
        <v>-0.22020919159946262</v>
      </c>
      <c r="W1216" s="50">
        <v>0.17240582394453674</v>
      </c>
    </row>
    <row r="1217" spans="1:23" ht="16.5">
      <c r="A1217" s="95">
        <v>215</v>
      </c>
      <c r="B1217" s="139">
        <v>0.72617914725311583</v>
      </c>
      <c r="C1217" s="139">
        <v>0.84731601373173593</v>
      </c>
      <c r="D1217" s="139">
        <v>0.56510467087348104</v>
      </c>
      <c r="E1217" s="139">
        <v>0.11456210827346802</v>
      </c>
      <c r="F1217" s="139">
        <v>0.44146312809906596</v>
      </c>
      <c r="G1217" s="139">
        <v>0.35881845608504204</v>
      </c>
      <c r="H1217" s="139">
        <v>0.90366527086385706</v>
      </c>
      <c r="I1217" s="139">
        <v>0.42822157579652442</v>
      </c>
      <c r="J1217" s="139">
        <v>0.47027818798096965</v>
      </c>
      <c r="K1217" s="58">
        <v>0.16745774932657098</v>
      </c>
      <c r="M1217" s="51">
        <v>215</v>
      </c>
      <c r="N1217" s="139" cm="1">
        <f t="array" ref="N1217:W1217">(TRANSPOSE(MMULT(幕後結果!$AB$37:$AK$46, TRANSPOSE(N216:W216))))</f>
        <v>-0.2499382113867045</v>
      </c>
      <c r="O1217" s="139">
        <v>-0.23472596011090829</v>
      </c>
      <c r="P1217" s="139">
        <v>2.7402693670395828E-3</v>
      </c>
      <c r="Q1217" s="139">
        <v>2.0237157487864206</v>
      </c>
      <c r="R1217" s="139">
        <v>1.6163070574218783</v>
      </c>
      <c r="S1217" s="139">
        <v>1.0562094117016652</v>
      </c>
      <c r="T1217" s="139">
        <v>2.1712954568208782</v>
      </c>
      <c r="U1217" s="139">
        <v>-0.31515891073615587</v>
      </c>
      <c r="V1217" s="139">
        <v>1.5405126549886861</v>
      </c>
      <c r="W1217" s="50">
        <v>0.57844881992083752</v>
      </c>
    </row>
    <row r="1218" spans="1:23" ht="16.5">
      <c r="A1218" s="95">
        <v>216</v>
      </c>
      <c r="B1218" s="139">
        <v>0.79274207021968079</v>
      </c>
      <c r="C1218" s="139">
        <v>0.10225046158592987</v>
      </c>
      <c r="D1218" s="139">
        <v>0.10445544381108118</v>
      </c>
      <c r="E1218" s="139">
        <v>0.55740784535361199</v>
      </c>
      <c r="F1218" s="139">
        <v>0.2082808921491226</v>
      </c>
      <c r="G1218" s="139">
        <v>0.3797215488848571</v>
      </c>
      <c r="H1218" s="139">
        <v>0.82385571758343157</v>
      </c>
      <c r="I1218" s="139">
        <v>0.84088031960615162</v>
      </c>
      <c r="J1218" s="139">
        <v>0.41929726367207354</v>
      </c>
      <c r="K1218" s="58">
        <v>0.37464204178861871</v>
      </c>
      <c r="M1218" s="51">
        <v>216</v>
      </c>
      <c r="N1218" s="139" cm="1">
        <f t="array" ref="N1218:W1218">(TRANSPOSE(MMULT(幕後結果!$AB$37:$AK$46, TRANSPOSE(N217:W217))))</f>
        <v>-2.1308196140437214</v>
      </c>
      <c r="O1218" s="139">
        <v>-8.6544220225613588E-2</v>
      </c>
      <c r="P1218" s="139">
        <v>0.12219195840628083</v>
      </c>
      <c r="Q1218" s="139">
        <v>-0.32106493409881548</v>
      </c>
      <c r="R1218" s="139">
        <v>-1.0531171852587027</v>
      </c>
      <c r="S1218" s="139">
        <v>0.40012165743243389</v>
      </c>
      <c r="T1218" s="139">
        <v>-1.6977413604463811</v>
      </c>
      <c r="U1218" s="139">
        <v>-1.4262546215629293</v>
      </c>
      <c r="V1218" s="139">
        <v>-2.4152962181524962E-2</v>
      </c>
      <c r="W1218" s="50">
        <v>0.59311099691348335</v>
      </c>
    </row>
    <row r="1219" spans="1:23" ht="16.5">
      <c r="A1219" s="95">
        <v>217</v>
      </c>
      <c r="B1219" s="139">
        <v>0.76163591475769721</v>
      </c>
      <c r="C1219" s="139">
        <v>0.1892350542913821</v>
      </c>
      <c r="D1219" s="139">
        <v>0.4617195640482048</v>
      </c>
      <c r="E1219" s="139">
        <v>0.82969772362999072</v>
      </c>
      <c r="F1219" s="139">
        <v>8.7248738267354797E-2</v>
      </c>
      <c r="G1219" s="139">
        <v>0.48808551107498732</v>
      </c>
      <c r="H1219" s="139">
        <v>0.23049937593147463</v>
      </c>
      <c r="I1219" s="139">
        <v>0.28253528122361904</v>
      </c>
      <c r="J1219" s="139">
        <v>0.10046660515215367</v>
      </c>
      <c r="K1219" s="58">
        <v>0.4001913899730154</v>
      </c>
      <c r="M1219" s="51">
        <v>217</v>
      </c>
      <c r="N1219" s="139" cm="1">
        <f t="array" ref="N1219:W1219">(TRANSPOSE(MMULT(幕後結果!$AB$37:$AK$46, TRANSPOSE(N218:W218))))</f>
        <v>-1.4024601583602154</v>
      </c>
      <c r="O1219" s="139">
        <v>-0.86895915734470663</v>
      </c>
      <c r="P1219" s="139">
        <v>-2.2371405771478456</v>
      </c>
      <c r="Q1219" s="139">
        <v>0.50456413926611665</v>
      </c>
      <c r="R1219" s="139">
        <v>0.12317941570059901</v>
      </c>
      <c r="S1219" s="139">
        <v>0.57466408171502048</v>
      </c>
      <c r="T1219" s="139">
        <v>-0.43015328057372515</v>
      </c>
      <c r="U1219" s="139">
        <v>-2.4264456015322997</v>
      </c>
      <c r="V1219" s="139">
        <v>-0.68176223914760647</v>
      </c>
      <c r="W1219" s="50">
        <v>-0.63449187342321678</v>
      </c>
    </row>
    <row r="1220" spans="1:23" ht="16.5">
      <c r="A1220" s="95">
        <v>218</v>
      </c>
      <c r="B1220" s="139">
        <v>0.33714180828388707</v>
      </c>
      <c r="C1220" s="139">
        <v>0.45393945614076547</v>
      </c>
      <c r="D1220" s="139">
        <v>0.67492249106686897</v>
      </c>
      <c r="E1220" s="139">
        <v>0.71821714519418189</v>
      </c>
      <c r="F1220" s="139">
        <v>0.92477872007551487</v>
      </c>
      <c r="G1220" s="139">
        <v>0.84833953536753826</v>
      </c>
      <c r="H1220" s="139">
        <v>0.18422479912603396</v>
      </c>
      <c r="I1220" s="139">
        <v>0.86165298057384199</v>
      </c>
      <c r="J1220" s="139">
        <v>0.26243136983078319</v>
      </c>
      <c r="K1220" s="58">
        <v>0.23035070794268298</v>
      </c>
      <c r="M1220" s="51">
        <v>218</v>
      </c>
      <c r="N1220" s="139" cm="1">
        <f t="array" ref="N1220:W1220">(TRANSPOSE(MMULT(幕後結果!$AB$37:$AK$46, TRANSPOSE(N219:W219))))</f>
        <v>7.2337317978350357E-2</v>
      </c>
      <c r="O1220" s="139">
        <v>-1.1919498386628622</v>
      </c>
      <c r="P1220" s="139">
        <v>0.52630277336029374</v>
      </c>
      <c r="Q1220" s="139">
        <v>-5.1728766824931216E-2</v>
      </c>
      <c r="R1220" s="139">
        <v>0.35236888789874421</v>
      </c>
      <c r="S1220" s="139">
        <v>-0.65334094285550204</v>
      </c>
      <c r="T1220" s="139">
        <v>0.38488828630613575</v>
      </c>
      <c r="U1220" s="139">
        <v>-0.39603985878906245</v>
      </c>
      <c r="V1220" s="139">
        <v>1.2257061340339064</v>
      </c>
      <c r="W1220" s="50">
        <v>1.0204039774285971</v>
      </c>
    </row>
    <row r="1221" spans="1:23" ht="16.5">
      <c r="A1221" s="95">
        <v>219</v>
      </c>
      <c r="B1221" s="139">
        <v>0.38709825295123301</v>
      </c>
      <c r="C1221" s="139">
        <v>0.30884691323521452</v>
      </c>
      <c r="D1221" s="139">
        <v>0.91658920939534494</v>
      </c>
      <c r="E1221" s="139">
        <v>0.89197481758555175</v>
      </c>
      <c r="F1221" s="139">
        <v>0.97248428363059491</v>
      </c>
      <c r="G1221" s="139">
        <v>0.51014994497717003</v>
      </c>
      <c r="H1221" s="139">
        <v>0.8753302032172634</v>
      </c>
      <c r="I1221" s="139">
        <v>0.30224695867113405</v>
      </c>
      <c r="J1221" s="139">
        <v>0.11642733610627931</v>
      </c>
      <c r="K1221" s="58">
        <v>0.44206453874282636</v>
      </c>
      <c r="M1221" s="51">
        <v>219</v>
      </c>
      <c r="N1221" s="139" cm="1">
        <f t="array" ref="N1221:W1221">(TRANSPOSE(MMULT(幕後結果!$AB$37:$AK$46, TRANSPOSE(N220:W220))))</f>
        <v>-2.8662905087946786</v>
      </c>
      <c r="O1221" s="139">
        <v>-1.5846913170695227</v>
      </c>
      <c r="P1221" s="139">
        <v>-1.1553458353937585</v>
      </c>
      <c r="Q1221" s="139">
        <v>0.42669576429920469</v>
      </c>
      <c r="R1221" s="139">
        <v>-1.2652179735038898</v>
      </c>
      <c r="S1221" s="139">
        <v>0.17487765568464672</v>
      </c>
      <c r="T1221" s="139">
        <v>-1.364145080150313</v>
      </c>
      <c r="U1221" s="139">
        <v>-9.2373057921351198E-2</v>
      </c>
      <c r="V1221" s="139">
        <v>3.8134496761409009E-2</v>
      </c>
      <c r="W1221" s="50">
        <v>-1.5728031881543241</v>
      </c>
    </row>
    <row r="1222" spans="1:23" ht="16.5">
      <c r="A1222" s="95">
        <v>220</v>
      </c>
      <c r="B1222" s="139">
        <v>0.82617783347747031</v>
      </c>
      <c r="C1222" s="139">
        <v>0.86650920440364287</v>
      </c>
      <c r="D1222" s="139">
        <v>0.97465815794880317</v>
      </c>
      <c r="E1222" s="139">
        <v>0.27259967609256197</v>
      </c>
      <c r="F1222" s="139">
        <v>0.15592762351138556</v>
      </c>
      <c r="G1222" s="139">
        <v>0.74458882919057601</v>
      </c>
      <c r="H1222" s="139">
        <v>0.76370559139265937</v>
      </c>
      <c r="I1222" s="139">
        <v>0.28143373646957426</v>
      </c>
      <c r="J1222" s="139">
        <v>0.14887068949037374</v>
      </c>
      <c r="K1222" s="58">
        <v>0.55768428052049801</v>
      </c>
      <c r="M1222" s="51">
        <v>220</v>
      </c>
      <c r="N1222" s="139" cm="1">
        <f t="array" ref="N1222:W1222">(TRANSPOSE(MMULT(幕後結果!$AB$37:$AK$46, TRANSPOSE(N221:W221))))</f>
        <v>-0.36846955629966532</v>
      </c>
      <c r="O1222" s="139">
        <v>-0.55641863286252979</v>
      </c>
      <c r="P1222" s="139">
        <v>-0.98120561581406818</v>
      </c>
      <c r="Q1222" s="139">
        <v>1.3193230840308767E-2</v>
      </c>
      <c r="R1222" s="139">
        <v>-0.18086070534667176</v>
      </c>
      <c r="S1222" s="139">
        <v>-4.2287617045914092E-2</v>
      </c>
      <c r="T1222" s="139">
        <v>-0.31565345437931341</v>
      </c>
      <c r="U1222" s="139">
        <v>-0.46447605177300333</v>
      </c>
      <c r="V1222" s="139">
        <v>-0.30027861573650877</v>
      </c>
      <c r="W1222" s="50">
        <v>-1.0582540736366892</v>
      </c>
    </row>
    <row r="1223" spans="1:23" ht="16.5">
      <c r="A1223" s="95">
        <v>221</v>
      </c>
      <c r="B1223" s="139">
        <v>0.92983032834244761</v>
      </c>
      <c r="C1223" s="139">
        <v>0.41826943621899648</v>
      </c>
      <c r="D1223" s="139">
        <v>0.55233636151378906</v>
      </c>
      <c r="E1223" s="139">
        <v>0.32840739632782734</v>
      </c>
      <c r="F1223" s="139">
        <v>0.17372056457058149</v>
      </c>
      <c r="G1223" s="139">
        <v>0.65699434061935791</v>
      </c>
      <c r="H1223" s="139">
        <v>0.51074521746320478</v>
      </c>
      <c r="I1223" s="139">
        <v>0.32653703295351999</v>
      </c>
      <c r="J1223" s="139">
        <v>0.36173742754667093</v>
      </c>
      <c r="K1223" s="58">
        <v>0.53590405579314981</v>
      </c>
      <c r="M1223" s="51">
        <v>221</v>
      </c>
      <c r="N1223" s="139" cm="1">
        <f t="array" ref="N1223:W1223">(TRANSPOSE(MMULT(幕後結果!$AB$37:$AK$46, TRANSPOSE(N222:W222))))</f>
        <v>-0.38092660423316604</v>
      </c>
      <c r="O1223" s="139">
        <v>-0.92445516567913932</v>
      </c>
      <c r="P1223" s="139">
        <v>0.16481792683786742</v>
      </c>
      <c r="Q1223" s="139">
        <v>3.5002615873690024E-2</v>
      </c>
      <c r="R1223" s="139">
        <v>3.8012915057603558</v>
      </c>
      <c r="S1223" s="139">
        <v>1.0885749268367433</v>
      </c>
      <c r="T1223" s="139">
        <v>-7.1019602843696558E-2</v>
      </c>
      <c r="U1223" s="139">
        <v>-7.5570423000176357E-2</v>
      </c>
      <c r="V1223" s="139">
        <v>0.37244260640584326</v>
      </c>
      <c r="W1223" s="50">
        <v>1.6027526954261253</v>
      </c>
    </row>
    <row r="1224" spans="1:23" ht="16.5">
      <c r="A1224" s="95">
        <v>222</v>
      </c>
      <c r="B1224" s="139">
        <v>0.91856531592042079</v>
      </c>
      <c r="C1224" s="139">
        <v>0.95110936126174694</v>
      </c>
      <c r="D1224" s="139">
        <v>0.92521019162861862</v>
      </c>
      <c r="E1224" s="139">
        <v>0.37513943522435444</v>
      </c>
      <c r="F1224" s="139">
        <v>0.71241953997034013</v>
      </c>
      <c r="G1224" s="139">
        <v>0.55009205982740328</v>
      </c>
      <c r="H1224" s="139">
        <v>0.32187465223802603</v>
      </c>
      <c r="I1224" s="139">
        <v>2.7381684167067544E-2</v>
      </c>
      <c r="J1224" s="139">
        <v>0.84255494503400286</v>
      </c>
      <c r="K1224" s="58">
        <v>0.70718141508184185</v>
      </c>
      <c r="M1224" s="51">
        <v>222</v>
      </c>
      <c r="N1224" s="139" cm="1">
        <f t="array" ref="N1224:W1224">(TRANSPOSE(MMULT(幕後結果!$AB$37:$AK$46, TRANSPOSE(N223:W223))))</f>
        <v>-0.29371995784001936</v>
      </c>
      <c r="O1224" s="139">
        <v>1.0155100033383961</v>
      </c>
      <c r="P1224" s="139">
        <v>-0.23056819460256822</v>
      </c>
      <c r="Q1224" s="139">
        <v>0.94070195771469445</v>
      </c>
      <c r="R1224" s="139">
        <v>0.51412723586770037</v>
      </c>
      <c r="S1224" s="139">
        <v>-0.98383872894559754</v>
      </c>
      <c r="T1224" s="139">
        <v>-0.90372893119802766</v>
      </c>
      <c r="U1224" s="139">
        <v>-3.4270830911564132E-2</v>
      </c>
      <c r="V1224" s="139">
        <v>0.79776269164611247</v>
      </c>
      <c r="W1224" s="50">
        <v>0.1697768291408755</v>
      </c>
    </row>
    <row r="1225" spans="1:23" ht="16.5">
      <c r="A1225" s="95">
        <v>223</v>
      </c>
      <c r="B1225" s="139">
        <v>0.39885833550850847</v>
      </c>
      <c r="C1225" s="139">
        <v>2.2267147224477535E-2</v>
      </c>
      <c r="D1225" s="139">
        <v>0.80472864319758286</v>
      </c>
      <c r="E1225" s="139">
        <v>0.23062328227979445</v>
      </c>
      <c r="F1225" s="139">
        <v>0.1045118802723779</v>
      </c>
      <c r="G1225" s="139">
        <v>0.51494130463087218</v>
      </c>
      <c r="H1225" s="139">
        <v>0.94807292471388127</v>
      </c>
      <c r="I1225" s="139">
        <v>0.49059795784591032</v>
      </c>
      <c r="J1225" s="139">
        <v>0.60337856979862581</v>
      </c>
      <c r="K1225" s="58">
        <v>0.52571897840824011</v>
      </c>
      <c r="M1225" s="51">
        <v>223</v>
      </c>
      <c r="N1225" s="139" cm="1">
        <f t="array" ref="N1225:W1225">(TRANSPOSE(MMULT(幕後結果!$AB$37:$AK$46, TRANSPOSE(N224:W224))))</f>
        <v>0.48453972142960894</v>
      </c>
      <c r="O1225" s="139">
        <v>-0.43684046745323923</v>
      </c>
      <c r="P1225" s="139">
        <v>-0.68854576641736742</v>
      </c>
      <c r="Q1225" s="139">
        <v>1.1235018225832711</v>
      </c>
      <c r="R1225" s="139">
        <v>0.88265154600173434</v>
      </c>
      <c r="S1225" s="139">
        <v>0.89298678316821245</v>
      </c>
      <c r="T1225" s="139">
        <v>-0.10568041378888438</v>
      </c>
      <c r="U1225" s="139">
        <v>0.18063391723792482</v>
      </c>
      <c r="V1225" s="139">
        <v>1.787202433504006</v>
      </c>
      <c r="W1225" s="50">
        <v>-1.3873072925028498</v>
      </c>
    </row>
    <row r="1226" spans="1:23" ht="16.5">
      <c r="A1226" s="95">
        <v>224</v>
      </c>
      <c r="B1226" s="139">
        <v>0.46382022643518428</v>
      </c>
      <c r="C1226" s="139">
        <v>0.73071347147115651</v>
      </c>
      <c r="D1226" s="139">
        <v>0.35899422445025397</v>
      </c>
      <c r="E1226" s="139">
        <v>0.23966210509788266</v>
      </c>
      <c r="F1226" s="139">
        <v>0.37445624060809268</v>
      </c>
      <c r="G1226" s="139">
        <v>0.51813697174047646</v>
      </c>
      <c r="H1226" s="139">
        <v>0.40803558813589036</v>
      </c>
      <c r="I1226" s="139">
        <v>0.71636989359728331</v>
      </c>
      <c r="J1226" s="139">
        <v>0.30582773238821126</v>
      </c>
      <c r="K1226" s="58">
        <v>0.34294783296441733</v>
      </c>
      <c r="M1226" s="51">
        <v>224</v>
      </c>
      <c r="N1226" s="139" cm="1">
        <f t="array" ref="N1226:W1226">(TRANSPOSE(MMULT(幕後結果!$AB$37:$AK$46, TRANSPOSE(N225:W225))))</f>
        <v>1.2175727595151964</v>
      </c>
      <c r="O1226" s="139">
        <v>-0.13554204916511059</v>
      </c>
      <c r="P1226" s="139">
        <v>-0.14774930337069139</v>
      </c>
      <c r="Q1226" s="139">
        <v>-1.6549657158817126</v>
      </c>
      <c r="R1226" s="139">
        <v>-0.27659603882052652</v>
      </c>
      <c r="S1226" s="139">
        <v>-1.3255013633756279</v>
      </c>
      <c r="T1226" s="139">
        <v>1.2172125728861092</v>
      </c>
      <c r="U1226" s="139">
        <v>3.4657773122135527E-2</v>
      </c>
      <c r="V1226" s="139">
        <v>-0.46983966272644595</v>
      </c>
      <c r="W1226" s="50">
        <v>0.40568973347218629</v>
      </c>
    </row>
    <row r="1227" spans="1:23" ht="16.5">
      <c r="A1227" s="95">
        <v>225</v>
      </c>
      <c r="B1227" s="139">
        <v>0.76765861742789876</v>
      </c>
      <c r="C1227" s="139">
        <v>0.2224494855114918</v>
      </c>
      <c r="D1227" s="139">
        <v>0.11741697503394311</v>
      </c>
      <c r="E1227" s="139">
        <v>0.30438604385351797</v>
      </c>
      <c r="F1227" s="139">
        <v>0.67200602578612401</v>
      </c>
      <c r="G1227" s="139">
        <v>0.75567699545740341</v>
      </c>
      <c r="H1227" s="139">
        <v>0.920703986322986</v>
      </c>
      <c r="I1227" s="139">
        <v>0.19421044497381201</v>
      </c>
      <c r="J1227" s="139">
        <v>0.12341303972048467</v>
      </c>
      <c r="K1227" s="58">
        <v>0.41007564142887909</v>
      </c>
      <c r="M1227" s="51">
        <v>225</v>
      </c>
      <c r="N1227" s="139" cm="1">
        <f t="array" ref="N1227:W1227">(TRANSPOSE(MMULT(幕後結果!$AB$37:$AK$46, TRANSPOSE(N226:W226))))</f>
        <v>1.169086149571444</v>
      </c>
      <c r="O1227" s="139">
        <v>0.91635639443841865</v>
      </c>
      <c r="P1227" s="139">
        <v>1.5624774031542841</v>
      </c>
      <c r="Q1227" s="139">
        <v>-0.20024043518386014</v>
      </c>
      <c r="R1227" s="139">
        <v>-0.23370010069579539</v>
      </c>
      <c r="S1227" s="139">
        <v>2.3989194982706605</v>
      </c>
      <c r="T1227" s="139">
        <v>1.7626262786316422</v>
      </c>
      <c r="U1227" s="139">
        <v>1.4580139048176841</v>
      </c>
      <c r="V1227" s="139">
        <v>1.5961483573706863</v>
      </c>
      <c r="W1227" s="50">
        <v>1.1475528623173792</v>
      </c>
    </row>
    <row r="1228" spans="1:23" ht="16.5">
      <c r="A1228" s="95">
        <v>226</v>
      </c>
      <c r="B1228" s="139">
        <v>0.68471925068927009</v>
      </c>
      <c r="C1228" s="139">
        <v>6.7831509512739085E-2</v>
      </c>
      <c r="D1228" s="139">
        <v>0.34996549938103994</v>
      </c>
      <c r="E1228" s="139">
        <v>0.8194397088915959</v>
      </c>
      <c r="F1228" s="139">
        <v>0.98740999521978678</v>
      </c>
      <c r="G1228" s="139">
        <v>0.81686540216916947</v>
      </c>
      <c r="H1228" s="139">
        <v>0.30673254242075543</v>
      </c>
      <c r="I1228" s="139">
        <v>0.45685696058493153</v>
      </c>
      <c r="J1228" s="139">
        <v>1.9600695928239098E-3</v>
      </c>
      <c r="K1228" s="58">
        <v>0.68629063467560703</v>
      </c>
      <c r="M1228" s="51">
        <v>226</v>
      </c>
      <c r="N1228" s="139" cm="1">
        <f t="array" ref="N1228:W1228">(TRANSPOSE(MMULT(幕後結果!$AB$37:$AK$46, TRANSPOSE(N227:W227))))</f>
        <v>8.4110089732844354E-2</v>
      </c>
      <c r="O1228" s="139">
        <v>0.4612348531277487</v>
      </c>
      <c r="P1228" s="139">
        <v>-0.54988438021595742</v>
      </c>
      <c r="Q1228" s="139">
        <v>1.1377000674072053</v>
      </c>
      <c r="R1228" s="139">
        <v>0.79684001765289225</v>
      </c>
      <c r="S1228" s="139">
        <v>0.40606688607419944</v>
      </c>
      <c r="T1228" s="139">
        <v>-4.9500455385786873E-2</v>
      </c>
      <c r="U1228" s="139">
        <v>1.0329893816938056</v>
      </c>
      <c r="V1228" s="139">
        <v>0.14776735176231026</v>
      </c>
      <c r="W1228" s="50">
        <v>-0.21127071547288617</v>
      </c>
    </row>
    <row r="1229" spans="1:23" ht="16.5">
      <c r="A1229" s="95">
        <v>227</v>
      </c>
      <c r="B1229" s="139">
        <v>0.57763909703107652</v>
      </c>
      <c r="C1229" s="139">
        <v>0.36797997785195524</v>
      </c>
      <c r="D1229" s="139">
        <v>0.41333775833258435</v>
      </c>
      <c r="E1229" s="139">
        <v>1.2704241433037167E-2</v>
      </c>
      <c r="F1229" s="139">
        <v>0.10609166010884774</v>
      </c>
      <c r="G1229" s="139">
        <v>0.36698888895219062</v>
      </c>
      <c r="H1229" s="139">
        <v>0.61721628867120493</v>
      </c>
      <c r="I1229" s="139">
        <v>0.16849381951736775</v>
      </c>
      <c r="J1229" s="139">
        <v>0.68937763085716997</v>
      </c>
      <c r="K1229" s="58">
        <v>0.59797883674986929</v>
      </c>
      <c r="M1229" s="51">
        <v>227</v>
      </c>
      <c r="N1229" s="139" cm="1">
        <f t="array" ref="N1229:W1229">(TRANSPOSE(MMULT(幕後結果!$AB$37:$AK$46, TRANSPOSE(N228:W228))))</f>
        <v>1.0686256169742345</v>
      </c>
      <c r="O1229" s="139">
        <v>-0.48747733131317117</v>
      </c>
      <c r="P1229" s="139">
        <v>0.4322081583356201</v>
      </c>
      <c r="Q1229" s="139">
        <v>-1.7733711458978081</v>
      </c>
      <c r="R1229" s="139">
        <v>0.16341921823189154</v>
      </c>
      <c r="S1229" s="139">
        <v>0.50640661209764004</v>
      </c>
      <c r="T1229" s="139">
        <v>1.5680375119776073</v>
      </c>
      <c r="U1229" s="139">
        <v>-0.32236742109637817</v>
      </c>
      <c r="V1229" s="139">
        <v>-1.8005203321664294</v>
      </c>
      <c r="W1229" s="50">
        <v>-0.53487887034297188</v>
      </c>
    </row>
    <row r="1230" spans="1:23" ht="16.5">
      <c r="A1230" s="95">
        <v>228</v>
      </c>
      <c r="B1230" s="139">
        <v>0.90852887438204788</v>
      </c>
      <c r="C1230" s="139">
        <v>2.4661322919438122E-2</v>
      </c>
      <c r="D1230" s="139">
        <v>1.6186482594244822E-3</v>
      </c>
      <c r="E1230" s="139">
        <v>0.20100710826089219</v>
      </c>
      <c r="F1230" s="139">
        <v>0.28090615611285652</v>
      </c>
      <c r="G1230" s="139">
        <v>0.90121974811156491</v>
      </c>
      <c r="H1230" s="139">
        <v>9.2823000194321326E-2</v>
      </c>
      <c r="I1230" s="139">
        <v>0.55518902977451279</v>
      </c>
      <c r="J1230" s="139">
        <v>0.33631618006047748</v>
      </c>
      <c r="K1230" s="58">
        <v>0.6875389414528672</v>
      </c>
      <c r="M1230" s="51">
        <v>228</v>
      </c>
      <c r="N1230" s="139" cm="1">
        <f t="array" ref="N1230:W1230">(TRANSPOSE(MMULT(幕後結果!$AB$37:$AK$46, TRANSPOSE(N229:W229))))</f>
        <v>-1.7834958612034959E-2</v>
      </c>
      <c r="O1230" s="139">
        <v>-1.4385290279319043</v>
      </c>
      <c r="P1230" s="139">
        <v>-1.5985584527016372</v>
      </c>
      <c r="Q1230" s="139">
        <v>-0.94198414516389761</v>
      </c>
      <c r="R1230" s="139">
        <v>-1.1604287604052907</v>
      </c>
      <c r="S1230" s="139">
        <v>-0.29761986652976435</v>
      </c>
      <c r="T1230" s="139">
        <v>-9.6659054851958082E-2</v>
      </c>
      <c r="U1230" s="139">
        <v>-0.27255140805346295</v>
      </c>
      <c r="V1230" s="139">
        <v>-1.4040289009202063</v>
      </c>
      <c r="W1230" s="50">
        <v>-1.8273886204168723</v>
      </c>
    </row>
    <row r="1231" spans="1:23" ht="16.5">
      <c r="A1231" s="95">
        <v>229</v>
      </c>
      <c r="B1231" s="139">
        <v>0.42543611215511179</v>
      </c>
      <c r="C1231" s="139">
        <v>0.94888961939912453</v>
      </c>
      <c r="D1231" s="139">
        <v>0.1451219512902957</v>
      </c>
      <c r="E1231" s="139">
        <v>0.19694408342689873</v>
      </c>
      <c r="F1231" s="139">
        <v>0.85436750766014957</v>
      </c>
      <c r="G1231" s="139">
        <v>0.1826553196450178</v>
      </c>
      <c r="H1231" s="139">
        <v>0.18232273112273423</v>
      </c>
      <c r="I1231" s="139">
        <v>0.44539694037206434</v>
      </c>
      <c r="J1231" s="139">
        <v>0.43598507388380092</v>
      </c>
      <c r="K1231" s="58">
        <v>0.78826144204393755</v>
      </c>
      <c r="M1231" s="51">
        <v>229</v>
      </c>
      <c r="N1231" s="139" cm="1">
        <f t="array" ref="N1231:W1231">(TRANSPOSE(MMULT(幕後結果!$AB$37:$AK$46, TRANSPOSE(N230:W230))))</f>
        <v>-0.40759677922674048</v>
      </c>
      <c r="O1231" s="139">
        <v>-0.595842470528129</v>
      </c>
      <c r="P1231" s="139">
        <v>0.36846116964358466</v>
      </c>
      <c r="Q1231" s="139">
        <v>-0.52531281078105219</v>
      </c>
      <c r="R1231" s="139">
        <v>0.92428692719195027</v>
      </c>
      <c r="S1231" s="139">
        <v>1.0849954796283641</v>
      </c>
      <c r="T1231" s="139">
        <v>0.70342977714291832</v>
      </c>
      <c r="U1231" s="139">
        <v>-0.26414785623836701</v>
      </c>
      <c r="V1231" s="139">
        <v>-0.24518668333722127</v>
      </c>
      <c r="W1231" s="50">
        <v>0.43669794691477148</v>
      </c>
    </row>
    <row r="1232" spans="1:23" ht="16.5">
      <c r="A1232" s="95">
        <v>230</v>
      </c>
      <c r="B1232" s="139">
        <v>0.67432258029420122</v>
      </c>
      <c r="C1232" s="139">
        <v>0.23391368931043766</v>
      </c>
      <c r="D1232" s="139">
        <v>0.95911456930283312</v>
      </c>
      <c r="E1232" s="139">
        <v>0.76097107927892216</v>
      </c>
      <c r="F1232" s="139">
        <v>0.30308438897629508</v>
      </c>
      <c r="G1232" s="139">
        <v>0.84582320769073727</v>
      </c>
      <c r="H1232" s="139">
        <v>0.13916241358197823</v>
      </c>
      <c r="I1232" s="139">
        <v>0.78604186060071712</v>
      </c>
      <c r="J1232" s="139">
        <v>0.44539930244389025</v>
      </c>
      <c r="K1232" s="58">
        <v>0.22701789137205686</v>
      </c>
      <c r="M1232" s="51">
        <v>230</v>
      </c>
      <c r="N1232" s="139" cm="1">
        <f t="array" ref="N1232:W1232">(TRANSPOSE(MMULT(幕後結果!$AB$37:$AK$46, TRANSPOSE(N231:W231))))</f>
        <v>0.19705515218515277</v>
      </c>
      <c r="O1232" s="139">
        <v>0.19285149998869699</v>
      </c>
      <c r="P1232" s="139">
        <v>0.31335607482329042</v>
      </c>
      <c r="Q1232" s="139">
        <v>-2.3865425159388707</v>
      </c>
      <c r="R1232" s="139">
        <v>-1.9103364728689787E-2</v>
      </c>
      <c r="S1232" s="139">
        <v>-2.6120585427889043</v>
      </c>
      <c r="T1232" s="139">
        <v>0.2163704952238362</v>
      </c>
      <c r="U1232" s="139">
        <v>-0.21031819479011288</v>
      </c>
      <c r="V1232" s="139">
        <v>-0.15054036327475429</v>
      </c>
      <c r="W1232" s="50">
        <v>-0.93601274974950943</v>
      </c>
    </row>
    <row r="1233" spans="1:23" ht="16.5">
      <c r="A1233" s="95">
        <v>231</v>
      </c>
      <c r="B1233" s="139">
        <v>0.66405640132129684</v>
      </c>
      <c r="C1233" s="139">
        <v>0.71064679509066431</v>
      </c>
      <c r="D1233" s="139">
        <v>1.5988863276541698E-2</v>
      </c>
      <c r="E1233" s="139">
        <v>0.85780609324284862</v>
      </c>
      <c r="F1233" s="139">
        <v>0.33792820364683696</v>
      </c>
      <c r="G1233" s="139">
        <v>0.15456739949587228</v>
      </c>
      <c r="H1233" s="139">
        <v>0.58293462730414447</v>
      </c>
      <c r="I1233" s="139">
        <v>0.55574841823756249</v>
      </c>
      <c r="J1233" s="139">
        <v>0.53090653205988381</v>
      </c>
      <c r="K1233" s="58">
        <v>0.77840311097460635</v>
      </c>
      <c r="M1233" s="51">
        <v>231</v>
      </c>
      <c r="N1233" s="139" cm="1">
        <f t="array" ref="N1233:W1233">(TRANSPOSE(MMULT(幕後結果!$AB$37:$AK$46, TRANSPOSE(N232:W232))))</f>
        <v>-1.6116385842203997</v>
      </c>
      <c r="O1233" s="139">
        <v>-0.78730345772126042</v>
      </c>
      <c r="P1233" s="139">
        <v>-0.91217439861840166</v>
      </c>
      <c r="Q1233" s="139">
        <v>0.65560130841971664</v>
      </c>
      <c r="R1233" s="139">
        <v>0.78273103339633121</v>
      </c>
      <c r="S1233" s="139">
        <v>-2.4241500994783782E-2</v>
      </c>
      <c r="T1233" s="139">
        <v>-0.92821806520591321</v>
      </c>
      <c r="U1233" s="139">
        <v>1.0541084908506229</v>
      </c>
      <c r="V1233" s="139">
        <v>1.0516441895160433</v>
      </c>
      <c r="W1233" s="50">
        <v>-0.89588744795485664</v>
      </c>
    </row>
    <row r="1234" spans="1:23" ht="16.5">
      <c r="A1234" s="95">
        <v>232</v>
      </c>
      <c r="B1234" s="139">
        <v>0.32957687364839505</v>
      </c>
      <c r="C1234" s="139">
        <v>0.91448032467510565</v>
      </c>
      <c r="D1234" s="139">
        <v>0.15589956712045372</v>
      </c>
      <c r="E1234" s="139">
        <v>0.30489937829229752</v>
      </c>
      <c r="F1234" s="139">
        <v>0.84845616565409676</v>
      </c>
      <c r="G1234" s="139">
        <v>0.96545008129008525</v>
      </c>
      <c r="H1234" s="139">
        <v>0.19614683363865582</v>
      </c>
      <c r="I1234" s="139">
        <v>2.206183388464944E-2</v>
      </c>
      <c r="J1234" s="139">
        <v>0.84131613957931295</v>
      </c>
      <c r="K1234" s="58">
        <v>0.33317514704959872</v>
      </c>
      <c r="M1234" s="51">
        <v>232</v>
      </c>
      <c r="N1234" s="139" cm="1">
        <f t="array" ref="N1234:W1234">(TRANSPOSE(MMULT(幕後結果!$AB$37:$AK$46, TRANSPOSE(N233:W233))))</f>
        <v>2.3408852027267897</v>
      </c>
      <c r="O1234" s="139">
        <v>2.2887965582743592</v>
      </c>
      <c r="P1234" s="139">
        <v>-4.8537845114570599E-2</v>
      </c>
      <c r="Q1234" s="139">
        <v>1.6012343943578209</v>
      </c>
      <c r="R1234" s="139">
        <v>0.99582459511775367</v>
      </c>
      <c r="S1234" s="139">
        <v>6.452695581880491E-2</v>
      </c>
      <c r="T1234" s="139">
        <v>1.2797884802023751</v>
      </c>
      <c r="U1234" s="139">
        <v>-1.3179362472855782E-2</v>
      </c>
      <c r="V1234" s="139">
        <v>2.0002472038026511</v>
      </c>
      <c r="W1234" s="50">
        <v>0.39582032002175982</v>
      </c>
    </row>
    <row r="1235" spans="1:23" ht="16.5">
      <c r="A1235" s="95">
        <v>233</v>
      </c>
      <c r="B1235" s="139">
        <v>0.29040278106830231</v>
      </c>
      <c r="C1235" s="139">
        <v>0.47135584386045837</v>
      </c>
      <c r="D1235" s="139">
        <v>0.68498057099357901</v>
      </c>
      <c r="E1235" s="139">
        <v>8.7975706425028388E-2</v>
      </c>
      <c r="F1235" s="139">
        <v>0.87530273851958484</v>
      </c>
      <c r="G1235" s="139">
        <v>0.53578516139765053</v>
      </c>
      <c r="H1235" s="139">
        <v>0.71606965701328296</v>
      </c>
      <c r="I1235" s="139">
        <v>2.3257365598737811E-2</v>
      </c>
      <c r="J1235" s="139">
        <v>0.50790847024181218</v>
      </c>
      <c r="K1235" s="58">
        <v>0.35820706306225003</v>
      </c>
      <c r="M1235" s="51">
        <v>233</v>
      </c>
      <c r="N1235" s="139" cm="1">
        <f t="array" ref="N1235:W1235">(TRANSPOSE(MMULT(幕後結果!$AB$37:$AK$46, TRANSPOSE(N234:W234))))</f>
        <v>5.6605062962502145E-2</v>
      </c>
      <c r="O1235" s="139">
        <v>-0.68963172851085441</v>
      </c>
      <c r="P1235" s="139">
        <v>0.7067555736990081</v>
      </c>
      <c r="Q1235" s="139">
        <v>-0.1181724859449452</v>
      </c>
      <c r="R1235" s="139">
        <v>-1.1645032172250314</v>
      </c>
      <c r="S1235" s="139">
        <v>0.43496942745446288</v>
      </c>
      <c r="T1235" s="139">
        <v>7.4699850022459324E-2</v>
      </c>
      <c r="U1235" s="139">
        <v>-0.53637332197547938</v>
      </c>
      <c r="V1235" s="139">
        <v>-1.1984754551879786</v>
      </c>
      <c r="W1235" s="50">
        <v>0.5222356237857434</v>
      </c>
    </row>
    <row r="1236" spans="1:23" ht="16.5">
      <c r="A1236" s="95">
        <v>234</v>
      </c>
      <c r="B1236" s="139">
        <v>0.55103631384993856</v>
      </c>
      <c r="C1236" s="139">
        <v>0.84418473274814643</v>
      </c>
      <c r="D1236" s="139">
        <v>0.67345788403576101</v>
      </c>
      <c r="E1236" s="139">
        <v>0.89969878486992561</v>
      </c>
      <c r="F1236" s="139">
        <v>0.31131764357527247</v>
      </c>
      <c r="G1236" s="139">
        <v>0.81030384609541328</v>
      </c>
      <c r="H1236" s="139">
        <v>0.75033808634030863</v>
      </c>
      <c r="I1236" s="139">
        <v>0.46180923279701203</v>
      </c>
      <c r="J1236" s="139">
        <v>0.31244379857919902</v>
      </c>
      <c r="K1236" s="58">
        <v>0.7451866580133264</v>
      </c>
      <c r="M1236" s="51">
        <v>234</v>
      </c>
      <c r="N1236" s="139" cm="1">
        <f t="array" ref="N1236:W1236">(TRANSPOSE(MMULT(幕後結果!$AB$37:$AK$46, TRANSPOSE(N235:W235))))</f>
        <v>-0.91304734042852698</v>
      </c>
      <c r="O1236" s="139">
        <v>-0.4682599518852012</v>
      </c>
      <c r="P1236" s="139">
        <v>0.15345234288702983</v>
      </c>
      <c r="Q1236" s="139">
        <v>-0.21759573186265951</v>
      </c>
      <c r="R1236" s="139">
        <v>0.44643280364317262</v>
      </c>
      <c r="S1236" s="139">
        <v>-0.26838738406774865</v>
      </c>
      <c r="T1236" s="139">
        <v>0.31754446688618543</v>
      </c>
      <c r="U1236" s="139">
        <v>1.1327841753014576</v>
      </c>
      <c r="V1236" s="139">
        <v>2.1338114839951698</v>
      </c>
      <c r="W1236" s="50">
        <v>9.9664276234327692E-2</v>
      </c>
    </row>
    <row r="1237" spans="1:23" ht="16.5">
      <c r="A1237" s="95">
        <v>235</v>
      </c>
      <c r="B1237" s="139">
        <v>0.20136326873902077</v>
      </c>
      <c r="C1237" s="139">
        <v>0.99344497192916847</v>
      </c>
      <c r="D1237" s="139">
        <v>0.86122123878816259</v>
      </c>
      <c r="E1237" s="139">
        <v>8.8896173905809617E-2</v>
      </c>
      <c r="F1237" s="139">
        <v>0.65118856412865211</v>
      </c>
      <c r="G1237" s="139">
        <v>0.94137827683650332</v>
      </c>
      <c r="H1237" s="139">
        <v>0.71172318084012431</v>
      </c>
      <c r="I1237" s="139">
        <v>1.1587581335027908E-2</v>
      </c>
      <c r="J1237" s="139">
        <v>0.97945550582906105</v>
      </c>
      <c r="K1237" s="58">
        <v>0.41147913658199231</v>
      </c>
      <c r="M1237" s="51">
        <v>235</v>
      </c>
      <c r="N1237" s="139" cm="1">
        <f t="array" ref="N1237:W1237">(TRANSPOSE(MMULT(幕後結果!$AB$37:$AK$46, TRANSPOSE(N236:W236))))</f>
        <v>-0.18619330236604423</v>
      </c>
      <c r="O1237" s="139">
        <v>-1.154739974991096</v>
      </c>
      <c r="P1237" s="139">
        <v>1.033825255041612</v>
      </c>
      <c r="Q1237" s="139">
        <v>-1.6357569326400672</v>
      </c>
      <c r="R1237" s="139">
        <v>-1.3275826513614106</v>
      </c>
      <c r="S1237" s="139">
        <v>-0.79656279044659462</v>
      </c>
      <c r="T1237" s="139">
        <v>0.1105706687042694</v>
      </c>
      <c r="U1237" s="139">
        <v>0.40045685635074563</v>
      </c>
      <c r="V1237" s="139">
        <v>0.45683780984494043</v>
      </c>
      <c r="W1237" s="50">
        <v>-0.432948250116587</v>
      </c>
    </row>
    <row r="1238" spans="1:23" ht="16.5">
      <c r="A1238" s="95">
        <v>236</v>
      </c>
      <c r="B1238" s="139">
        <v>0.33790877015424181</v>
      </c>
      <c r="C1238" s="139">
        <v>0.59153356675150404</v>
      </c>
      <c r="D1238" s="139">
        <v>0.41834318336181564</v>
      </c>
      <c r="E1238" s="139">
        <v>0.53198523175277246</v>
      </c>
      <c r="F1238" s="139">
        <v>0.82442702207594354</v>
      </c>
      <c r="G1238" s="139">
        <v>0.54475222627002906</v>
      </c>
      <c r="H1238" s="139">
        <v>0.31098084720299335</v>
      </c>
      <c r="I1238" s="139">
        <v>8.4937037795317138E-2</v>
      </c>
      <c r="J1238" s="139">
        <v>0.23983507705831308</v>
      </c>
      <c r="K1238" s="58">
        <v>0.45287162376960244</v>
      </c>
      <c r="M1238" s="51">
        <v>236</v>
      </c>
      <c r="N1238" s="139" cm="1">
        <f t="array" ref="N1238:W1238">(TRANSPOSE(MMULT(幕後結果!$AB$37:$AK$46, TRANSPOSE(N237:W237))))</f>
        <v>-0.30633433498991708</v>
      </c>
      <c r="O1238" s="139">
        <v>0.55176984143906238</v>
      </c>
      <c r="P1238" s="139">
        <v>0.24317948063727057</v>
      </c>
      <c r="Q1238" s="139">
        <v>-0.7411189025394348</v>
      </c>
      <c r="R1238" s="139">
        <v>-0.49061506151285494</v>
      </c>
      <c r="S1238" s="139">
        <v>-0.47256798211738882</v>
      </c>
      <c r="T1238" s="139">
        <v>-7.2511600446970886E-2</v>
      </c>
      <c r="U1238" s="139">
        <v>-0.18579900753688236</v>
      </c>
      <c r="V1238" s="139">
        <v>-0.24949786039138946</v>
      </c>
      <c r="W1238" s="50">
        <v>1.3837175611326145</v>
      </c>
    </row>
    <row r="1239" spans="1:23" ht="16.5">
      <c r="A1239" s="95">
        <v>237</v>
      </c>
      <c r="B1239" s="139">
        <v>0.73071992961865817</v>
      </c>
      <c r="C1239" s="139">
        <v>0.88099008743852436</v>
      </c>
      <c r="D1239" s="139">
        <v>0.19932426026345973</v>
      </c>
      <c r="E1239" s="139">
        <v>0.61312064365082608</v>
      </c>
      <c r="F1239" s="139">
        <v>0.52369075530342934</v>
      </c>
      <c r="G1239" s="139">
        <v>0.45332352074487003</v>
      </c>
      <c r="H1239" s="139">
        <v>0.9945393346308613</v>
      </c>
      <c r="I1239" s="139">
        <v>0.89603856511753066</v>
      </c>
      <c r="J1239" s="139">
        <v>0.62194783499457529</v>
      </c>
      <c r="K1239" s="58">
        <v>0.27030911010688952</v>
      </c>
      <c r="M1239" s="51">
        <v>237</v>
      </c>
      <c r="N1239" s="139" cm="1">
        <f t="array" ref="N1239:W1239">(TRANSPOSE(MMULT(幕後結果!$AB$37:$AK$46, TRANSPOSE(N238:W238))))</f>
        <v>-1.082920206196041</v>
      </c>
      <c r="O1239" s="139">
        <v>0.92745466865139092</v>
      </c>
      <c r="P1239" s="139">
        <v>-0.11946002223754514</v>
      </c>
      <c r="Q1239" s="139">
        <v>0.64219825684607235</v>
      </c>
      <c r="R1239" s="139">
        <v>0.78593959521657486</v>
      </c>
      <c r="S1239" s="139">
        <v>1.4746512001986916</v>
      </c>
      <c r="T1239" s="139">
        <v>0.44943132598167057</v>
      </c>
      <c r="U1239" s="139">
        <v>3.1267459247192422</v>
      </c>
      <c r="V1239" s="139">
        <v>1.6814574005106064</v>
      </c>
      <c r="W1239" s="50">
        <v>1.3246838960866167</v>
      </c>
    </row>
    <row r="1240" spans="1:23" ht="16.5">
      <c r="A1240" s="95">
        <v>238</v>
      </c>
      <c r="B1240" s="139">
        <v>0.83235983615329667</v>
      </c>
      <c r="C1240" s="139">
        <v>7.5345711015841754E-2</v>
      </c>
      <c r="D1240" s="139">
        <v>0.3461484081658226</v>
      </c>
      <c r="E1240" s="139">
        <v>0.45233879594820969</v>
      </c>
      <c r="F1240" s="139">
        <v>9.6700297537561264E-2</v>
      </c>
      <c r="G1240" s="139">
        <v>0.99777036178309375</v>
      </c>
      <c r="H1240" s="139">
        <v>0.35569847541878064</v>
      </c>
      <c r="I1240" s="139">
        <v>0.70749678887458756</v>
      </c>
      <c r="J1240" s="139">
        <v>0.51020143685027453</v>
      </c>
      <c r="K1240" s="58">
        <v>0.89764215200986808</v>
      </c>
      <c r="M1240" s="51">
        <v>238</v>
      </c>
      <c r="N1240" s="139" cm="1">
        <f t="array" ref="N1240:W1240">(TRANSPOSE(MMULT(幕後結果!$AB$37:$AK$46, TRANSPOSE(N239:W239))))</f>
        <v>0.84065915511124445</v>
      </c>
      <c r="O1240" s="139">
        <v>-0.1982511904769928</v>
      </c>
      <c r="P1240" s="139">
        <v>1.490103479534497</v>
      </c>
      <c r="Q1240" s="139">
        <v>0.75755076991246983</v>
      </c>
      <c r="R1240" s="139">
        <v>0.63178222034048293</v>
      </c>
      <c r="S1240" s="139">
        <v>0.8019039647695918</v>
      </c>
      <c r="T1240" s="139">
        <v>-0.4885724438822181</v>
      </c>
      <c r="U1240" s="139">
        <v>1.2369147108612142</v>
      </c>
      <c r="V1240" s="139">
        <v>1.1351578307742445</v>
      </c>
      <c r="W1240" s="50">
        <v>2.1102405185291064</v>
      </c>
    </row>
    <row r="1241" spans="1:23" ht="16.5">
      <c r="A1241" s="95">
        <v>239</v>
      </c>
      <c r="B1241" s="139">
        <v>0.21295569011171178</v>
      </c>
      <c r="C1241" s="139">
        <v>0.10345987611765795</v>
      </c>
      <c r="D1241" s="139">
        <v>0.65846089895409654</v>
      </c>
      <c r="E1241" s="139">
        <v>0.92378399184052284</v>
      </c>
      <c r="F1241" s="139">
        <v>0.29578225043480444</v>
      </c>
      <c r="G1241" s="139">
        <v>0.9428684442954971</v>
      </c>
      <c r="H1241" s="139">
        <v>0.67378773115799584</v>
      </c>
      <c r="I1241" s="139">
        <v>0.16091019654544336</v>
      </c>
      <c r="J1241" s="139">
        <v>0.15665171949785917</v>
      </c>
      <c r="K1241" s="58">
        <v>0.54501609271793572</v>
      </c>
      <c r="M1241" s="51">
        <v>239</v>
      </c>
      <c r="N1241" s="139" cm="1">
        <f t="array" ref="N1241:W1241">(TRANSPOSE(MMULT(幕後結果!$AB$37:$AK$46, TRANSPOSE(N240:W240))))</f>
        <v>0.18063033474810833</v>
      </c>
      <c r="O1241" s="139">
        <v>0.50213944380671804</v>
      </c>
      <c r="P1241" s="139">
        <v>-0.59548951896672064</v>
      </c>
      <c r="Q1241" s="139">
        <v>-0.32807594623331426</v>
      </c>
      <c r="R1241" s="139">
        <v>-0.69401923970728308</v>
      </c>
      <c r="S1241" s="139">
        <v>1.5265214796979669</v>
      </c>
      <c r="T1241" s="139">
        <v>-0.81055375414130182</v>
      </c>
      <c r="U1241" s="139">
        <v>0.77006837134664263</v>
      </c>
      <c r="V1241" s="139">
        <v>-0.16406289370186655</v>
      </c>
      <c r="W1241" s="50">
        <v>1.1428823787140914</v>
      </c>
    </row>
    <row r="1242" spans="1:23" ht="16.5">
      <c r="A1242" s="95">
        <v>240</v>
      </c>
      <c r="B1242" s="139">
        <v>0.56909253279923555</v>
      </c>
      <c r="C1242" s="139">
        <v>0.86669214996250088</v>
      </c>
      <c r="D1242" s="139">
        <v>1.4233162745112882E-2</v>
      </c>
      <c r="E1242" s="139">
        <v>0.60552648564550449</v>
      </c>
      <c r="F1242" s="139">
        <v>0.67052832025269504</v>
      </c>
      <c r="G1242" s="139">
        <v>0.65786290580186013</v>
      </c>
      <c r="H1242" s="139">
        <v>0.2318708971563388</v>
      </c>
      <c r="I1242" s="139">
        <v>0.91675516308441796</v>
      </c>
      <c r="J1242" s="139">
        <v>0.66634629364615483</v>
      </c>
      <c r="K1242" s="58">
        <v>0.28534558292132628</v>
      </c>
      <c r="M1242" s="51">
        <v>240</v>
      </c>
      <c r="N1242" s="139" cm="1">
        <f t="array" ref="N1242:W1242">(TRANSPOSE(MMULT(幕後結果!$AB$37:$AK$46, TRANSPOSE(N241:W241))))</f>
        <v>0.14115687947683331</v>
      </c>
      <c r="O1242" s="139">
        <v>0.60437923464160526</v>
      </c>
      <c r="P1242" s="139">
        <v>0.66026562144684797</v>
      </c>
      <c r="Q1242" s="139">
        <v>0.35646889430781736</v>
      </c>
      <c r="R1242" s="139">
        <v>0.47383798083536438</v>
      </c>
      <c r="S1242" s="139">
        <v>-0.48774860326556529</v>
      </c>
      <c r="T1242" s="139">
        <v>0.88985181158613313</v>
      </c>
      <c r="U1242" s="139">
        <v>0.21605981279577519</v>
      </c>
      <c r="V1242" s="139">
        <v>-0.14022767685695431</v>
      </c>
      <c r="W1242" s="50">
        <v>0.44067358174619042</v>
      </c>
    </row>
    <row r="1243" spans="1:23" ht="16.5">
      <c r="A1243" s="95">
        <v>241</v>
      </c>
      <c r="B1243" s="139">
        <v>8.6784868770659607E-2</v>
      </c>
      <c r="C1243" s="139">
        <v>0.2982084062417949</v>
      </c>
      <c r="D1243" s="139">
        <v>5.8058339247454072E-2</v>
      </c>
      <c r="E1243" s="139">
        <v>0.53245850192854793</v>
      </c>
      <c r="F1243" s="139">
        <v>0.65330182611893117</v>
      </c>
      <c r="G1243" s="139">
        <v>0.6453402202624261</v>
      </c>
      <c r="H1243" s="139">
        <v>0.94911472928306995</v>
      </c>
      <c r="I1243" s="139">
        <v>0.47865974261388455</v>
      </c>
      <c r="J1243" s="139">
        <v>0.89983931856301913</v>
      </c>
      <c r="K1243" s="58">
        <v>0.33331058934767932</v>
      </c>
      <c r="M1243" s="51">
        <v>241</v>
      </c>
      <c r="N1243" s="139" cm="1">
        <f t="array" ref="N1243:W1243">(TRANSPOSE(MMULT(幕後結果!$AB$37:$AK$46, TRANSPOSE(N242:W242))))</f>
        <v>-1.416594477571905</v>
      </c>
      <c r="O1243" s="139">
        <v>1.089046934514885</v>
      </c>
      <c r="P1243" s="139">
        <v>-8.5108616840061935E-2</v>
      </c>
      <c r="Q1243" s="139">
        <v>0.54761283409601491</v>
      </c>
      <c r="R1243" s="139">
        <v>-0.33695749576904555</v>
      </c>
      <c r="S1243" s="139">
        <v>1.022347464709483</v>
      </c>
      <c r="T1243" s="139">
        <v>-1.7353273946435337</v>
      </c>
      <c r="U1243" s="139">
        <v>1.0697472949806874</v>
      </c>
      <c r="V1243" s="139">
        <v>-2.8213265055936576E-2</v>
      </c>
      <c r="W1243" s="50">
        <v>0.36915915410574129</v>
      </c>
    </row>
    <row r="1244" spans="1:23" ht="16.5">
      <c r="A1244" s="95">
        <v>242</v>
      </c>
      <c r="B1244" s="139">
        <v>8.0790210870274271E-2</v>
      </c>
      <c r="C1244" s="139">
        <v>0.43565123029889885</v>
      </c>
      <c r="D1244" s="139">
        <v>0.88009559173015051</v>
      </c>
      <c r="E1244" s="139">
        <v>0.91747220326839485</v>
      </c>
      <c r="F1244" s="139">
        <v>7.0855422893274955E-2</v>
      </c>
      <c r="G1244" s="139">
        <v>0.71051346241180946</v>
      </c>
      <c r="H1244" s="139">
        <v>0.78763239695868803</v>
      </c>
      <c r="I1244" s="139">
        <v>0.34990313222344094</v>
      </c>
      <c r="J1244" s="139">
        <v>0.59406890426871883</v>
      </c>
      <c r="K1244" s="58">
        <v>0.83960837575397118</v>
      </c>
      <c r="M1244" s="51">
        <v>242</v>
      </c>
      <c r="N1244" s="139" cm="1">
        <f t="array" ref="N1244:W1244">(TRANSPOSE(MMULT(幕後結果!$AB$37:$AK$46, TRANSPOSE(N243:W243))))</f>
        <v>0.75965305032228581</v>
      </c>
      <c r="O1244" s="139">
        <v>-0.40515809241343231</v>
      </c>
      <c r="P1244" s="139">
        <v>2.2656454359752569</v>
      </c>
      <c r="Q1244" s="139">
        <v>1.217825280395032</v>
      </c>
      <c r="R1244" s="139">
        <v>2.3259626386467591</v>
      </c>
      <c r="S1244" s="139">
        <v>-1.0385502519746574</v>
      </c>
      <c r="T1244" s="139">
        <v>1.4576930055683208</v>
      </c>
      <c r="U1244" s="139">
        <v>0.21004357712246297</v>
      </c>
      <c r="V1244" s="139">
        <v>-0.22432364191840803</v>
      </c>
      <c r="W1244" s="50">
        <v>0.27064127898679358</v>
      </c>
    </row>
    <row r="1245" spans="1:23" ht="16.5">
      <c r="A1245" s="95">
        <v>243</v>
      </c>
      <c r="B1245" s="139">
        <v>0.47684926956735274</v>
      </c>
      <c r="C1245" s="139">
        <v>0.84977905381561958</v>
      </c>
      <c r="D1245" s="139">
        <v>0.320306398364262</v>
      </c>
      <c r="E1245" s="139">
        <v>9.4364886206452558E-2</v>
      </c>
      <c r="F1245" s="139">
        <v>0.38441600663236675</v>
      </c>
      <c r="G1245" s="139">
        <v>0.1589481094431433</v>
      </c>
      <c r="H1245" s="139">
        <v>0.25421595379683759</v>
      </c>
      <c r="I1245" s="139">
        <v>0.10908996546308525</v>
      </c>
      <c r="J1245" s="139">
        <v>0.24182187695788859</v>
      </c>
      <c r="K1245" s="58">
        <v>0.71487327620767815</v>
      </c>
      <c r="M1245" s="51">
        <v>243</v>
      </c>
      <c r="N1245" s="139" cm="1">
        <f t="array" ref="N1245:W1245">(TRANSPOSE(MMULT(幕後結果!$AB$37:$AK$46, TRANSPOSE(N244:W244))))</f>
        <v>-0.54434750012573763</v>
      </c>
      <c r="O1245" s="139">
        <v>1.760559471165527</v>
      </c>
      <c r="P1245" s="139">
        <v>-1.1199260057887281</v>
      </c>
      <c r="Q1245" s="139">
        <v>1.1914351520757438</v>
      </c>
      <c r="R1245" s="139">
        <v>0.27684755245732695</v>
      </c>
      <c r="S1245" s="139">
        <v>0.1976700765432049</v>
      </c>
      <c r="T1245" s="139">
        <v>0.29728305843831987</v>
      </c>
      <c r="U1245" s="139">
        <v>-0.76217891696122719</v>
      </c>
      <c r="V1245" s="139">
        <v>-3.9406994188588347E-2</v>
      </c>
      <c r="W1245" s="50">
        <v>0.42963197599895941</v>
      </c>
    </row>
    <row r="1246" spans="1:23" ht="16.5">
      <c r="A1246" s="95">
        <v>244</v>
      </c>
      <c r="B1246" s="139">
        <v>0.93643381517508928</v>
      </c>
      <c r="C1246" s="139">
        <v>0.88904902488975512</v>
      </c>
      <c r="D1246" s="139">
        <v>0.33313871395423011</v>
      </c>
      <c r="E1246" s="139">
        <v>1.2807713121849584E-2</v>
      </c>
      <c r="F1246" s="139">
        <v>0.87367012456659188</v>
      </c>
      <c r="G1246" s="139">
        <v>0.69336927543634119</v>
      </c>
      <c r="H1246" s="139">
        <v>0.57553964102115196</v>
      </c>
      <c r="I1246" s="139">
        <v>8.1411068537575959E-2</v>
      </c>
      <c r="J1246" s="139">
        <v>7.6811513582105473E-2</v>
      </c>
      <c r="K1246" s="58">
        <v>0.85515268336748163</v>
      </c>
      <c r="M1246" s="51">
        <v>244</v>
      </c>
      <c r="N1246" s="139" cm="1">
        <f t="array" ref="N1246:W1246">(TRANSPOSE(MMULT(幕後結果!$AB$37:$AK$46, TRANSPOSE(N245:W245))))</f>
        <v>-0.24725406153392035</v>
      </c>
      <c r="O1246" s="139">
        <v>1.6060784136757071</v>
      </c>
      <c r="P1246" s="139">
        <v>0.10698457572086374</v>
      </c>
      <c r="Q1246" s="139">
        <v>1.3850664438576525</v>
      </c>
      <c r="R1246" s="139">
        <v>1.1486583771489021</v>
      </c>
      <c r="S1246" s="139">
        <v>0.67213641758220777</v>
      </c>
      <c r="T1246" s="139">
        <v>0.20540759392978955</v>
      </c>
      <c r="U1246" s="139">
        <v>1.2686640452613109</v>
      </c>
      <c r="V1246" s="139">
        <v>-0.56085496621614328</v>
      </c>
      <c r="W1246" s="50">
        <v>0.45146618481239514</v>
      </c>
    </row>
    <row r="1247" spans="1:23" ht="16.5">
      <c r="A1247" s="95">
        <v>245</v>
      </c>
      <c r="B1247" s="139">
        <v>0.29996404744535132</v>
      </c>
      <c r="C1247" s="139">
        <v>0.1471243013768837</v>
      </c>
      <c r="D1247" s="139">
        <v>0.48004261899116685</v>
      </c>
      <c r="E1247" s="139">
        <v>0.65054623477511431</v>
      </c>
      <c r="F1247" s="139">
        <v>0.77331728345995754</v>
      </c>
      <c r="G1247" s="139">
        <v>0.62063809689348615</v>
      </c>
      <c r="H1247" s="139">
        <v>0.96582252476989994</v>
      </c>
      <c r="I1247" s="139">
        <v>0.7892763864458332</v>
      </c>
      <c r="J1247" s="139">
        <v>0.8837233561057749</v>
      </c>
      <c r="K1247" s="58">
        <v>0.33351270812730127</v>
      </c>
      <c r="M1247" s="51">
        <v>245</v>
      </c>
      <c r="N1247" s="139" cm="1">
        <f t="array" ref="N1247:W1247">(TRANSPOSE(MMULT(幕後結果!$AB$37:$AK$46, TRANSPOSE(N246:W246))))</f>
        <v>-4.6088055226218127E-3</v>
      </c>
      <c r="O1247" s="139">
        <v>-1.3104050453064966</v>
      </c>
      <c r="P1247" s="139">
        <v>-0.6880414525862828</v>
      </c>
      <c r="Q1247" s="139">
        <v>-2.253734354678504</v>
      </c>
      <c r="R1247" s="139">
        <v>0.14474329591651425</v>
      </c>
      <c r="S1247" s="139">
        <v>-1.2913304600562157</v>
      </c>
      <c r="T1247" s="139">
        <v>-0.22701925371774215</v>
      </c>
      <c r="U1247" s="139">
        <v>1.5155638291464335</v>
      </c>
      <c r="V1247" s="139">
        <v>0.8071440608251288</v>
      </c>
      <c r="W1247" s="50">
        <v>-0.57833453071676921</v>
      </c>
    </row>
    <row r="1248" spans="1:23" ht="16.5">
      <c r="A1248" s="95">
        <v>246</v>
      </c>
      <c r="B1248" s="139">
        <v>0.36949191634837453</v>
      </c>
      <c r="C1248" s="139">
        <v>0.42116472964522456</v>
      </c>
      <c r="D1248" s="139">
        <v>0.16475940944643752</v>
      </c>
      <c r="E1248" s="139">
        <v>0.26252852260181236</v>
      </c>
      <c r="F1248" s="139">
        <v>0.7212618161267601</v>
      </c>
      <c r="G1248" s="139">
        <v>0.90128773852732613</v>
      </c>
      <c r="H1248" s="139">
        <v>0.67784142441485118</v>
      </c>
      <c r="I1248" s="139">
        <v>0.80993897943173487</v>
      </c>
      <c r="J1248" s="139">
        <v>0.86960698981870777</v>
      </c>
      <c r="K1248" s="58">
        <v>0.45196369639637091</v>
      </c>
      <c r="M1248" s="51">
        <v>246</v>
      </c>
      <c r="N1248" s="139" cm="1">
        <f t="array" ref="N1248:W1248">(TRANSPOSE(MMULT(幕後結果!$AB$37:$AK$46, TRANSPOSE(N247:W247))))</f>
        <v>1.0908564809702612</v>
      </c>
      <c r="O1248" s="139">
        <v>0.56991033604325969</v>
      </c>
      <c r="P1248" s="139">
        <v>0.69519836890715658</v>
      </c>
      <c r="Q1248" s="139">
        <v>-1.0619590531863339</v>
      </c>
      <c r="R1248" s="139">
        <v>1.0349266970146846</v>
      </c>
      <c r="S1248" s="139">
        <v>0.54666950833885841</v>
      </c>
      <c r="T1248" s="139">
        <v>0.3052917813932049</v>
      </c>
      <c r="U1248" s="139">
        <v>0.25482465559171513</v>
      </c>
      <c r="V1248" s="139">
        <v>1.2676140856128593</v>
      </c>
      <c r="W1248" s="50">
        <v>1.1647542397660646</v>
      </c>
    </row>
    <row r="1249" spans="1:23" ht="16.5">
      <c r="A1249" s="95">
        <v>247</v>
      </c>
      <c r="B1249" s="139">
        <v>0.86539721147143389</v>
      </c>
      <c r="C1249" s="139">
        <v>8.8749875758092456E-2</v>
      </c>
      <c r="D1249" s="139">
        <v>0.56981073578393859</v>
      </c>
      <c r="E1249" s="139">
        <v>0.12352534064062648</v>
      </c>
      <c r="F1249" s="139">
        <v>8.4003237635961181E-2</v>
      </c>
      <c r="G1249" s="139">
        <v>0.56420181407914938</v>
      </c>
      <c r="H1249" s="139">
        <v>0.14490121745276219</v>
      </c>
      <c r="I1249" s="139">
        <v>0.623551632788931</v>
      </c>
      <c r="J1249" s="139">
        <v>1.6799063928650382E-2</v>
      </c>
      <c r="K1249" s="58">
        <v>0.45443297590134057</v>
      </c>
      <c r="M1249" s="51">
        <v>247</v>
      </c>
      <c r="N1249" s="139" cm="1">
        <f t="array" ref="N1249:W1249">(TRANSPOSE(MMULT(幕後結果!$AB$37:$AK$46, TRANSPOSE(N248:W248))))</f>
        <v>-1.3435829362895626</v>
      </c>
      <c r="O1249" s="139">
        <v>2.6489005441088675E-2</v>
      </c>
      <c r="P1249" s="139">
        <v>-0.50042866394099272</v>
      </c>
      <c r="Q1249" s="139">
        <v>-1.814596642293725</v>
      </c>
      <c r="R1249" s="139">
        <v>-0.40194510014285012</v>
      </c>
      <c r="S1249" s="139">
        <v>-1.9509476442203173</v>
      </c>
      <c r="T1249" s="139">
        <v>-0.76491450610343126</v>
      </c>
      <c r="U1249" s="139">
        <v>5.3839485931752362E-2</v>
      </c>
      <c r="V1249" s="139">
        <v>-1.1724027581263012</v>
      </c>
      <c r="W1249" s="50">
        <v>-1.5258755989934354</v>
      </c>
    </row>
    <row r="1250" spans="1:23" ht="16.5">
      <c r="A1250" s="95">
        <v>248</v>
      </c>
      <c r="B1250" s="139">
        <v>0.39278544354861689</v>
      </c>
      <c r="C1250" s="139">
        <v>0.14146354799336902</v>
      </c>
      <c r="D1250" s="139">
        <v>0.28403037970817491</v>
      </c>
      <c r="E1250" s="139">
        <v>0.71220550974135244</v>
      </c>
      <c r="F1250" s="139">
        <v>0.56228642862500711</v>
      </c>
      <c r="G1250" s="139">
        <v>0.38739949554995112</v>
      </c>
      <c r="H1250" s="139">
        <v>8.2716424715944648E-2</v>
      </c>
      <c r="I1250" s="139">
        <v>0.34513507946171851</v>
      </c>
      <c r="J1250" s="139">
        <v>0.75478260680016218</v>
      </c>
      <c r="K1250" s="58">
        <v>0.65619600291465652</v>
      </c>
      <c r="M1250" s="51">
        <v>248</v>
      </c>
      <c r="N1250" s="139" cm="1">
        <f t="array" ref="N1250:W1250">(TRANSPOSE(MMULT(幕後結果!$AB$37:$AK$46, TRANSPOSE(N249:W249))))</f>
        <v>0.67330072789400097</v>
      </c>
      <c r="O1250" s="139">
        <v>1.8777222091454564</v>
      </c>
      <c r="P1250" s="139">
        <v>-0.11206358223945662</v>
      </c>
      <c r="Q1250" s="139">
        <v>0.54814504545108256</v>
      </c>
      <c r="R1250" s="139">
        <v>0.65791588064132189</v>
      </c>
      <c r="S1250" s="139">
        <v>2.6761994537348053</v>
      </c>
      <c r="T1250" s="139">
        <v>0.66985673713692739</v>
      </c>
      <c r="U1250" s="139">
        <v>2.0437735705599684</v>
      </c>
      <c r="V1250" s="139">
        <v>1.5370918814901591</v>
      </c>
      <c r="W1250" s="50">
        <v>2.6509561010178437</v>
      </c>
    </row>
    <row r="1251" spans="1:23" ht="16.5">
      <c r="A1251" s="95">
        <v>249</v>
      </c>
      <c r="B1251" s="139">
        <v>0.67418214964675172</v>
      </c>
      <c r="C1251" s="139">
        <v>0.12508523796793325</v>
      </c>
      <c r="D1251" s="139">
        <v>0.40960917704616295</v>
      </c>
      <c r="E1251" s="139">
        <v>0.2451167214336667</v>
      </c>
      <c r="F1251" s="139">
        <v>3.1784760280682667E-2</v>
      </c>
      <c r="G1251" s="139">
        <v>0.44669142675729123</v>
      </c>
      <c r="H1251" s="139">
        <v>0.56456276291876595</v>
      </c>
      <c r="I1251" s="139">
        <v>0.31855975631397992</v>
      </c>
      <c r="J1251" s="139">
        <v>0.69484219239636391</v>
      </c>
      <c r="K1251" s="58">
        <v>0.55924805571559233</v>
      </c>
      <c r="M1251" s="51">
        <v>249</v>
      </c>
      <c r="N1251" s="139" cm="1">
        <f t="array" ref="N1251:W1251">(TRANSPOSE(MMULT(幕後結果!$AB$37:$AK$46, TRANSPOSE(N250:W250))))</f>
        <v>-1.0223712559451181</v>
      </c>
      <c r="O1251" s="139">
        <v>-0.57467646916226189</v>
      </c>
      <c r="P1251" s="139">
        <v>-0.61823448842222395</v>
      </c>
      <c r="Q1251" s="139">
        <v>-0.17988116734223542</v>
      </c>
      <c r="R1251" s="139">
        <v>-0.26249377236736227</v>
      </c>
      <c r="S1251" s="139">
        <v>2.6110788829203875</v>
      </c>
      <c r="T1251" s="139">
        <v>-2.008731695114176</v>
      </c>
      <c r="U1251" s="139">
        <v>-0.62817477762453588</v>
      </c>
      <c r="V1251" s="139">
        <v>-1.2794916424617715</v>
      </c>
      <c r="W1251" s="50">
        <v>-0.572241427569818</v>
      </c>
    </row>
    <row r="1252" spans="1:23" ht="16.5">
      <c r="A1252" s="95">
        <v>250</v>
      </c>
      <c r="B1252" s="139">
        <v>1.2706748398434664E-2</v>
      </c>
      <c r="C1252" s="139">
        <v>0.5815069367612582</v>
      </c>
      <c r="D1252" s="139">
        <v>0.63121922765266714</v>
      </c>
      <c r="E1252" s="139">
        <v>0.1814766208048344</v>
      </c>
      <c r="F1252" s="139">
        <v>0.73278391173417057</v>
      </c>
      <c r="G1252" s="139">
        <v>0.87943883334884276</v>
      </c>
      <c r="H1252" s="139">
        <v>0.88108859056460931</v>
      </c>
      <c r="I1252" s="139">
        <v>0.12707599469967823</v>
      </c>
      <c r="J1252" s="139">
        <v>0.19013090068673932</v>
      </c>
      <c r="K1252" s="58">
        <v>0.71776145048418161</v>
      </c>
      <c r="M1252" s="51">
        <v>250</v>
      </c>
      <c r="N1252" s="139" cm="1">
        <f t="array" ref="N1252:W1252">(TRANSPOSE(MMULT(幕後結果!$AB$37:$AK$46, TRANSPOSE(N251:W251))))</f>
        <v>0.45473510264139</v>
      </c>
      <c r="O1252" s="139">
        <v>0.3303280051347377</v>
      </c>
      <c r="P1252" s="139">
        <v>-0.1700035985363203</v>
      </c>
      <c r="Q1252" s="139">
        <v>1.2656660300499918</v>
      </c>
      <c r="R1252" s="139">
        <v>1.1189580005822779</v>
      </c>
      <c r="S1252" s="139">
        <v>-2.3564063430732469</v>
      </c>
      <c r="T1252" s="139">
        <v>-0.49984160149658408</v>
      </c>
      <c r="U1252" s="139">
        <v>2.0458642399588207</v>
      </c>
      <c r="V1252" s="139">
        <v>-0.67228254764264495</v>
      </c>
      <c r="W1252" s="50">
        <v>0.48259674334408265</v>
      </c>
    </row>
    <row r="1253" spans="1:23" ht="16.5">
      <c r="A1253" s="95">
        <v>251</v>
      </c>
      <c r="B1253" s="139">
        <v>0.84964613806558575</v>
      </c>
      <c r="C1253" s="139">
        <v>0.41895846484612642</v>
      </c>
      <c r="D1253" s="139">
        <v>0.74920253259018921</v>
      </c>
      <c r="E1253" s="139">
        <v>0.93820719470933001</v>
      </c>
      <c r="F1253" s="139">
        <v>0.17092774038604763</v>
      </c>
      <c r="G1253" s="139">
        <v>0.69317704681367931</v>
      </c>
      <c r="H1253" s="139">
        <v>0.49080185972266421</v>
      </c>
      <c r="I1253" s="139">
        <v>0.25440635319747429</v>
      </c>
      <c r="J1253" s="139">
        <v>0.56696193809701079</v>
      </c>
      <c r="K1253" s="58">
        <v>0.63125181226723526</v>
      </c>
      <c r="M1253" s="51">
        <v>251</v>
      </c>
      <c r="N1253" s="139" cm="1">
        <f t="array" ref="N1253:W1253">(TRANSPOSE(MMULT(幕後結果!$AB$37:$AK$46, TRANSPOSE(N252:W252))))</f>
        <v>-0.92385878893927587</v>
      </c>
      <c r="O1253" s="139">
        <v>-0.82049049200037483</v>
      </c>
      <c r="P1253" s="139">
        <v>-0.95228859421311629</v>
      </c>
      <c r="Q1253" s="139">
        <v>-1.5926384237378146</v>
      </c>
      <c r="R1253" s="139">
        <v>-0.53891041791200911</v>
      </c>
      <c r="S1253" s="139">
        <v>0.9933438375621757</v>
      </c>
      <c r="T1253" s="139">
        <v>-0.85609507740572877</v>
      </c>
      <c r="U1253" s="139">
        <v>-0.61421846453955797</v>
      </c>
      <c r="V1253" s="139">
        <v>-0.67345877290767386</v>
      </c>
      <c r="W1253" s="50">
        <v>-0.83189345997874975</v>
      </c>
    </row>
    <row r="1254" spans="1:23" ht="16.5">
      <c r="A1254" s="95">
        <v>252</v>
      </c>
      <c r="B1254" s="139">
        <v>0.70417637080341189</v>
      </c>
      <c r="C1254" s="139">
        <v>0.58772502388073011</v>
      </c>
      <c r="D1254" s="139">
        <v>0.562418647270718</v>
      </c>
      <c r="E1254" s="139">
        <v>0.85582953412566432</v>
      </c>
      <c r="F1254" s="139">
        <v>0.63336635334273517</v>
      </c>
      <c r="G1254" s="139">
        <v>0.53872893429911572</v>
      </c>
      <c r="H1254" s="139">
        <v>0.41273163146854253</v>
      </c>
      <c r="I1254" s="139">
        <v>0.46972492305217961</v>
      </c>
      <c r="J1254" s="139">
        <v>0.34288744052288211</v>
      </c>
      <c r="K1254" s="58">
        <v>0.29436035426627893</v>
      </c>
      <c r="M1254" s="51">
        <v>252</v>
      </c>
      <c r="N1254" s="139" cm="1">
        <f t="array" ref="N1254:W1254">(TRANSPOSE(MMULT(幕後結果!$AB$37:$AK$46, TRANSPOSE(N253:W253))))</f>
        <v>-1.7913629507736742E-2</v>
      </c>
      <c r="O1254" s="139">
        <v>-0.57311191554562491</v>
      </c>
      <c r="P1254" s="139">
        <v>0.436433065699115</v>
      </c>
      <c r="Q1254" s="139">
        <v>-0.26944107782651577</v>
      </c>
      <c r="R1254" s="139">
        <v>0.81816164405396874</v>
      </c>
      <c r="S1254" s="139">
        <v>0.39820296356833396</v>
      </c>
      <c r="T1254" s="139">
        <v>0.11894951073757437</v>
      </c>
      <c r="U1254" s="139">
        <v>0.37177228743002544</v>
      </c>
      <c r="V1254" s="139">
        <v>-0.64829752222077763</v>
      </c>
      <c r="W1254" s="50">
        <v>0.59462205884796926</v>
      </c>
    </row>
    <row r="1255" spans="1:23" ht="16.5">
      <c r="A1255" s="95">
        <v>253</v>
      </c>
      <c r="B1255" s="139">
        <v>0.77394862382883822</v>
      </c>
      <c r="C1255" s="139">
        <v>0.15918865994314269</v>
      </c>
      <c r="D1255" s="139">
        <v>0.75380266066343138</v>
      </c>
      <c r="E1255" s="139">
        <v>0.22283629172941577</v>
      </c>
      <c r="F1255" s="139">
        <v>0.89868141544479418</v>
      </c>
      <c r="G1255" s="139">
        <v>3.7576233407860649E-2</v>
      </c>
      <c r="H1255" s="139">
        <v>0.34421043111254712</v>
      </c>
      <c r="I1255" s="139">
        <v>0.60691555878547199</v>
      </c>
      <c r="J1255" s="139">
        <v>0.15202822638548152</v>
      </c>
      <c r="K1255" s="58">
        <v>0.67495505039186154</v>
      </c>
      <c r="M1255" s="51">
        <v>253</v>
      </c>
      <c r="N1255" s="139" cm="1">
        <f t="array" ref="N1255:W1255">(TRANSPOSE(MMULT(幕後結果!$AB$37:$AK$46, TRANSPOSE(N254:W254))))</f>
        <v>-0.45843074321961041</v>
      </c>
      <c r="O1255" s="139">
        <v>-0.65602923619604336</v>
      </c>
      <c r="P1255" s="139">
        <v>-1.0814085559036302</v>
      </c>
      <c r="Q1255" s="139">
        <v>0.44085531874801226</v>
      </c>
      <c r="R1255" s="139">
        <v>0.67125474163086896</v>
      </c>
      <c r="S1255" s="139">
        <v>0.69876462286179675</v>
      </c>
      <c r="T1255" s="139">
        <v>0.31352121855889226</v>
      </c>
      <c r="U1255" s="139">
        <v>0.3036490760949353</v>
      </c>
      <c r="V1255" s="139">
        <v>0.5771097034102991</v>
      </c>
      <c r="W1255" s="50">
        <v>0.86100626572488215</v>
      </c>
    </row>
    <row r="1256" spans="1:23" ht="16.5">
      <c r="A1256" s="95">
        <v>254</v>
      </c>
      <c r="B1256" s="139">
        <v>0.85505658611300261</v>
      </c>
      <c r="C1256" s="139">
        <v>0.54129029674572293</v>
      </c>
      <c r="D1256" s="139">
        <v>0.71123673325097569</v>
      </c>
      <c r="E1256" s="139">
        <v>0.47115940571502679</v>
      </c>
      <c r="F1256" s="139">
        <v>0.95265543259855967</v>
      </c>
      <c r="G1256" s="139">
        <v>0.89161786223588146</v>
      </c>
      <c r="H1256" s="139">
        <v>0.63905848417413358</v>
      </c>
      <c r="I1256" s="139">
        <v>0.78009205401944604</v>
      </c>
      <c r="J1256" s="139">
        <v>0.85078854682189564</v>
      </c>
      <c r="K1256" s="58">
        <v>0.15428850750931034</v>
      </c>
      <c r="M1256" s="51">
        <v>254</v>
      </c>
      <c r="N1256" s="139" cm="1">
        <f t="array" ref="N1256:W1256">(TRANSPOSE(MMULT(幕後結果!$AB$37:$AK$46, TRANSPOSE(N255:W255))))</f>
        <v>-0.59250864790413071</v>
      </c>
      <c r="O1256" s="139">
        <v>6.8068814214627127E-2</v>
      </c>
      <c r="P1256" s="139">
        <v>-1.0716692812561743</v>
      </c>
      <c r="Q1256" s="139">
        <v>0.73687118752074177</v>
      </c>
      <c r="R1256" s="139">
        <v>-3.5144310927925304E-2</v>
      </c>
      <c r="S1256" s="139">
        <v>4.7843210580220952E-2</v>
      </c>
      <c r="T1256" s="139">
        <v>0.54033382838439459</v>
      </c>
      <c r="U1256" s="139">
        <v>2.1339047244981202E-2</v>
      </c>
      <c r="V1256" s="139">
        <v>-1.0385957277795299</v>
      </c>
      <c r="W1256" s="50">
        <v>-2.0166925087830379</v>
      </c>
    </row>
    <row r="1257" spans="1:23" ht="16.5">
      <c r="A1257" s="95">
        <v>255</v>
      </c>
      <c r="B1257" s="139">
        <v>0.66587669677329031</v>
      </c>
      <c r="C1257" s="139">
        <v>0.79692798048782576</v>
      </c>
      <c r="D1257" s="139">
        <v>0.91172898029182425</v>
      </c>
      <c r="E1257" s="139">
        <v>0.40897012262091659</v>
      </c>
      <c r="F1257" s="139">
        <v>0.57985205395698802</v>
      </c>
      <c r="G1257" s="139">
        <v>0.63697519583417783</v>
      </c>
      <c r="H1257" s="139">
        <v>0.20515342919615298</v>
      </c>
      <c r="I1257" s="139">
        <v>3.3905471301651113E-2</v>
      </c>
      <c r="J1257" s="139">
        <v>0.16737613430061948</v>
      </c>
      <c r="K1257" s="58">
        <v>0.91481018866510455</v>
      </c>
      <c r="M1257" s="51">
        <v>255</v>
      </c>
      <c r="N1257" s="139" cm="1">
        <f t="array" ref="N1257:W1257">(TRANSPOSE(MMULT(幕後結果!$AB$37:$AK$46, TRANSPOSE(N256:W256))))</f>
        <v>-1.5909545730250663</v>
      </c>
      <c r="O1257" s="139">
        <v>-0.9879623400994022</v>
      </c>
      <c r="P1257" s="139">
        <v>-1.3480116840095979</v>
      </c>
      <c r="Q1257" s="139">
        <v>-1.0581072783876142</v>
      </c>
      <c r="R1257" s="139">
        <v>-0.65794017592845233</v>
      </c>
      <c r="S1257" s="139">
        <v>-1.2218974587399445</v>
      </c>
      <c r="T1257" s="139">
        <v>-1.5129369180125085</v>
      </c>
      <c r="U1257" s="139">
        <v>-0.69989689975392921</v>
      </c>
      <c r="V1257" s="139">
        <v>-1.3181418130560927</v>
      </c>
      <c r="W1257" s="50">
        <v>-0.75351768368561212</v>
      </c>
    </row>
    <row r="1258" spans="1:23" ht="16.5">
      <c r="A1258" s="95">
        <v>256</v>
      </c>
      <c r="B1258" s="139">
        <v>0.23492922820822582</v>
      </c>
      <c r="C1258" s="139">
        <v>0.24048026909220677</v>
      </c>
      <c r="D1258" s="139">
        <v>0.93670884991389336</v>
      </c>
      <c r="E1258" s="139">
        <v>0.63760983024243822</v>
      </c>
      <c r="F1258" s="139">
        <v>0.57039022491186553</v>
      </c>
      <c r="G1258" s="139">
        <v>0.35050994582401862</v>
      </c>
      <c r="H1258" s="139">
        <v>0.10055321782592497</v>
      </c>
      <c r="I1258" s="139">
        <v>0.22361742991283373</v>
      </c>
      <c r="J1258" s="139">
        <v>0.70394047360441414</v>
      </c>
      <c r="K1258" s="58">
        <v>3.6804238934305289E-2</v>
      </c>
      <c r="M1258" s="51">
        <v>256</v>
      </c>
      <c r="N1258" s="139" cm="1">
        <f t="array" ref="N1258:W1258">(TRANSPOSE(MMULT(幕後結果!$AB$37:$AK$46, TRANSPOSE(N257:W257))))</f>
        <v>0.6502582942661923</v>
      </c>
      <c r="O1258" s="139">
        <v>0.29675402409126111</v>
      </c>
      <c r="P1258" s="139">
        <v>-0.45085560638685873</v>
      </c>
      <c r="Q1258" s="139">
        <v>-0.23115672552184563</v>
      </c>
      <c r="R1258" s="139">
        <v>-0.50710626471914533</v>
      </c>
      <c r="S1258" s="139">
        <v>-0.14958654935166377</v>
      </c>
      <c r="T1258" s="139">
        <v>-0.31516462943488538</v>
      </c>
      <c r="U1258" s="139">
        <v>0.15203040079491442</v>
      </c>
      <c r="V1258" s="139">
        <v>0.41545045900855776</v>
      </c>
      <c r="W1258" s="50">
        <v>-0.23963071833501171</v>
      </c>
    </row>
    <row r="1259" spans="1:23" ht="16.5">
      <c r="A1259" s="95">
        <v>257</v>
      </c>
      <c r="B1259" s="139">
        <v>0.36421095898559686</v>
      </c>
      <c r="C1259" s="139">
        <v>0.72832326316948626</v>
      </c>
      <c r="D1259" s="139">
        <v>0.14158255794199626</v>
      </c>
      <c r="E1259" s="139">
        <v>1.9266276686587869E-2</v>
      </c>
      <c r="F1259" s="139">
        <v>0.70015273570538294</v>
      </c>
      <c r="G1259" s="139">
        <v>0.76958635489080307</v>
      </c>
      <c r="H1259" s="139">
        <v>0.23265232761838361</v>
      </c>
      <c r="I1259" s="139">
        <v>0.39150459869348642</v>
      </c>
      <c r="J1259" s="139">
        <v>0.92911616936711927</v>
      </c>
      <c r="K1259" s="58">
        <v>0.8414468186394124</v>
      </c>
      <c r="M1259" s="51">
        <v>257</v>
      </c>
      <c r="N1259" s="139" cm="1">
        <f t="array" ref="N1259:W1259">(TRANSPOSE(MMULT(幕後結果!$AB$37:$AK$46, TRANSPOSE(N258:W258))))</f>
        <v>0.22278694610366695</v>
      </c>
      <c r="O1259" s="139">
        <v>-0.63902830388715026</v>
      </c>
      <c r="P1259" s="139">
        <v>-0.67864618637560215</v>
      </c>
      <c r="Q1259" s="139">
        <v>-0.75553323207689538</v>
      </c>
      <c r="R1259" s="139">
        <v>1.4573804598274891</v>
      </c>
      <c r="S1259" s="139">
        <v>-0.89906823489127197</v>
      </c>
      <c r="T1259" s="139">
        <v>0.44114147354924665</v>
      </c>
      <c r="U1259" s="139">
        <v>-1.9627058025722761</v>
      </c>
      <c r="V1259" s="139">
        <v>-1.2179825508929079</v>
      </c>
      <c r="W1259" s="50">
        <v>-0.64787609613404795</v>
      </c>
    </row>
    <row r="1260" spans="1:23" ht="16.5">
      <c r="A1260" s="95">
        <v>258</v>
      </c>
      <c r="B1260" s="139">
        <v>0.1784148087454247</v>
      </c>
      <c r="C1260" s="139">
        <v>0.7100821534486601</v>
      </c>
      <c r="D1260" s="139">
        <v>0.32683816730551141</v>
      </c>
      <c r="E1260" s="139">
        <v>0.51971994712610337</v>
      </c>
      <c r="F1260" s="139">
        <v>0.65790356351292445</v>
      </c>
      <c r="G1260" s="139">
        <v>0.2909855624818809</v>
      </c>
      <c r="H1260" s="139">
        <v>0.1635861509985379</v>
      </c>
      <c r="I1260" s="139">
        <v>0.97482546246752499</v>
      </c>
      <c r="J1260" s="139">
        <v>0.51682109593297243</v>
      </c>
      <c r="K1260" s="58">
        <v>0.64350062885472781</v>
      </c>
      <c r="M1260" s="51">
        <v>258</v>
      </c>
      <c r="N1260" s="139" cm="1">
        <f t="array" ref="N1260:W1260">(TRANSPOSE(MMULT(幕後結果!$AB$37:$AK$46, TRANSPOSE(N259:W259))))</f>
        <v>0.76168745478229694</v>
      </c>
      <c r="O1260" s="139">
        <v>1.2840850452513024</v>
      </c>
      <c r="P1260" s="139">
        <v>-0.33887652623974374</v>
      </c>
      <c r="Q1260" s="139">
        <v>-0.39452513488212287</v>
      </c>
      <c r="R1260" s="139">
        <v>0.56805657172531765</v>
      </c>
      <c r="S1260" s="139">
        <v>-0.43827942196268377</v>
      </c>
      <c r="T1260" s="139">
        <v>8.7383423079535616E-2</v>
      </c>
      <c r="U1260" s="139">
        <v>-0.69540501547581202</v>
      </c>
      <c r="V1260" s="139">
        <v>-0.71386175413391084</v>
      </c>
      <c r="W1260" s="50">
        <v>1.5669425477989511</v>
      </c>
    </row>
    <row r="1261" spans="1:23" ht="16.5">
      <c r="A1261" s="95">
        <v>259</v>
      </c>
      <c r="B1261" s="139">
        <v>0.3888257002861637</v>
      </c>
      <c r="C1261" s="139">
        <v>2.8214882755249748E-2</v>
      </c>
      <c r="D1261" s="139">
        <v>0.71409457429033485</v>
      </c>
      <c r="E1261" s="139">
        <v>0.56719279048669513</v>
      </c>
      <c r="F1261" s="139">
        <v>0.13031743377842608</v>
      </c>
      <c r="G1261" s="139">
        <v>0.84552278793546898</v>
      </c>
      <c r="H1261" s="139">
        <v>0.67121439595889787</v>
      </c>
      <c r="I1261" s="139">
        <v>0.41456776773956072</v>
      </c>
      <c r="J1261" s="139">
        <v>4.2699910845302114E-2</v>
      </c>
      <c r="K1261" s="58">
        <v>0.15148814146519962</v>
      </c>
      <c r="M1261" s="51">
        <v>259</v>
      </c>
      <c r="N1261" s="139" cm="1">
        <f t="array" ref="N1261:W1261">(TRANSPOSE(MMULT(幕後結果!$AB$37:$AK$46, TRANSPOSE(N260:W260))))</f>
        <v>-1.7940104532965997</v>
      </c>
      <c r="O1261" s="139">
        <v>-0.61409712540615968</v>
      </c>
      <c r="P1261" s="139">
        <v>1.1331417394296086</v>
      </c>
      <c r="Q1261" s="139">
        <v>-0.48155504795572412</v>
      </c>
      <c r="R1261" s="139">
        <v>0.99093241216605166</v>
      </c>
      <c r="S1261" s="139">
        <v>-0.26931119676521997</v>
      </c>
      <c r="T1261" s="139">
        <v>-0.96102380049869274</v>
      </c>
      <c r="U1261" s="139">
        <v>-0.49009975067793821</v>
      </c>
      <c r="V1261" s="139">
        <v>-0.86149719707014683</v>
      </c>
      <c r="W1261" s="50">
        <v>-0.91610133187498655</v>
      </c>
    </row>
    <row r="1262" spans="1:23" ht="16.5">
      <c r="A1262" s="95">
        <v>260</v>
      </c>
      <c r="B1262" s="139">
        <v>0.94012092108152512</v>
      </c>
      <c r="C1262" s="139">
        <v>0.56638980550747209</v>
      </c>
      <c r="D1262" s="139">
        <v>0.17933637529854107</v>
      </c>
      <c r="E1262" s="139">
        <v>0.33141747129396437</v>
      </c>
      <c r="F1262" s="139">
        <v>0.33055766711620138</v>
      </c>
      <c r="G1262" s="139">
        <v>0.80888805481672343</v>
      </c>
      <c r="H1262" s="139">
        <v>0.47019744206785807</v>
      </c>
      <c r="I1262" s="139">
        <v>0.21480220074224721</v>
      </c>
      <c r="J1262" s="139">
        <v>0.54686521886565753</v>
      </c>
      <c r="K1262" s="58">
        <v>0.50876308131830283</v>
      </c>
      <c r="M1262" s="51">
        <v>260</v>
      </c>
      <c r="N1262" s="139" cm="1">
        <f t="array" ref="N1262:W1262">(TRANSPOSE(MMULT(幕後結果!$AB$37:$AK$46, TRANSPOSE(N261:W261))))</f>
        <v>0.13128656451819545</v>
      </c>
      <c r="O1262" s="139">
        <v>-0.43930014782436611</v>
      </c>
      <c r="P1262" s="139">
        <v>-1.152048044709401</v>
      </c>
      <c r="Q1262" s="139">
        <v>0.79446876947103473</v>
      </c>
      <c r="R1262" s="139">
        <v>0.43339703910072713</v>
      </c>
      <c r="S1262" s="139">
        <v>0.72699083383526286</v>
      </c>
      <c r="T1262" s="139">
        <v>-0.13458078101152926</v>
      </c>
      <c r="U1262" s="139">
        <v>-0.1970966350075421</v>
      </c>
      <c r="V1262" s="139">
        <v>7.7972869748588192E-4</v>
      </c>
      <c r="W1262" s="50">
        <v>0.30117383397065278</v>
      </c>
    </row>
    <row r="1263" spans="1:23" ht="16.5">
      <c r="A1263" s="95">
        <v>261</v>
      </c>
      <c r="B1263" s="139">
        <v>0.1069775692642958</v>
      </c>
      <c r="C1263" s="139">
        <v>0.3002468750670495</v>
      </c>
      <c r="D1263" s="139">
        <v>0.7193741559055522</v>
      </c>
      <c r="E1263" s="139">
        <v>0.86015700857486155</v>
      </c>
      <c r="F1263" s="139">
        <v>0.76539556173074863</v>
      </c>
      <c r="G1263" s="139">
        <v>0.70411519806061151</v>
      </c>
      <c r="H1263" s="139">
        <v>0.58904031136623947</v>
      </c>
      <c r="I1263" s="139">
        <v>5.8663230589722337E-2</v>
      </c>
      <c r="J1263" s="139">
        <v>0.97583609630094004</v>
      </c>
      <c r="K1263" s="58">
        <v>0.78370288368000796</v>
      </c>
      <c r="M1263" s="51">
        <v>261</v>
      </c>
      <c r="N1263" s="139" cm="1">
        <f t="array" ref="N1263:W1263">(TRANSPOSE(MMULT(幕後結果!$AB$37:$AK$46, TRANSPOSE(N262:W262))))</f>
        <v>0.15835387861006037</v>
      </c>
      <c r="O1263" s="139">
        <v>-1.1794244647263361</v>
      </c>
      <c r="P1263" s="139">
        <v>-0.51209781490927564</v>
      </c>
      <c r="Q1263" s="139">
        <v>0.14607313460755245</v>
      </c>
      <c r="R1263" s="139">
        <v>-0.68737240667767763</v>
      </c>
      <c r="S1263" s="139">
        <v>-0.86248687556846637</v>
      </c>
      <c r="T1263" s="139">
        <v>-0.2051919359503534</v>
      </c>
      <c r="U1263" s="139">
        <v>0.83867403950785135</v>
      </c>
      <c r="V1263" s="139">
        <v>-1.4590445295071777</v>
      </c>
      <c r="W1263" s="50">
        <v>-0.30557578309083477</v>
      </c>
    </row>
    <row r="1264" spans="1:23" ht="16.5">
      <c r="A1264" s="95">
        <v>262</v>
      </c>
      <c r="B1264" s="139">
        <v>0.80653457752918079</v>
      </c>
      <c r="C1264" s="139">
        <v>0.12771375086715864</v>
      </c>
      <c r="D1264" s="139">
        <v>0.78658221696319131</v>
      </c>
      <c r="E1264" s="139">
        <v>0.57428915409739734</v>
      </c>
      <c r="F1264" s="139">
        <v>0.98138041836013734</v>
      </c>
      <c r="G1264" s="139">
        <v>0.3220428296149811</v>
      </c>
      <c r="H1264" s="139">
        <v>0.71591523066204821</v>
      </c>
      <c r="I1264" s="139">
        <v>1.450500732749882E-2</v>
      </c>
      <c r="J1264" s="139">
        <v>9.1295343524651518E-2</v>
      </c>
      <c r="K1264" s="58">
        <v>0.45027419675776481</v>
      </c>
      <c r="M1264" s="51">
        <v>262</v>
      </c>
      <c r="N1264" s="139" cm="1">
        <f t="array" ref="N1264:W1264">(TRANSPOSE(MMULT(幕後結果!$AB$37:$AK$46, TRANSPOSE(N263:W263))))</f>
        <v>0.42293698073967512</v>
      </c>
      <c r="O1264" s="139">
        <v>-0.2046105023838751</v>
      </c>
      <c r="P1264" s="139">
        <v>-0.38121022947763361</v>
      </c>
      <c r="Q1264" s="139">
        <v>-1.5587589171042886</v>
      </c>
      <c r="R1264" s="139">
        <v>-5.6972989435393195E-3</v>
      </c>
      <c r="S1264" s="139">
        <v>-0.37824413726096517</v>
      </c>
      <c r="T1264" s="139">
        <v>-0.10855245691469877</v>
      </c>
      <c r="U1264" s="139">
        <v>0.64615041796348405</v>
      </c>
      <c r="V1264" s="139">
        <v>-0.46081562695584011</v>
      </c>
      <c r="W1264" s="50">
        <v>-0.68832668331160429</v>
      </c>
    </row>
    <row r="1265" spans="1:23" ht="16.5">
      <c r="A1265" s="95">
        <v>263</v>
      </c>
      <c r="B1265" s="139">
        <v>0.85642764759788159</v>
      </c>
      <c r="C1265" s="139">
        <v>0.24337151488291808</v>
      </c>
      <c r="D1265" s="139">
        <v>0.39746861657300325</v>
      </c>
      <c r="E1265" s="139">
        <v>0.67153204474525596</v>
      </c>
      <c r="F1265" s="139">
        <v>0.24919197594946763</v>
      </c>
      <c r="G1265" s="139">
        <v>0.11293621827113998</v>
      </c>
      <c r="H1265" s="139">
        <v>0.70813636719438611</v>
      </c>
      <c r="I1265" s="139">
        <v>0.5510400456145661</v>
      </c>
      <c r="J1265" s="139">
        <v>0.92831769822595356</v>
      </c>
      <c r="K1265" s="58">
        <v>0.4231818242355565</v>
      </c>
      <c r="M1265" s="51">
        <v>263</v>
      </c>
      <c r="N1265" s="139" cm="1">
        <f t="array" ref="N1265:W1265">(TRANSPOSE(MMULT(幕後結果!$AB$37:$AK$46, TRANSPOSE(N264:W264))))</f>
        <v>0.62680565802019694</v>
      </c>
      <c r="O1265" s="139">
        <v>2.1305131010041634</v>
      </c>
      <c r="P1265" s="139">
        <v>0.38331188383930015</v>
      </c>
      <c r="Q1265" s="139">
        <v>-2.3002692659088528</v>
      </c>
      <c r="R1265" s="139">
        <v>-0.90910468935548872</v>
      </c>
      <c r="S1265" s="139">
        <v>-0.44689824661313687</v>
      </c>
      <c r="T1265" s="139">
        <v>-0.20399659841805828</v>
      </c>
      <c r="U1265" s="139">
        <v>1.175533059462766</v>
      </c>
      <c r="V1265" s="139">
        <v>-1.8862754710389189</v>
      </c>
      <c r="W1265" s="50">
        <v>1.0014581547520152</v>
      </c>
    </row>
    <row r="1266" spans="1:23" ht="16.5">
      <c r="A1266" s="95">
        <v>264</v>
      </c>
      <c r="B1266" s="139">
        <v>0.94232480130447382</v>
      </c>
      <c r="C1266" s="139">
        <v>9.4125679141384477E-2</v>
      </c>
      <c r="D1266" s="139">
        <v>2.0160278371726736E-2</v>
      </c>
      <c r="E1266" s="139">
        <v>0.42037623497557264</v>
      </c>
      <c r="F1266" s="139">
        <v>0.27658359166058277</v>
      </c>
      <c r="G1266" s="139">
        <v>0.44966335192874984</v>
      </c>
      <c r="H1266" s="139">
        <v>0.36335075147135099</v>
      </c>
      <c r="I1266" s="139">
        <v>5.9171267826980678E-2</v>
      </c>
      <c r="J1266" s="139">
        <v>8.3290926060231918E-2</v>
      </c>
      <c r="K1266" s="58">
        <v>2.4117706765159452E-2</v>
      </c>
      <c r="M1266" s="51">
        <v>264</v>
      </c>
      <c r="N1266" s="139" cm="1">
        <f t="array" ref="N1266:W1266">(TRANSPOSE(MMULT(幕後結果!$AB$37:$AK$46, TRANSPOSE(N265:W265))))</f>
        <v>0.93838063884790723</v>
      </c>
      <c r="O1266" s="139">
        <v>1.0783005303713999</v>
      </c>
      <c r="P1266" s="139">
        <v>-0.40234443974990647</v>
      </c>
      <c r="Q1266" s="139">
        <v>0.5133200378068653</v>
      </c>
      <c r="R1266" s="139">
        <v>1.2620336839659765</v>
      </c>
      <c r="S1266" s="139">
        <v>-0.15316557858517757</v>
      </c>
      <c r="T1266" s="139">
        <v>1.6204476272847566</v>
      </c>
      <c r="U1266" s="139">
        <v>0.88426529969822709</v>
      </c>
      <c r="V1266" s="139">
        <v>0.72563609003236706</v>
      </c>
      <c r="W1266" s="50">
        <v>-0.32226527942647187</v>
      </c>
    </row>
    <row r="1267" spans="1:23" ht="16.5">
      <c r="A1267" s="95">
        <v>265</v>
      </c>
      <c r="B1267" s="139">
        <v>9.0676113423245663E-2</v>
      </c>
      <c r="C1267" s="139">
        <v>0.83470378588169369</v>
      </c>
      <c r="D1267" s="139">
        <v>0.28838567742093923</v>
      </c>
      <c r="E1267" s="139">
        <v>0.5513426422504375</v>
      </c>
      <c r="F1267" s="139">
        <v>0.19698986433533472</v>
      </c>
      <c r="G1267" s="139">
        <v>0.50074585128818505</v>
      </c>
      <c r="H1267" s="139">
        <v>0.78907777624088205</v>
      </c>
      <c r="I1267" s="139">
        <v>8.0054858394571715E-2</v>
      </c>
      <c r="J1267" s="139">
        <v>0.34664552222986433</v>
      </c>
      <c r="K1267" s="58">
        <v>0.9594012332513786</v>
      </c>
      <c r="M1267" s="51">
        <v>265</v>
      </c>
      <c r="N1267" s="139" cm="1">
        <f t="array" ref="N1267:W1267">(TRANSPOSE(MMULT(幕後結果!$AB$37:$AK$46, TRANSPOSE(N266:W266))))</f>
        <v>-1.2393350485061831</v>
      </c>
      <c r="O1267" s="139">
        <v>0.25990125385294288</v>
      </c>
      <c r="P1267" s="139">
        <v>0.19177501787758353</v>
      </c>
      <c r="Q1267" s="139">
        <v>-0.7533039345740371</v>
      </c>
      <c r="R1267" s="139">
        <v>-0.63648975620619175</v>
      </c>
      <c r="S1267" s="139">
        <v>-0.20985364381659793</v>
      </c>
      <c r="T1267" s="139">
        <v>-0.28613753852440482</v>
      </c>
      <c r="U1267" s="139">
        <v>1.587071125943267</v>
      </c>
      <c r="V1267" s="139">
        <v>0.96876587862619656</v>
      </c>
      <c r="W1267" s="50">
        <v>0.13451566261931056</v>
      </c>
    </row>
    <row r="1268" spans="1:23" ht="16.5">
      <c r="A1268" s="95">
        <v>266</v>
      </c>
      <c r="B1268" s="139">
        <v>1.1134100988106965E-2</v>
      </c>
      <c r="C1268" s="139">
        <v>0.51649569266267115</v>
      </c>
      <c r="D1268" s="139">
        <v>0.37683477365618168</v>
      </c>
      <c r="E1268" s="139">
        <v>0.69377476663204929</v>
      </c>
      <c r="F1268" s="139">
        <v>0.32691632123668168</v>
      </c>
      <c r="G1268" s="139">
        <v>0.1028519497007927</v>
      </c>
      <c r="H1268" s="139">
        <v>0.43116250136443512</v>
      </c>
      <c r="I1268" s="139">
        <v>7.86194816002459E-2</v>
      </c>
      <c r="J1268" s="139">
        <v>0.74874604296905423</v>
      </c>
      <c r="K1268" s="58">
        <v>0.4789997281951428</v>
      </c>
      <c r="M1268" s="51">
        <v>266</v>
      </c>
      <c r="N1268" s="139" cm="1">
        <f t="array" ref="N1268:W1268">(TRANSPOSE(MMULT(幕後結果!$AB$37:$AK$46, TRANSPOSE(N267:W267))))</f>
        <v>-0.82180441315375186</v>
      </c>
      <c r="O1268" s="139">
        <v>0.27630591095191565</v>
      </c>
      <c r="P1268" s="139">
        <v>6.8722392305315266E-2</v>
      </c>
      <c r="Q1268" s="139">
        <v>-1.2400999603603822</v>
      </c>
      <c r="R1268" s="139">
        <v>0.60781495738087399</v>
      </c>
      <c r="S1268" s="139">
        <v>0.92798342825765701</v>
      </c>
      <c r="T1268" s="139">
        <v>9.006561176063832E-2</v>
      </c>
      <c r="U1268" s="139">
        <v>1.2577548448646241</v>
      </c>
      <c r="V1268" s="139">
        <v>-7.5572392694086193E-2</v>
      </c>
      <c r="W1268" s="50">
        <v>0.18020647363404974</v>
      </c>
    </row>
    <row r="1269" spans="1:23" ht="16.5">
      <c r="A1269" s="95">
        <v>267</v>
      </c>
      <c r="B1269" s="139">
        <v>0.69938579751180074</v>
      </c>
      <c r="C1269" s="139">
        <v>0.38283895499438692</v>
      </c>
      <c r="D1269" s="139">
        <v>0.16223828814231478</v>
      </c>
      <c r="E1269" s="139">
        <v>0.47860741580815014</v>
      </c>
      <c r="F1269" s="139">
        <v>0.36055240739624472</v>
      </c>
      <c r="G1269" s="139">
        <v>0.66599342009590257</v>
      </c>
      <c r="H1269" s="139">
        <v>0.16307890238226186</v>
      </c>
      <c r="I1269" s="139">
        <v>0.23970440618039501</v>
      </c>
      <c r="J1269" s="139">
        <v>0.92015825900578108</v>
      </c>
      <c r="K1269" s="58">
        <v>0.34559297864406924</v>
      </c>
      <c r="M1269" s="51">
        <v>267</v>
      </c>
      <c r="N1269" s="139" cm="1">
        <f t="array" ref="N1269:W1269">(TRANSPOSE(MMULT(幕後結果!$AB$37:$AK$46, TRANSPOSE(N268:W268))))</f>
        <v>1.2742054416313102</v>
      </c>
      <c r="O1269" s="139">
        <v>-1.6326511688753134</v>
      </c>
      <c r="P1269" s="139">
        <v>0.46195660334528044</v>
      </c>
      <c r="Q1269" s="139">
        <v>-0.82762831694969585</v>
      </c>
      <c r="R1269" s="139">
        <v>0.52056272738207809</v>
      </c>
      <c r="S1269" s="139">
        <v>1.8480088481956047</v>
      </c>
      <c r="T1269" s="139">
        <v>0.75278763982167041</v>
      </c>
      <c r="U1269" s="139">
        <v>1.601407174131718</v>
      </c>
      <c r="V1269" s="139">
        <v>1.6567847411010486</v>
      </c>
      <c r="W1269" s="50">
        <v>1.4076976645847059</v>
      </c>
    </row>
    <row r="1270" spans="1:23" ht="16.5">
      <c r="A1270" s="95">
        <v>268</v>
      </c>
      <c r="B1270" s="139">
        <v>0.49886538025179816</v>
      </c>
      <c r="C1270" s="139">
        <v>0.21439606298413638</v>
      </c>
      <c r="D1270" s="139">
        <v>0.27575300466310049</v>
      </c>
      <c r="E1270" s="139">
        <v>0.70125166004785799</v>
      </c>
      <c r="F1270" s="139">
        <v>0.89845415820843866</v>
      </c>
      <c r="G1270" s="139">
        <v>0.86906196411353154</v>
      </c>
      <c r="H1270" s="139">
        <v>0.93836147812110071</v>
      </c>
      <c r="I1270" s="139">
        <v>0.3818517876399885</v>
      </c>
      <c r="J1270" s="139">
        <v>0.93988480379574302</v>
      </c>
      <c r="K1270" s="58">
        <v>0.54350151360211996</v>
      </c>
      <c r="M1270" s="51">
        <v>268</v>
      </c>
      <c r="N1270" s="139" cm="1">
        <f t="array" ref="N1270:W1270">(TRANSPOSE(MMULT(幕後結果!$AB$37:$AK$46, TRANSPOSE(N269:W269))))</f>
        <v>2.3282150693272317</v>
      </c>
      <c r="O1270" s="139">
        <v>1.1834544209837381</v>
      </c>
      <c r="P1270" s="139">
        <v>1.0624364760180265</v>
      </c>
      <c r="Q1270" s="139">
        <v>-1.1171358438326278</v>
      </c>
      <c r="R1270" s="139">
        <v>-0.89956502014232398</v>
      </c>
      <c r="S1270" s="139">
        <v>-0.14016432240719714</v>
      </c>
      <c r="T1270" s="139">
        <v>0.4935493062264531</v>
      </c>
      <c r="U1270" s="139">
        <v>0.42972531319379603</v>
      </c>
      <c r="V1270" s="139">
        <v>-0.29704105308799555</v>
      </c>
      <c r="W1270" s="50">
        <v>-0.20611567682364312</v>
      </c>
    </row>
    <row r="1271" spans="1:23" ht="16.5">
      <c r="A1271" s="95">
        <v>269</v>
      </c>
      <c r="B1271" s="139">
        <v>0.39066978437700439</v>
      </c>
      <c r="C1271" s="139">
        <v>0.50919389098447509</v>
      </c>
      <c r="D1271" s="139">
        <v>0.83391462240793612</v>
      </c>
      <c r="E1271" s="139">
        <v>0.85567959589235265</v>
      </c>
      <c r="F1271" s="139">
        <v>0.50611737035337234</v>
      </c>
      <c r="G1271" s="139">
        <v>0.93475175833771429</v>
      </c>
      <c r="H1271" s="139">
        <v>2.2811202142860809E-2</v>
      </c>
      <c r="I1271" s="139">
        <v>0.93184066952703004</v>
      </c>
      <c r="J1271" s="139">
        <v>0.50373526835696603</v>
      </c>
      <c r="K1271" s="58">
        <v>0.55779666960973229</v>
      </c>
      <c r="M1271" s="51">
        <v>269</v>
      </c>
      <c r="N1271" s="139" cm="1">
        <f t="array" ref="N1271:W1271">(TRANSPOSE(MMULT(幕後結果!$AB$37:$AK$46, TRANSPOSE(N270:W270))))</f>
        <v>1.6365923960001914</v>
      </c>
      <c r="O1271" s="139">
        <v>0.9646951887341102</v>
      </c>
      <c r="P1271" s="139">
        <v>1.3008508398123477</v>
      </c>
      <c r="Q1271" s="139">
        <v>1.2955577613658558</v>
      </c>
      <c r="R1271" s="139">
        <v>9.2825863352071769E-3</v>
      </c>
      <c r="S1271" s="139">
        <v>-0.67495615083096083</v>
      </c>
      <c r="T1271" s="139">
        <v>0.80698988876309452</v>
      </c>
      <c r="U1271" s="139">
        <v>0.90817237997504796</v>
      </c>
      <c r="V1271" s="139">
        <v>1.2607030455742199</v>
      </c>
      <c r="W1271" s="50">
        <v>-0.18640102433583994</v>
      </c>
    </row>
    <row r="1272" spans="1:23" ht="16.5">
      <c r="A1272" s="95">
        <v>270</v>
      </c>
      <c r="B1272" s="139">
        <v>0.34954140230432396</v>
      </c>
      <c r="C1272" s="139">
        <v>0.26940031634473338</v>
      </c>
      <c r="D1272" s="139">
        <v>0.81985543363992286</v>
      </c>
      <c r="E1272" s="139">
        <v>0.73579197951654307</v>
      </c>
      <c r="F1272" s="139">
        <v>0.59891886901647307</v>
      </c>
      <c r="G1272" s="139">
        <v>0.76754844528372468</v>
      </c>
      <c r="H1272" s="139">
        <v>0.51630070892046542</v>
      </c>
      <c r="I1272" s="139">
        <v>0.27238959748263469</v>
      </c>
      <c r="J1272" s="139">
        <v>0.66994789903794083</v>
      </c>
      <c r="K1272" s="58">
        <v>0.18201249541109332</v>
      </c>
      <c r="M1272" s="51">
        <v>270</v>
      </c>
      <c r="N1272" s="139" cm="1">
        <f t="array" ref="N1272:W1272">(TRANSPOSE(MMULT(幕後結果!$AB$37:$AK$46, TRANSPOSE(N271:W271))))</f>
        <v>0.22212050870615924</v>
      </c>
      <c r="O1272" s="139">
        <v>1.3721327546706934</v>
      </c>
      <c r="P1272" s="139">
        <v>0.46865384095374052</v>
      </c>
      <c r="Q1272" s="139">
        <v>-1.3816818033194445</v>
      </c>
      <c r="R1272" s="139">
        <v>0.13830903191989974</v>
      </c>
      <c r="S1272" s="139">
        <v>0.20764502976231769</v>
      </c>
      <c r="T1272" s="139">
        <v>1.1634899165731076</v>
      </c>
      <c r="U1272" s="139">
        <v>-0.16987721513394682</v>
      </c>
      <c r="V1272" s="139">
        <v>-0.65674764725060197</v>
      </c>
      <c r="W1272" s="50">
        <v>0.44480321123085176</v>
      </c>
    </row>
    <row r="1273" spans="1:23" ht="16.5">
      <c r="A1273" s="95">
        <v>271</v>
      </c>
      <c r="B1273" s="139">
        <v>0.91785343384002127</v>
      </c>
      <c r="C1273" s="139">
        <v>0.72969618247742751</v>
      </c>
      <c r="D1273" s="139">
        <v>0.40935764440464895</v>
      </c>
      <c r="E1273" s="139">
        <v>0.32606597611972066</v>
      </c>
      <c r="F1273" s="139">
        <v>0.38203537861718107</v>
      </c>
      <c r="G1273" s="139">
        <v>0.88762806792985471</v>
      </c>
      <c r="H1273" s="139">
        <v>0.13265165299437287</v>
      </c>
      <c r="I1273" s="139">
        <v>0.95620667470677012</v>
      </c>
      <c r="J1273" s="139">
        <v>0.84142928579941767</v>
      </c>
      <c r="K1273" s="58">
        <v>0.73175511930779602</v>
      </c>
      <c r="M1273" s="51">
        <v>271</v>
      </c>
      <c r="N1273" s="139" cm="1">
        <f t="array" ref="N1273:W1273">(TRANSPOSE(MMULT(幕後結果!$AB$37:$AK$46, TRANSPOSE(N272:W272))))</f>
        <v>-0.98199322852165605</v>
      </c>
      <c r="O1273" s="139">
        <v>-0.72470861429032563</v>
      </c>
      <c r="P1273" s="139">
        <v>1.1550383621649458</v>
      </c>
      <c r="Q1273" s="139">
        <v>-0.24459552647915209</v>
      </c>
      <c r="R1273" s="139">
        <v>-0.42974876153755082</v>
      </c>
      <c r="S1273" s="139">
        <v>0.74409658175756344</v>
      </c>
      <c r="T1273" s="139">
        <v>-0.47223241182380488</v>
      </c>
      <c r="U1273" s="139">
        <v>0.5321708413702626</v>
      </c>
      <c r="V1273" s="139">
        <v>-0.26706639799066306</v>
      </c>
      <c r="W1273" s="50">
        <v>1.5245936365711865</v>
      </c>
    </row>
    <row r="1274" spans="1:23" ht="16.5">
      <c r="A1274" s="95">
        <v>272</v>
      </c>
      <c r="B1274" s="139">
        <v>0.64302708657386765</v>
      </c>
      <c r="C1274" s="139">
        <v>0.94366431008520579</v>
      </c>
      <c r="D1274" s="139">
        <v>0.32737876686229606</v>
      </c>
      <c r="E1274" s="139">
        <v>0.3183685918723933</v>
      </c>
      <c r="F1274" s="139">
        <v>0.65819739215186712</v>
      </c>
      <c r="G1274" s="139">
        <v>0.67029805689704425</v>
      </c>
      <c r="H1274" s="139">
        <v>0.9150052956377861</v>
      </c>
      <c r="I1274" s="139">
        <v>0.28464763863781051</v>
      </c>
      <c r="J1274" s="139">
        <v>0.88553036803191598</v>
      </c>
      <c r="K1274" s="58">
        <v>0.6833544538193046</v>
      </c>
      <c r="M1274" s="51">
        <v>272</v>
      </c>
      <c r="N1274" s="139" cm="1">
        <f t="array" ref="N1274:W1274">(TRANSPOSE(MMULT(幕後結果!$AB$37:$AK$46, TRANSPOSE(N273:W273))))</f>
        <v>1.7150260057563105</v>
      </c>
      <c r="O1274" s="139">
        <v>0.51705851539743675</v>
      </c>
      <c r="P1274" s="139">
        <v>0.94781068823048586</v>
      </c>
      <c r="Q1274" s="139">
        <v>1.0645174978613965</v>
      </c>
      <c r="R1274" s="139">
        <v>0.99272992667592808</v>
      </c>
      <c r="S1274" s="139">
        <v>0.92202753927243619</v>
      </c>
      <c r="T1274" s="139">
        <v>2.1638845015918253</v>
      </c>
      <c r="U1274" s="139">
        <v>-0.63052387863477344</v>
      </c>
      <c r="V1274" s="139">
        <v>0.52210596866551162</v>
      </c>
      <c r="W1274" s="50">
        <v>1.598391268614364</v>
      </c>
    </row>
    <row r="1275" spans="1:23" ht="16.5">
      <c r="A1275" s="95">
        <v>273</v>
      </c>
      <c r="B1275" s="139">
        <v>0.68881827166868659</v>
      </c>
      <c r="C1275" s="139">
        <v>0.98753533536106275</v>
      </c>
      <c r="D1275" s="139">
        <v>0.15307200931904119</v>
      </c>
      <c r="E1275" s="139">
        <v>0.69707490485566659</v>
      </c>
      <c r="F1275" s="139">
        <v>0.10276966929562192</v>
      </c>
      <c r="G1275" s="139">
        <v>0.63721670380358142</v>
      </c>
      <c r="H1275" s="139">
        <v>2.7207862445564723E-2</v>
      </c>
      <c r="I1275" s="139">
        <v>0.40244070140945443</v>
      </c>
      <c r="J1275" s="139">
        <v>0.23158980680955721</v>
      </c>
      <c r="K1275" s="58">
        <v>0.22349333686494388</v>
      </c>
      <c r="M1275" s="51">
        <v>273</v>
      </c>
      <c r="N1275" s="139" cm="1">
        <f t="array" ref="N1275:W1275">(TRANSPOSE(MMULT(幕後結果!$AB$37:$AK$46, TRANSPOSE(N274:W274))))</f>
        <v>1.3714366074645423</v>
      </c>
      <c r="O1275" s="139">
        <v>1.1341116339598976</v>
      </c>
      <c r="P1275" s="139">
        <v>-0.93204280435903519</v>
      </c>
      <c r="Q1275" s="139">
        <v>0.78658041012904778</v>
      </c>
      <c r="R1275" s="139">
        <v>1.5233062983319983</v>
      </c>
      <c r="S1275" s="139">
        <v>8.847729832241398E-2</v>
      </c>
      <c r="T1275" s="139">
        <v>0.79250653958739947</v>
      </c>
      <c r="U1275" s="139">
        <v>0.13243471347253241</v>
      </c>
      <c r="V1275" s="139">
        <v>0.23310104226526107</v>
      </c>
      <c r="W1275" s="50">
        <v>-2.7440280848922277E-2</v>
      </c>
    </row>
    <row r="1276" spans="1:23" ht="16.5">
      <c r="A1276" s="95">
        <v>274</v>
      </c>
      <c r="B1276" s="139">
        <v>0.72255756945622851</v>
      </c>
      <c r="C1276" s="139">
        <v>0.50829888664506218</v>
      </c>
      <c r="D1276" s="139">
        <v>0.9059435024939555</v>
      </c>
      <c r="E1276" s="139">
        <v>0.84969974738835585</v>
      </c>
      <c r="F1276" s="139">
        <v>0.68414293018508854</v>
      </c>
      <c r="G1276" s="139">
        <v>5.9320775863494157E-2</v>
      </c>
      <c r="H1276" s="139">
        <v>0.13413788080407163</v>
      </c>
      <c r="I1276" s="139">
        <v>0.13776381591206355</v>
      </c>
      <c r="J1276" s="139">
        <v>0.93652949639426941</v>
      </c>
      <c r="K1276" s="58">
        <v>0.23241903550150478</v>
      </c>
      <c r="M1276" s="51">
        <v>274</v>
      </c>
      <c r="N1276" s="139" cm="1">
        <f t="array" ref="N1276:W1276">(TRANSPOSE(MMULT(幕後結果!$AB$37:$AK$46, TRANSPOSE(N275:W275))))</f>
        <v>1.4482945546697739</v>
      </c>
      <c r="O1276" s="139">
        <v>0.98076099542046724</v>
      </c>
      <c r="P1276" s="139">
        <v>1.3183871686727802</v>
      </c>
      <c r="Q1276" s="139">
        <v>2.7917692453590714E-2</v>
      </c>
      <c r="R1276" s="139">
        <v>0.36353410247348189</v>
      </c>
      <c r="S1276" s="139">
        <v>-0.1650215823885339</v>
      </c>
      <c r="T1276" s="139">
        <v>1.5605815202934505</v>
      </c>
      <c r="U1276" s="139">
        <v>1.5103726622863012</v>
      </c>
      <c r="V1276" s="139">
        <v>0.75951583044657744</v>
      </c>
      <c r="W1276" s="50">
        <v>0.404493783929599</v>
      </c>
    </row>
    <row r="1277" spans="1:23" ht="16.5">
      <c r="A1277" s="95">
        <v>275</v>
      </c>
      <c r="B1277" s="139">
        <v>0.52833993685703118</v>
      </c>
      <c r="C1277" s="139">
        <v>0.37274019581171713</v>
      </c>
      <c r="D1277" s="139">
        <v>0.66054071342280274</v>
      </c>
      <c r="E1277" s="139">
        <v>3.6566915382434173E-2</v>
      </c>
      <c r="F1277" s="139">
        <v>6.5235136620267031E-2</v>
      </c>
      <c r="G1277" s="139">
        <v>0.39685550018299898</v>
      </c>
      <c r="H1277" s="139">
        <v>0.27143267573244989</v>
      </c>
      <c r="I1277" s="139">
        <v>0.88500007345004872</v>
      </c>
      <c r="J1277" s="139">
        <v>0.34866607489017154</v>
      </c>
      <c r="K1277" s="58">
        <v>0.24251426804542753</v>
      </c>
      <c r="M1277" s="51">
        <v>275</v>
      </c>
      <c r="N1277" s="139" cm="1">
        <f t="array" ref="N1277:W1277">(TRANSPOSE(MMULT(幕後結果!$AB$37:$AK$46, TRANSPOSE(N276:W276))))</f>
        <v>-0.72919130412806288</v>
      </c>
      <c r="O1277" s="139">
        <v>-0.74716317444436853</v>
      </c>
      <c r="P1277" s="139">
        <v>-0.28877200962582789</v>
      </c>
      <c r="Q1277" s="139">
        <v>-0.3667619184614439</v>
      </c>
      <c r="R1277" s="139">
        <v>0.84246808432280984</v>
      </c>
      <c r="S1277" s="139">
        <v>0.39963788805786371</v>
      </c>
      <c r="T1277" s="139">
        <v>0.30197999907902745</v>
      </c>
      <c r="U1277" s="139">
        <v>0.24075975743490105</v>
      </c>
      <c r="V1277" s="139">
        <v>6.5840168784589315E-2</v>
      </c>
      <c r="W1277" s="50">
        <v>-0.72718323278936903</v>
      </c>
    </row>
    <row r="1278" spans="1:23" ht="16.5">
      <c r="A1278" s="95">
        <v>276</v>
      </c>
      <c r="B1278" s="139">
        <v>0.16147396206882436</v>
      </c>
      <c r="C1278" s="139">
        <v>0.98201590736668498</v>
      </c>
      <c r="D1278" s="139">
        <v>0.69170791726667069</v>
      </c>
      <c r="E1278" s="139">
        <v>0.89892621306920084</v>
      </c>
      <c r="F1278" s="139">
        <v>4.318310353265109E-2</v>
      </c>
      <c r="G1278" s="139">
        <v>0.24483821960280072</v>
      </c>
      <c r="H1278" s="139">
        <v>0.20672732957217765</v>
      </c>
      <c r="I1278" s="139">
        <v>0.54992092096171019</v>
      </c>
      <c r="J1278" s="139">
        <v>0.59352714571574361</v>
      </c>
      <c r="K1278" s="58">
        <v>0.50932882205879859</v>
      </c>
      <c r="M1278" s="51">
        <v>276</v>
      </c>
      <c r="N1278" s="139" cm="1">
        <f t="array" ref="N1278:W1278">(TRANSPOSE(MMULT(幕後結果!$AB$37:$AK$46, TRANSPOSE(N277:W277))))</f>
        <v>0.66788094489578909</v>
      </c>
      <c r="O1278" s="139">
        <v>1.5183047065323021</v>
      </c>
      <c r="P1278" s="139">
        <v>0.14761193821176494</v>
      </c>
      <c r="Q1278" s="139">
        <v>0.27289238439999458</v>
      </c>
      <c r="R1278" s="139">
        <v>0.72372093234206847</v>
      </c>
      <c r="S1278" s="139">
        <v>0.8611438980539029</v>
      </c>
      <c r="T1278" s="139">
        <v>1.0436423496188478</v>
      </c>
      <c r="U1278" s="139">
        <v>0.49960805252030449</v>
      </c>
      <c r="V1278" s="139">
        <v>0.92887112017846829</v>
      </c>
      <c r="W1278" s="50">
        <v>0.46941711282917908</v>
      </c>
    </row>
    <row r="1279" spans="1:23" ht="16.5">
      <c r="A1279" s="95">
        <v>277</v>
      </c>
      <c r="B1279" s="139">
        <v>9.7700471215397711E-2</v>
      </c>
      <c r="C1279" s="139">
        <v>0.70683771700160025</v>
      </c>
      <c r="D1279" s="139">
        <v>0.2759966173297248</v>
      </c>
      <c r="E1279" s="139">
        <v>0.64289162787812248</v>
      </c>
      <c r="F1279" s="139">
        <v>0.21603627497382005</v>
      </c>
      <c r="G1279" s="139">
        <v>0.53121032553970915</v>
      </c>
      <c r="H1279" s="139">
        <v>0.63681937300540703</v>
      </c>
      <c r="I1279" s="139">
        <v>0.40961777929603915</v>
      </c>
      <c r="J1279" s="139">
        <v>0.27503034895336032</v>
      </c>
      <c r="K1279" s="58">
        <v>0.81665530244797235</v>
      </c>
      <c r="M1279" s="51">
        <v>277</v>
      </c>
      <c r="N1279" s="139" cm="1">
        <f t="array" ref="N1279:W1279">(TRANSPOSE(MMULT(幕後結果!$AB$37:$AK$46, TRANSPOSE(N278:W278))))</f>
        <v>0.40079114828402496</v>
      </c>
      <c r="O1279" s="139">
        <v>0.52188754862087539</v>
      </c>
      <c r="P1279" s="139">
        <v>1.0776967945770057</v>
      </c>
      <c r="Q1279" s="139">
        <v>2.4260456467921104E-2</v>
      </c>
      <c r="R1279" s="139">
        <v>5.6509461366934896E-2</v>
      </c>
      <c r="S1279" s="139">
        <v>0.92034279501484706</v>
      </c>
      <c r="T1279" s="139">
        <v>0.27713971321523884</v>
      </c>
      <c r="U1279" s="139">
        <v>-0.94199017737233015</v>
      </c>
      <c r="V1279" s="139">
        <v>-1.1120271378012008</v>
      </c>
      <c r="W1279" s="50">
        <v>1.5533331934361159</v>
      </c>
    </row>
    <row r="1280" spans="1:23" ht="16.5">
      <c r="A1280" s="95">
        <v>278</v>
      </c>
      <c r="B1280" s="139">
        <v>0.62290248798635206</v>
      </c>
      <c r="C1280" s="139">
        <v>0.20191442836931417</v>
      </c>
      <c r="D1280" s="139">
        <v>0.22887474990850931</v>
      </c>
      <c r="E1280" s="139">
        <v>0.18418621926849355</v>
      </c>
      <c r="F1280" s="139">
        <v>0.33342595198013925</v>
      </c>
      <c r="G1280" s="139">
        <v>0.22787269861888948</v>
      </c>
      <c r="H1280" s="139">
        <v>0.78719405655263275</v>
      </c>
      <c r="I1280" s="139">
        <v>1.942864418196466E-2</v>
      </c>
      <c r="J1280" s="139">
        <v>0.14603128481622485</v>
      </c>
      <c r="K1280" s="58">
        <v>5.2030386253169914E-2</v>
      </c>
      <c r="M1280" s="51">
        <v>278</v>
      </c>
      <c r="N1280" s="139" cm="1">
        <f t="array" ref="N1280:W1280">(TRANSPOSE(MMULT(幕後結果!$AB$37:$AK$46, TRANSPOSE(N279:W279))))</f>
        <v>-0.53901429396220457</v>
      </c>
      <c r="O1280" s="139">
        <v>-2.0082379650158395</v>
      </c>
      <c r="P1280" s="139">
        <v>-1.1286324020413614</v>
      </c>
      <c r="Q1280" s="139">
        <v>-0.73400694986746062</v>
      </c>
      <c r="R1280" s="139">
        <v>0.16737873525677535</v>
      </c>
      <c r="S1280" s="139">
        <v>-0.35121643745604747</v>
      </c>
      <c r="T1280" s="139">
        <v>-0.42777523039298615</v>
      </c>
      <c r="U1280" s="139">
        <v>-0.2861015041366935</v>
      </c>
      <c r="V1280" s="139">
        <v>0.30163572040520648</v>
      </c>
      <c r="W1280" s="50">
        <v>-0.66303745217625332</v>
      </c>
    </row>
    <row r="1281" spans="1:23" ht="16.5">
      <c r="A1281" s="95">
        <v>279</v>
      </c>
      <c r="B1281" s="139">
        <v>0.15050605159248254</v>
      </c>
      <c r="C1281" s="139">
        <v>9.7448508861653682E-2</v>
      </c>
      <c r="D1281" s="139">
        <v>0.54479084834667568</v>
      </c>
      <c r="E1281" s="139">
        <v>0.75452558066808217</v>
      </c>
      <c r="F1281" s="139">
        <v>0.34855390317966251</v>
      </c>
      <c r="G1281" s="139">
        <v>0.10257758358752067</v>
      </c>
      <c r="H1281" s="139">
        <v>0.11187975157015484</v>
      </c>
      <c r="I1281" s="139">
        <v>3.0203539787064582E-2</v>
      </c>
      <c r="J1281" s="139">
        <v>0.79135099049132696</v>
      </c>
      <c r="K1281" s="58">
        <v>0.98993590658944997</v>
      </c>
      <c r="M1281" s="51">
        <v>279</v>
      </c>
      <c r="N1281" s="139" cm="1">
        <f t="array" ref="N1281:W1281">(TRANSPOSE(MMULT(幕後結果!$AB$37:$AK$46, TRANSPOSE(N280:W280))))</f>
        <v>-0.49246274147240038</v>
      </c>
      <c r="O1281" s="139">
        <v>1.0288743840043648</v>
      </c>
      <c r="P1281" s="139">
        <v>1.079296222688263</v>
      </c>
      <c r="Q1281" s="139">
        <v>-0.11790477507873331</v>
      </c>
      <c r="R1281" s="139">
        <v>1.7157562041126464</v>
      </c>
      <c r="S1281" s="139">
        <v>1.5038371600621321</v>
      </c>
      <c r="T1281" s="139">
        <v>-0.6877318901730145</v>
      </c>
      <c r="U1281" s="139">
        <v>1.2153855369223983</v>
      </c>
      <c r="V1281" s="139">
        <v>0.48280715728319962</v>
      </c>
      <c r="W1281" s="50">
        <v>-0.70753134790783045</v>
      </c>
    </row>
    <row r="1282" spans="1:23" ht="16.5">
      <c r="A1282" s="95">
        <v>280</v>
      </c>
      <c r="B1282" s="139">
        <v>0.79963277427288748</v>
      </c>
      <c r="C1282" s="139">
        <v>0.9823054748749267</v>
      </c>
      <c r="D1282" s="139">
        <v>0.1928045139303951</v>
      </c>
      <c r="E1282" s="139">
        <v>0.47912535534456557</v>
      </c>
      <c r="F1282" s="139">
        <v>0.90506827661704303</v>
      </c>
      <c r="G1282" s="139">
        <v>0.91391816918009994</v>
      </c>
      <c r="H1282" s="139">
        <v>0.96918089901203253</v>
      </c>
      <c r="I1282" s="139">
        <v>0.48569512970017148</v>
      </c>
      <c r="J1282" s="139">
        <v>0.78680663350787072</v>
      </c>
      <c r="K1282" s="58">
        <v>0.7990703694390533</v>
      </c>
      <c r="M1282" s="51">
        <v>280</v>
      </c>
      <c r="N1282" s="139" cm="1">
        <f t="array" ref="N1282:W1282">(TRANSPOSE(MMULT(幕後結果!$AB$37:$AK$46, TRANSPOSE(N281:W281))))</f>
        <v>-0.42732445455982482</v>
      </c>
      <c r="O1282" s="139">
        <v>1.1017617479696562</v>
      </c>
      <c r="P1282" s="139">
        <v>-0.56165178842676933</v>
      </c>
      <c r="Q1282" s="139">
        <v>1.0585965015741521</v>
      </c>
      <c r="R1282" s="139">
        <v>0.41435006671013419</v>
      </c>
      <c r="S1282" s="139">
        <v>-0.14826531069269372</v>
      </c>
      <c r="T1282" s="139">
        <v>0.70448449573510596</v>
      </c>
      <c r="U1282" s="139">
        <v>0.76492632109438086</v>
      </c>
      <c r="V1282" s="139">
        <v>-1.1872062910557153</v>
      </c>
      <c r="W1282" s="50">
        <v>0.50131990220112788</v>
      </c>
    </row>
    <row r="1283" spans="1:23" ht="16.5">
      <c r="A1283" s="95">
        <v>281</v>
      </c>
      <c r="B1283" s="139">
        <v>0.28507229541407009</v>
      </c>
      <c r="C1283" s="139">
        <v>0.31268465415185265</v>
      </c>
      <c r="D1283" s="139">
        <v>0.89672181037068532</v>
      </c>
      <c r="E1283" s="139">
        <v>0.46748924384287505</v>
      </c>
      <c r="F1283" s="139">
        <v>0.42962598983282119</v>
      </c>
      <c r="G1283" s="139">
        <v>0.32416288008716165</v>
      </c>
      <c r="H1283" s="139">
        <v>0.59382120236293834</v>
      </c>
      <c r="I1283" s="139">
        <v>2.1485028790519944E-3</v>
      </c>
      <c r="J1283" s="139">
        <v>0.51161085630318714</v>
      </c>
      <c r="K1283" s="58">
        <v>0.97453640760350502</v>
      </c>
      <c r="M1283" s="51">
        <v>281</v>
      </c>
      <c r="N1283" s="139" cm="1">
        <f t="array" ref="N1283:W1283">(TRANSPOSE(MMULT(幕後結果!$AB$37:$AK$46, TRANSPOSE(N282:W282))))</f>
        <v>-0.10011413102945854</v>
      </c>
      <c r="O1283" s="139">
        <v>-0.51340212655497364</v>
      </c>
      <c r="P1283" s="139">
        <v>0.46761853711763746</v>
      </c>
      <c r="Q1283" s="139">
        <v>0.7284266798048743</v>
      </c>
      <c r="R1283" s="139">
        <v>-0.57880916651714043</v>
      </c>
      <c r="S1283" s="139">
        <v>1.2598408019168479</v>
      </c>
      <c r="T1283" s="139">
        <v>-0.34653866652830179</v>
      </c>
      <c r="U1283" s="139">
        <v>-0.41339872764496799</v>
      </c>
      <c r="V1283" s="139">
        <v>-1.92334597755684</v>
      </c>
      <c r="W1283" s="50">
        <v>-0.339781348568999</v>
      </c>
    </row>
    <row r="1284" spans="1:23" ht="16.5">
      <c r="A1284" s="95">
        <v>282</v>
      </c>
      <c r="B1284" s="139">
        <v>0.38840715595095632</v>
      </c>
      <c r="C1284" s="139">
        <v>0.80895473595839773</v>
      </c>
      <c r="D1284" s="139">
        <v>3.3247828436282711E-2</v>
      </c>
      <c r="E1284" s="139">
        <v>0.78583708514354922</v>
      </c>
      <c r="F1284" s="139">
        <v>0.16139447037706089</v>
      </c>
      <c r="G1284" s="139">
        <v>0.44261913601331071</v>
      </c>
      <c r="H1284" s="139">
        <v>0.19635136571487122</v>
      </c>
      <c r="I1284" s="139">
        <v>0.49460431292935492</v>
      </c>
      <c r="J1284" s="139">
        <v>0.95697253381421787</v>
      </c>
      <c r="K1284" s="58">
        <v>0.35057443031486324</v>
      </c>
      <c r="M1284" s="51">
        <v>282</v>
      </c>
      <c r="N1284" s="139" cm="1">
        <f t="array" ref="N1284:W1284">(TRANSPOSE(MMULT(幕後結果!$AB$37:$AK$46, TRANSPOSE(N283:W283))))</f>
        <v>-0.57447737009959476</v>
      </c>
      <c r="O1284" s="139">
        <v>0.19168261450723348</v>
      </c>
      <c r="P1284" s="139">
        <v>1.1965849176923493</v>
      </c>
      <c r="Q1284" s="139">
        <v>0.95867205174201187</v>
      </c>
      <c r="R1284" s="139">
        <v>0.62440866365819936</v>
      </c>
      <c r="S1284" s="139">
        <v>-0.66965377226399925</v>
      </c>
      <c r="T1284" s="139">
        <v>-0.52094165157478578</v>
      </c>
      <c r="U1284" s="139">
        <v>0.73335583312116082</v>
      </c>
      <c r="V1284" s="139">
        <v>9.2415999022423589E-2</v>
      </c>
      <c r="W1284" s="50">
        <v>0.58800484235217232</v>
      </c>
    </row>
    <row r="1285" spans="1:23" ht="16.5">
      <c r="A1285" s="95">
        <v>283</v>
      </c>
      <c r="B1285" s="139">
        <v>0.29708008691344379</v>
      </c>
      <c r="C1285" s="139">
        <v>0.21235648289836906</v>
      </c>
      <c r="D1285" s="139">
        <v>0.6496830363600874</v>
      </c>
      <c r="E1285" s="139">
        <v>0.73134638997032786</v>
      </c>
      <c r="F1285" s="139">
        <v>0.38165261702995945</v>
      </c>
      <c r="G1285" s="139">
        <v>0.52716604012098456</v>
      </c>
      <c r="H1285" s="139">
        <v>8.0522387189269518E-2</v>
      </c>
      <c r="I1285" s="139">
        <v>0.14286058727866169</v>
      </c>
      <c r="J1285" s="139">
        <v>0.45893162534056819</v>
      </c>
      <c r="K1285" s="58">
        <v>0.62122043406280159</v>
      </c>
      <c r="M1285" s="51">
        <v>283</v>
      </c>
      <c r="N1285" s="139" cm="1">
        <f t="array" ref="N1285:W1285">(TRANSPOSE(MMULT(幕後結果!$AB$37:$AK$46, TRANSPOSE(N284:W284))))</f>
        <v>0.81550975589035002</v>
      </c>
      <c r="O1285" s="139">
        <v>-0.57339385097302475</v>
      </c>
      <c r="P1285" s="139">
        <v>0.39936448925563273</v>
      </c>
      <c r="Q1285" s="139">
        <v>1.1040963891137971</v>
      </c>
      <c r="R1285" s="139">
        <v>-0.10180604398171478</v>
      </c>
      <c r="S1285" s="139">
        <v>0.39191147790014363</v>
      </c>
      <c r="T1285" s="139">
        <v>9.1359677822523411E-2</v>
      </c>
      <c r="U1285" s="139">
        <v>-1.1026762544923479</v>
      </c>
      <c r="V1285" s="139">
        <v>-0.31240903106544443</v>
      </c>
      <c r="W1285" s="50">
        <v>1.6190247561689568</v>
      </c>
    </row>
    <row r="1286" spans="1:23" ht="16.5">
      <c r="A1286" s="95">
        <v>284</v>
      </c>
      <c r="B1286" s="139">
        <v>6.1423560945936595E-2</v>
      </c>
      <c r="C1286" s="139">
        <v>0.73567602012646338</v>
      </c>
      <c r="D1286" s="139">
        <v>0.43244386802530954</v>
      </c>
      <c r="E1286" s="139">
        <v>0.13079976984439456</v>
      </c>
      <c r="F1286" s="139">
        <v>0.46591225221385013</v>
      </c>
      <c r="G1286" s="139">
        <v>0.82700150613053092</v>
      </c>
      <c r="H1286" s="139">
        <v>0.35298165443693863</v>
      </c>
      <c r="I1286" s="139">
        <v>0.66299626534725387</v>
      </c>
      <c r="J1286" s="139">
        <v>0.62908933183481919</v>
      </c>
      <c r="K1286" s="58">
        <v>0.76595787451534414</v>
      </c>
      <c r="M1286" s="51">
        <v>284</v>
      </c>
      <c r="N1286" s="139" cm="1">
        <f t="array" ref="N1286:W1286">(TRANSPOSE(MMULT(幕後結果!$AB$37:$AK$46, TRANSPOSE(N285:W285))))</f>
        <v>0.9709428983366144</v>
      </c>
      <c r="O1286" s="139">
        <v>-0.40143889913552927</v>
      </c>
      <c r="P1286" s="139">
        <v>0.32640265748945424</v>
      </c>
      <c r="Q1286" s="139">
        <v>-1.7514100476090283E-2</v>
      </c>
      <c r="R1286" s="139">
        <v>-1.0735163997890949</v>
      </c>
      <c r="S1286" s="139">
        <v>1.4001139521211463</v>
      </c>
      <c r="T1286" s="139">
        <v>0.24808542325157845</v>
      </c>
      <c r="U1286" s="139">
        <v>-0.42242343579262492</v>
      </c>
      <c r="V1286" s="139">
        <v>-0.23487510458134792</v>
      </c>
      <c r="W1286" s="50">
        <v>-0.86119293806481656</v>
      </c>
    </row>
    <row r="1287" spans="1:23" ht="16.5">
      <c r="A1287" s="95">
        <v>285</v>
      </c>
      <c r="B1287" s="139">
        <v>0.99124480351737021</v>
      </c>
      <c r="C1287" s="139">
        <v>0.22925469242798546</v>
      </c>
      <c r="D1287" s="139">
        <v>0.29096926534156453</v>
      </c>
      <c r="E1287" s="139">
        <v>0.91466257194279366</v>
      </c>
      <c r="F1287" s="139">
        <v>0.88891733430262443</v>
      </c>
      <c r="G1287" s="139">
        <v>0.4971490496472839</v>
      </c>
      <c r="H1287" s="139">
        <v>0.3830118595437193</v>
      </c>
      <c r="I1287" s="139">
        <v>0.91169752075642729</v>
      </c>
      <c r="J1287" s="139">
        <v>0.52890334935183225</v>
      </c>
      <c r="K1287" s="58">
        <v>0.46010534324951236</v>
      </c>
      <c r="M1287" s="51">
        <v>285</v>
      </c>
      <c r="N1287" s="139" cm="1">
        <f t="array" ref="N1287:W1287">(TRANSPOSE(MMULT(幕後結果!$AB$37:$AK$46, TRANSPOSE(N286:W286))))</f>
        <v>0.16793408187431172</v>
      </c>
      <c r="O1287" s="139">
        <v>2.1885712862926912E-2</v>
      </c>
      <c r="P1287" s="139">
        <v>0.4967958876191233</v>
      </c>
      <c r="Q1287" s="139">
        <v>-0.5461681828840188</v>
      </c>
      <c r="R1287" s="139">
        <v>-0.7584281108295019</v>
      </c>
      <c r="S1287" s="139">
        <v>0.95762859697137426</v>
      </c>
      <c r="T1287" s="139">
        <v>0.36671921837818799</v>
      </c>
      <c r="U1287" s="139">
        <v>1.3925530141559801</v>
      </c>
      <c r="V1287" s="139">
        <v>0.91522840003207051</v>
      </c>
      <c r="W1287" s="50">
        <v>-0.38019191099462857</v>
      </c>
    </row>
    <row r="1288" spans="1:23" ht="16.5">
      <c r="A1288" s="95">
        <v>286</v>
      </c>
      <c r="B1288" s="139">
        <v>0.55188902920874283</v>
      </c>
      <c r="C1288" s="139">
        <v>0.64203981802072274</v>
      </c>
      <c r="D1288" s="139">
        <v>0.94833887298101649</v>
      </c>
      <c r="E1288" s="139">
        <v>0.9541712592647984</v>
      </c>
      <c r="F1288" s="139">
        <v>0.74997076205866509</v>
      </c>
      <c r="G1288" s="139">
        <v>0.12700829511662493</v>
      </c>
      <c r="H1288" s="139">
        <v>0.5057421319364761</v>
      </c>
      <c r="I1288" s="139">
        <v>0.70487605812331533</v>
      </c>
      <c r="J1288" s="139">
        <v>0.57662868145282031</v>
      </c>
      <c r="K1288" s="58">
        <v>0.79352691140091669</v>
      </c>
      <c r="M1288" s="51">
        <v>286</v>
      </c>
      <c r="N1288" s="139" cm="1">
        <f t="array" ref="N1288:W1288">(TRANSPOSE(MMULT(幕後結果!$AB$37:$AK$46, TRANSPOSE(N287:W287))))</f>
        <v>-0.23402564257827838</v>
      </c>
      <c r="O1288" s="139">
        <v>-0.3846157025661015</v>
      </c>
      <c r="P1288" s="139">
        <v>-0.11132875426271199</v>
      </c>
      <c r="Q1288" s="139">
        <v>2.0035858803843025</v>
      </c>
      <c r="R1288" s="139">
        <v>1.1418162111315029</v>
      </c>
      <c r="S1288" s="139">
        <v>0.18742808552895868</v>
      </c>
      <c r="T1288" s="139">
        <v>3.6972106107163449E-2</v>
      </c>
      <c r="U1288" s="139">
        <v>-2.2981980009869796</v>
      </c>
      <c r="V1288" s="139">
        <v>0.46631196096132677</v>
      </c>
      <c r="W1288" s="50">
        <v>1.5085638228948399</v>
      </c>
    </row>
    <row r="1289" spans="1:23" ht="16.5">
      <c r="A1289" s="95">
        <v>287</v>
      </c>
      <c r="B1289" s="139">
        <v>0.97455954751413176</v>
      </c>
      <c r="C1289" s="139">
        <v>0.34294393653767519</v>
      </c>
      <c r="D1289" s="139">
        <v>9.0349649784665642E-2</v>
      </c>
      <c r="E1289" s="139">
        <v>0.49527643814533584</v>
      </c>
      <c r="F1289" s="139">
        <v>8.3788736288468613E-2</v>
      </c>
      <c r="G1289" s="139">
        <v>0.85611400175546604</v>
      </c>
      <c r="H1289" s="139">
        <v>3.5802627233955775E-2</v>
      </c>
      <c r="I1289" s="139">
        <v>5.1131968801170435E-2</v>
      </c>
      <c r="J1289" s="139">
        <v>0.98623871444269184</v>
      </c>
      <c r="K1289" s="58">
        <v>0.54318659962703864</v>
      </c>
      <c r="M1289" s="51">
        <v>287</v>
      </c>
      <c r="N1289" s="139" cm="1">
        <f t="array" ref="N1289:W1289">(TRANSPOSE(MMULT(幕後結果!$AB$37:$AK$46, TRANSPOSE(N288:W288))))</f>
        <v>0.70981817483013643</v>
      </c>
      <c r="O1289" s="139">
        <v>-0.82852872398594912</v>
      </c>
      <c r="P1289" s="139">
        <v>1.0087322409341024</v>
      </c>
      <c r="Q1289" s="139">
        <v>0.42532441680327782</v>
      </c>
      <c r="R1289" s="139">
        <v>-0.23573952295198766</v>
      </c>
      <c r="S1289" s="139">
        <v>-9.4948686904437724E-2</v>
      </c>
      <c r="T1289" s="139">
        <v>1.6569516002374307</v>
      </c>
      <c r="U1289" s="139">
        <v>-2.9127734580803616E-2</v>
      </c>
      <c r="V1289" s="139">
        <v>0.82544822894391046</v>
      </c>
      <c r="W1289" s="50">
        <v>0.64896166142475809</v>
      </c>
    </row>
    <row r="1290" spans="1:23" ht="16.5">
      <c r="A1290" s="95">
        <v>288</v>
      </c>
      <c r="B1290" s="139">
        <v>0.78084912784025673</v>
      </c>
      <c r="C1290" s="139">
        <v>0.65911868582380517</v>
      </c>
      <c r="D1290" s="139">
        <v>0.87078421477612422</v>
      </c>
      <c r="E1290" s="139">
        <v>0.6822199983895223</v>
      </c>
      <c r="F1290" s="139">
        <v>0.42471830069573691</v>
      </c>
      <c r="G1290" s="139">
        <v>7.0699399729275969E-2</v>
      </c>
      <c r="H1290" s="139">
        <v>7.9217443006800448E-3</v>
      </c>
      <c r="I1290" s="139">
        <v>0.4107008292116916</v>
      </c>
      <c r="J1290" s="139">
        <v>0.3057851622143537</v>
      </c>
      <c r="K1290" s="58">
        <v>5.965036646391475E-2</v>
      </c>
      <c r="M1290" s="51">
        <v>288</v>
      </c>
      <c r="N1290" s="139" cm="1">
        <f t="array" ref="N1290:W1290">(TRANSPOSE(MMULT(幕後結果!$AB$37:$AK$46, TRANSPOSE(N289:W289))))</f>
        <v>-1.6336913637408499</v>
      </c>
      <c r="O1290" s="139">
        <v>-2.1141911493903112</v>
      </c>
      <c r="P1290" s="139">
        <v>-0.61207798584783069</v>
      </c>
      <c r="Q1290" s="139">
        <v>-0.26447628919431804</v>
      </c>
      <c r="R1290" s="139">
        <v>0.18293159621295313</v>
      </c>
      <c r="S1290" s="139">
        <v>-0.81658502091903662</v>
      </c>
      <c r="T1290" s="139">
        <v>-1.1769735208467269</v>
      </c>
      <c r="U1290" s="139">
        <v>0.42103050990804047</v>
      </c>
      <c r="V1290" s="139">
        <v>-1.103746528664967</v>
      </c>
      <c r="W1290" s="50">
        <v>-1.9075179619275238</v>
      </c>
    </row>
    <row r="1291" spans="1:23" ht="16.5">
      <c r="A1291" s="95">
        <v>289</v>
      </c>
      <c r="B1291" s="139">
        <v>0.81461185915458234</v>
      </c>
      <c r="C1291" s="139">
        <v>0.34702221819326673</v>
      </c>
      <c r="D1291" s="139">
        <v>0.35380174776634932</v>
      </c>
      <c r="E1291" s="139">
        <v>0.29021025799224853</v>
      </c>
      <c r="F1291" s="139">
        <v>0.40931180053055294</v>
      </c>
      <c r="G1291" s="139">
        <v>0.69210066442267326</v>
      </c>
      <c r="H1291" s="139">
        <v>0.40071132379441265</v>
      </c>
      <c r="I1291" s="139">
        <v>0.98252639649654494</v>
      </c>
      <c r="J1291" s="139">
        <v>0.70147689088022824</v>
      </c>
      <c r="K1291" s="58">
        <v>0.43199753681864217</v>
      </c>
      <c r="M1291" s="51">
        <v>289</v>
      </c>
      <c r="N1291" s="139" cm="1">
        <f t="array" ref="N1291:W1291">(TRANSPOSE(MMULT(幕後結果!$AB$37:$AK$46, TRANSPOSE(N290:W290))))</f>
        <v>0.29490636146560084</v>
      </c>
      <c r="O1291" s="139">
        <v>-0.64514787874468105</v>
      </c>
      <c r="P1291" s="139">
        <v>-0.29759403095592002</v>
      </c>
      <c r="Q1291" s="139">
        <v>-0.21450926555629843</v>
      </c>
      <c r="R1291" s="139">
        <v>-1.4577951264475086E-2</v>
      </c>
      <c r="S1291" s="139">
        <v>-1.6056102234960519</v>
      </c>
      <c r="T1291" s="139">
        <v>-0.73156150031262346</v>
      </c>
      <c r="U1291" s="139">
        <v>1.0504654995982932</v>
      </c>
      <c r="V1291" s="139">
        <v>-0.12661179011379733</v>
      </c>
      <c r="W1291" s="50">
        <v>-0.10482503360603768</v>
      </c>
    </row>
    <row r="1292" spans="1:23" ht="16.5">
      <c r="A1292" s="95">
        <v>290</v>
      </c>
      <c r="B1292" s="139">
        <v>0.35909820664742731</v>
      </c>
      <c r="C1292" s="139">
        <v>0.9755290825345484</v>
      </c>
      <c r="D1292" s="139">
        <v>7.8183576433032087E-2</v>
      </c>
      <c r="E1292" s="139">
        <v>0.79124528212800804</v>
      </c>
      <c r="F1292" s="139">
        <v>0.12302001670591034</v>
      </c>
      <c r="G1292" s="139">
        <v>0.34144744680357908</v>
      </c>
      <c r="H1292" s="139">
        <v>0.66206320389258244</v>
      </c>
      <c r="I1292" s="139">
        <v>0.43100779170993264</v>
      </c>
      <c r="J1292" s="139">
        <v>0.12909217593552702</v>
      </c>
      <c r="K1292" s="58">
        <v>0.85075292635508637</v>
      </c>
      <c r="M1292" s="51">
        <v>290</v>
      </c>
      <c r="N1292" s="139" cm="1">
        <f t="array" ref="N1292:W1292">(TRANSPOSE(MMULT(幕後結果!$AB$37:$AK$46, TRANSPOSE(N291:W291))))</f>
        <v>-1.0169471393792746</v>
      </c>
      <c r="O1292" s="139">
        <v>0.26208990831775708</v>
      </c>
      <c r="P1292" s="139">
        <v>-1.2309166272442222</v>
      </c>
      <c r="Q1292" s="139">
        <v>-5.8988196039166177E-2</v>
      </c>
      <c r="R1292" s="139">
        <v>0.22343040232280439</v>
      </c>
      <c r="S1292" s="139">
        <v>0.52404436424683176</v>
      </c>
      <c r="T1292" s="139">
        <v>-0.83107471081157858</v>
      </c>
      <c r="U1292" s="139">
        <v>0.15713337782091541</v>
      </c>
      <c r="V1292" s="139">
        <v>-0.55802642803175351</v>
      </c>
      <c r="W1292" s="50">
        <v>-2.0969513285970165</v>
      </c>
    </row>
    <row r="1293" spans="1:23" ht="16.5">
      <c r="A1293" s="95">
        <v>291</v>
      </c>
      <c r="B1293" s="139">
        <v>0.34559560114478916</v>
      </c>
      <c r="C1293" s="139">
        <v>0.91655693293072438</v>
      </c>
      <c r="D1293" s="139">
        <v>0.35603041126273371</v>
      </c>
      <c r="E1293" s="139">
        <v>0.45780420351716966</v>
      </c>
      <c r="F1293" s="139">
        <v>0.25578575117934332</v>
      </c>
      <c r="G1293" s="139">
        <v>3.174674469878469E-2</v>
      </c>
      <c r="H1293" s="139">
        <v>0.7540209138830809</v>
      </c>
      <c r="I1293" s="139">
        <v>0.2892457131765831</v>
      </c>
      <c r="J1293" s="139">
        <v>0.18077552966795962</v>
      </c>
      <c r="K1293" s="58">
        <v>0.5508704775274269</v>
      </c>
      <c r="M1293" s="51">
        <v>291</v>
      </c>
      <c r="N1293" s="139" cm="1">
        <f t="array" ref="N1293:W1293">(TRANSPOSE(MMULT(幕後結果!$AB$37:$AK$46, TRANSPOSE(N292:W292))))</f>
        <v>1.3978913755716846</v>
      </c>
      <c r="O1293" s="139">
        <v>1.2610926979870367</v>
      </c>
      <c r="P1293" s="139">
        <v>0.25767451780554551</v>
      </c>
      <c r="Q1293" s="139">
        <v>1.0231534972242251</v>
      </c>
      <c r="R1293" s="139">
        <v>-0.69154592275404947</v>
      </c>
      <c r="S1293" s="139">
        <v>-2.8659420257286156E-2</v>
      </c>
      <c r="T1293" s="139">
        <v>1.0951054413571988</v>
      </c>
      <c r="U1293" s="139">
        <v>0.82288362208935373</v>
      </c>
      <c r="V1293" s="139">
        <v>0.44839323389462771</v>
      </c>
      <c r="W1293" s="50">
        <v>-7.6830944619011993E-2</v>
      </c>
    </row>
    <row r="1294" spans="1:23" ht="16.5">
      <c r="A1294" s="95">
        <v>292</v>
      </c>
      <c r="B1294" s="139">
        <v>0.56804660877134094</v>
      </c>
      <c r="C1294" s="139">
        <v>2.020819548354269E-2</v>
      </c>
      <c r="D1294" s="139">
        <v>0.94437715793260013</v>
      </c>
      <c r="E1294" s="139">
        <v>0.51406867205818108</v>
      </c>
      <c r="F1294" s="139">
        <v>0.14814790964222158</v>
      </c>
      <c r="G1294" s="139">
        <v>0.7580333541403721</v>
      </c>
      <c r="H1294" s="139">
        <v>0.3133218525293735</v>
      </c>
      <c r="I1294" s="139">
        <v>0.59872041677050269</v>
      </c>
      <c r="J1294" s="139">
        <v>0.19602991637965594</v>
      </c>
      <c r="K1294" s="58">
        <v>9.1866170712531448E-2</v>
      </c>
      <c r="M1294" s="51">
        <v>292</v>
      </c>
      <c r="N1294" s="139" cm="1">
        <f t="array" ref="N1294:W1294">(TRANSPOSE(MMULT(幕後結果!$AB$37:$AK$46, TRANSPOSE(N293:W293))))</f>
        <v>-0.46937891865607512</v>
      </c>
      <c r="O1294" s="139">
        <v>-1.2014765214391014</v>
      </c>
      <c r="P1294" s="139">
        <v>0.19041584018400579</v>
      </c>
      <c r="Q1294" s="139">
        <v>-0.39095666057730594</v>
      </c>
      <c r="R1294" s="139">
        <v>0.17844455219334621</v>
      </c>
      <c r="S1294" s="139">
        <v>-1.7111904618899982</v>
      </c>
      <c r="T1294" s="139">
        <v>-0.68707704311822637</v>
      </c>
      <c r="U1294" s="139">
        <v>0.3535251419226737</v>
      </c>
      <c r="V1294" s="139">
        <v>-0.19679573284041219</v>
      </c>
      <c r="W1294" s="50">
        <v>-0.98940317608088257</v>
      </c>
    </row>
    <row r="1295" spans="1:23" ht="16.5">
      <c r="A1295" s="95">
        <v>293</v>
      </c>
      <c r="B1295" s="139">
        <v>0.50577663628851099</v>
      </c>
      <c r="C1295" s="139">
        <v>0.55099649533847139</v>
      </c>
      <c r="D1295" s="139">
        <v>0.13669599703519397</v>
      </c>
      <c r="E1295" s="139">
        <v>0.58372763389345095</v>
      </c>
      <c r="F1295" s="139">
        <v>0.62151190797385647</v>
      </c>
      <c r="G1295" s="139">
        <v>3.1116740634631102E-2</v>
      </c>
      <c r="H1295" s="139">
        <v>0.55468560038711545</v>
      </c>
      <c r="I1295" s="139">
        <v>2.1932546454932478E-2</v>
      </c>
      <c r="J1295" s="139">
        <v>0.93656949968543568</v>
      </c>
      <c r="K1295" s="58">
        <v>0.11311323855086797</v>
      </c>
      <c r="M1295" s="51">
        <v>293</v>
      </c>
      <c r="N1295" s="139" cm="1">
        <f t="array" ref="N1295:W1295">(TRANSPOSE(MMULT(幕後結果!$AB$37:$AK$46, TRANSPOSE(N294:W294))))</f>
        <v>0.21341481444825558</v>
      </c>
      <c r="O1295" s="139">
        <v>0.31066461669505419</v>
      </c>
      <c r="P1295" s="139">
        <v>-0.19393217147610253</v>
      </c>
      <c r="Q1295" s="139">
        <v>0.2447539291579951</v>
      </c>
      <c r="R1295" s="139">
        <v>-0.17194036478551283</v>
      </c>
      <c r="S1295" s="139">
        <v>-0.13327506479494983</v>
      </c>
      <c r="T1295" s="139">
        <v>-0.72382970362315557</v>
      </c>
      <c r="U1295" s="139">
        <v>-0.12159736494408789</v>
      </c>
      <c r="V1295" s="139">
        <v>-0.50007102366418221</v>
      </c>
      <c r="W1295" s="50">
        <v>-0.2514878068514747</v>
      </c>
    </row>
    <row r="1296" spans="1:23" ht="16.5">
      <c r="A1296" s="95">
        <v>294</v>
      </c>
      <c r="B1296" s="139">
        <v>0.69817632685619935</v>
      </c>
      <c r="C1296" s="139">
        <v>0.85011418159582663</v>
      </c>
      <c r="D1296" s="139">
        <v>0.87974667137940843</v>
      </c>
      <c r="E1296" s="139">
        <v>9.8378687221920558E-3</v>
      </c>
      <c r="F1296" s="139">
        <v>0.93316195223870224</v>
      </c>
      <c r="G1296" s="139">
        <v>0.50443474451402714</v>
      </c>
      <c r="H1296" s="139">
        <v>0.11780585830032209</v>
      </c>
      <c r="I1296" s="139">
        <v>0.88930810006461836</v>
      </c>
      <c r="J1296" s="139">
        <v>0.57154620136679823</v>
      </c>
      <c r="K1296" s="58">
        <v>0.99594609362509501</v>
      </c>
      <c r="M1296" s="51">
        <v>294</v>
      </c>
      <c r="N1296" s="139" cm="1">
        <f t="array" ref="N1296:W1296">(TRANSPOSE(MMULT(幕後結果!$AB$37:$AK$46, TRANSPOSE(N295:W295))))</f>
        <v>-0.1393889179020088</v>
      </c>
      <c r="O1296" s="139">
        <v>0.60742183237341973</v>
      </c>
      <c r="P1296" s="139">
        <v>0.2746695282571579</v>
      </c>
      <c r="Q1296" s="139">
        <v>6.7560230552873218E-2</v>
      </c>
      <c r="R1296" s="139">
        <v>-0.42056234021599526</v>
      </c>
      <c r="S1296" s="139">
        <v>1.8500204040715021E-2</v>
      </c>
      <c r="T1296" s="139">
        <v>-0.21222691108944131</v>
      </c>
      <c r="U1296" s="139">
        <v>-1.720363533574397</v>
      </c>
      <c r="V1296" s="139">
        <v>-1.8353918280240715</v>
      </c>
      <c r="W1296" s="50">
        <v>-0.45796564231558556</v>
      </c>
    </row>
    <row r="1297" spans="1:23" ht="16.5">
      <c r="A1297" s="95">
        <v>295</v>
      </c>
      <c r="B1297" s="139">
        <v>0.74192398709249829</v>
      </c>
      <c r="C1297" s="139">
        <v>0.57475592515830343</v>
      </c>
      <c r="D1297" s="139">
        <v>0.1379333092244166</v>
      </c>
      <c r="E1297" s="139">
        <v>0.53274359639486168</v>
      </c>
      <c r="F1297" s="139">
        <v>0.54128056344407138</v>
      </c>
      <c r="G1297" s="139">
        <v>0.1041597331501527</v>
      </c>
      <c r="H1297" s="139">
        <v>0.1220844986785834</v>
      </c>
      <c r="I1297" s="139">
        <v>1.7405232230555567E-2</v>
      </c>
      <c r="J1297" s="139">
        <v>8.6337842201217763E-2</v>
      </c>
      <c r="K1297" s="58">
        <v>0.65466974429521541</v>
      </c>
      <c r="M1297" s="51">
        <v>295</v>
      </c>
      <c r="N1297" s="139" cm="1">
        <f t="array" ref="N1297:W1297">(TRANSPOSE(MMULT(幕後結果!$AB$37:$AK$46, TRANSPOSE(N296:W296))))</f>
        <v>-0.18415512962894334</v>
      </c>
      <c r="O1297" s="139">
        <v>-0.55105143479083984</v>
      </c>
      <c r="P1297" s="139">
        <v>1.2954264913768216</v>
      </c>
      <c r="Q1297" s="139">
        <v>-0.48433214881043235</v>
      </c>
      <c r="R1297" s="139">
        <v>-0.24580142419000575</v>
      </c>
      <c r="S1297" s="139">
        <v>-0.95207497538107999</v>
      </c>
      <c r="T1297" s="139">
        <v>1.0589063159165903</v>
      </c>
      <c r="U1297" s="139">
        <v>8.9265761715221145E-2</v>
      </c>
      <c r="V1297" s="139">
        <v>-0.33629632202624193</v>
      </c>
      <c r="W1297" s="50">
        <v>-1.2785872193853376</v>
      </c>
    </row>
    <row r="1298" spans="1:23" ht="16.5">
      <c r="A1298" s="95">
        <v>296</v>
      </c>
      <c r="B1298" s="139">
        <v>0.25723371288329178</v>
      </c>
      <c r="C1298" s="139">
        <v>0.9124072779866248</v>
      </c>
      <c r="D1298" s="139">
        <v>0.15787250809271836</v>
      </c>
      <c r="E1298" s="139">
        <v>7.0849063560190828E-2</v>
      </c>
      <c r="F1298" s="139">
        <v>0.64248962568931489</v>
      </c>
      <c r="G1298" s="139">
        <v>0.32819284510058777</v>
      </c>
      <c r="H1298" s="139">
        <v>0.44022873191348522</v>
      </c>
      <c r="I1298" s="139">
        <v>0.33714375005629815</v>
      </c>
      <c r="J1298" s="139">
        <v>0.18182244787685264</v>
      </c>
      <c r="K1298" s="58">
        <v>0.48689674305879227</v>
      </c>
      <c r="M1298" s="51">
        <v>296</v>
      </c>
      <c r="N1298" s="139" cm="1">
        <f t="array" ref="N1298:W1298">(TRANSPOSE(MMULT(幕後結果!$AB$37:$AK$46, TRANSPOSE(N297:W297))))</f>
        <v>-1.2672045086692088</v>
      </c>
      <c r="O1298" s="139">
        <v>-0.27065606372067585</v>
      </c>
      <c r="P1298" s="139">
        <v>-0.91806289544890829</v>
      </c>
      <c r="Q1298" s="139">
        <v>-0.24012433064553917</v>
      </c>
      <c r="R1298" s="139">
        <v>0.38271881075443343</v>
      </c>
      <c r="S1298" s="139">
        <v>-1.0970242830451635</v>
      </c>
      <c r="T1298" s="139">
        <v>-0.54308674919326183</v>
      </c>
      <c r="U1298" s="139">
        <v>-0.36219624300506403</v>
      </c>
      <c r="V1298" s="139">
        <v>0.56377878854035191</v>
      </c>
      <c r="W1298" s="50">
        <v>-1.4002960612187514</v>
      </c>
    </row>
    <row r="1299" spans="1:23" ht="16.5">
      <c r="A1299" s="95">
        <v>297</v>
      </c>
      <c r="B1299" s="139">
        <v>0.95672037040852231</v>
      </c>
      <c r="C1299" s="139">
        <v>0.20840221050168539</v>
      </c>
      <c r="D1299" s="139">
        <v>0.77439747650135549</v>
      </c>
      <c r="E1299" s="139">
        <v>0.19499917211582374</v>
      </c>
      <c r="F1299" s="139">
        <v>0.5047555051351198</v>
      </c>
      <c r="G1299" s="139">
        <v>0.68893150730299424</v>
      </c>
      <c r="H1299" s="139">
        <v>3.542900814317762E-2</v>
      </c>
      <c r="I1299" s="139">
        <v>0.58193146241900084</v>
      </c>
      <c r="J1299" s="139">
        <v>2.005862441293238E-2</v>
      </c>
      <c r="K1299" s="58">
        <v>0.88101406328458909</v>
      </c>
      <c r="M1299" s="51">
        <v>297</v>
      </c>
      <c r="N1299" s="139" cm="1">
        <f t="array" ref="N1299:W1299">(TRANSPOSE(MMULT(幕後結果!$AB$37:$AK$46, TRANSPOSE(N298:W298))))</f>
        <v>0.1011871263262159</v>
      </c>
      <c r="O1299" s="139">
        <v>0.58642025795907826</v>
      </c>
      <c r="P1299" s="139">
        <v>-0.3914843704312827</v>
      </c>
      <c r="Q1299" s="139">
        <v>8.3180474738131671E-2</v>
      </c>
      <c r="R1299" s="139">
        <v>0.22825519590565502</v>
      </c>
      <c r="S1299" s="139">
        <v>-0.43361703752543357</v>
      </c>
      <c r="T1299" s="139">
        <v>0.26667930409455814</v>
      </c>
      <c r="U1299" s="139">
        <v>0.41214024186322246</v>
      </c>
      <c r="V1299" s="139">
        <v>-8.072551737478624E-2</v>
      </c>
      <c r="W1299" s="50">
        <v>0.42286200742631841</v>
      </c>
    </row>
    <row r="1300" spans="1:23" ht="16.5">
      <c r="A1300" s="95">
        <v>298</v>
      </c>
      <c r="B1300" s="139">
        <v>0.674272000168326</v>
      </c>
      <c r="C1300" s="139">
        <v>0.88429068271168032</v>
      </c>
      <c r="D1300" s="139">
        <v>0.88427891099328848</v>
      </c>
      <c r="E1300" s="139">
        <v>0.94188922260492691</v>
      </c>
      <c r="F1300" s="139">
        <v>0.63703739320920971</v>
      </c>
      <c r="G1300" s="139">
        <v>0.65887446050159326</v>
      </c>
      <c r="H1300" s="139">
        <v>0.17887777500918389</v>
      </c>
      <c r="I1300" s="139">
        <v>0.42241669545081528</v>
      </c>
      <c r="J1300" s="139">
        <v>0.45773833629158611</v>
      </c>
      <c r="K1300" s="58">
        <v>0.32464964859360967</v>
      </c>
      <c r="M1300" s="51">
        <v>298</v>
      </c>
      <c r="N1300" s="139" cm="1">
        <f t="array" ref="N1300:W1300">(TRANSPOSE(MMULT(幕後結果!$AB$37:$AK$46, TRANSPOSE(N299:W299))))</f>
        <v>0.29766328195262343</v>
      </c>
      <c r="O1300" s="139">
        <v>1.5585898506161286</v>
      </c>
      <c r="P1300" s="139">
        <v>-0.76588139031010838</v>
      </c>
      <c r="Q1300" s="139">
        <v>-0.61919589881863302</v>
      </c>
      <c r="R1300" s="139">
        <v>-0.33394407644780727</v>
      </c>
      <c r="S1300" s="139">
        <v>0.56755921716111568</v>
      </c>
      <c r="T1300" s="139">
        <v>0.91142054765396341</v>
      </c>
      <c r="U1300" s="139">
        <v>2.3461546274543807</v>
      </c>
      <c r="V1300" s="139">
        <v>1.3140925440604374</v>
      </c>
      <c r="W1300" s="50">
        <v>-0.23838371012415299</v>
      </c>
    </row>
    <row r="1301" spans="1:23" ht="16.5">
      <c r="A1301" s="95">
        <v>299</v>
      </c>
      <c r="B1301" s="139">
        <v>0.96198341680680066</v>
      </c>
      <c r="C1301" s="139">
        <v>0.59225586802838937</v>
      </c>
      <c r="D1301" s="139">
        <v>0.21188203217510182</v>
      </c>
      <c r="E1301" s="139">
        <v>0.68022522145377584</v>
      </c>
      <c r="F1301" s="139">
        <v>0.40123266787325162</v>
      </c>
      <c r="G1301" s="139">
        <v>2.8565660955453431E-2</v>
      </c>
      <c r="H1301" s="139">
        <v>0.24921819404180301</v>
      </c>
      <c r="I1301" s="139">
        <v>0.84319215553783988</v>
      </c>
      <c r="J1301" s="139">
        <v>0.17116601289763045</v>
      </c>
      <c r="K1301" s="58">
        <v>0.10990798373280897</v>
      </c>
      <c r="M1301" s="51">
        <v>299</v>
      </c>
      <c r="N1301" s="139" cm="1">
        <f t="array" ref="N1301:W1301">(TRANSPOSE(MMULT(幕後結果!$AB$37:$AK$46, TRANSPOSE(N300:W300))))</f>
        <v>9.4028729774616307E-2</v>
      </c>
      <c r="O1301" s="139">
        <v>-1.8193507651832308</v>
      </c>
      <c r="P1301" s="139">
        <v>-0.59221741640070436</v>
      </c>
      <c r="Q1301" s="139">
        <v>-1.0330994965495399</v>
      </c>
      <c r="R1301" s="139">
        <v>-0.49546540682943885</v>
      </c>
      <c r="S1301" s="139">
        <v>-1.0315789392208821</v>
      </c>
      <c r="T1301" s="139">
        <v>-1.3760000475638663</v>
      </c>
      <c r="U1301" s="139">
        <v>-1.0294829020199563</v>
      </c>
      <c r="V1301" s="139">
        <v>-2.1316770969697574</v>
      </c>
      <c r="W1301" s="50">
        <v>-1.8141065788323196E-2</v>
      </c>
    </row>
    <row r="1302" spans="1:23" ht="16.5">
      <c r="A1302" s="95">
        <v>300</v>
      </c>
      <c r="B1302" s="139">
        <v>0.38692767491496638</v>
      </c>
      <c r="C1302" s="139">
        <v>0.74567064894338242</v>
      </c>
      <c r="D1302" s="139">
        <v>0.12791242785277523</v>
      </c>
      <c r="E1302" s="139">
        <v>0.72478579953157252</v>
      </c>
      <c r="F1302" s="139">
        <v>0.49469625594878841</v>
      </c>
      <c r="G1302" s="139">
        <v>0.24366376263760925</v>
      </c>
      <c r="H1302" s="139">
        <v>0.31099929855349107</v>
      </c>
      <c r="I1302" s="139">
        <v>0.43209255279473036</v>
      </c>
      <c r="J1302" s="139">
        <v>0.16382192961298658</v>
      </c>
      <c r="K1302" s="58">
        <v>0.31558583019705111</v>
      </c>
      <c r="M1302" s="51">
        <v>300</v>
      </c>
      <c r="N1302" s="139" cm="1">
        <f t="array" ref="N1302:W1302">(TRANSPOSE(MMULT(幕後結果!$AB$37:$AK$46, TRANSPOSE(N301:W301))))</f>
        <v>-0.94823289577136949</v>
      </c>
      <c r="O1302" s="139">
        <v>0.40733656107119837</v>
      </c>
      <c r="P1302" s="139">
        <v>0.92197654384080097</v>
      </c>
      <c r="Q1302" s="139">
        <v>0.28857735408061569</v>
      </c>
      <c r="R1302" s="139">
        <v>9.142112619858235E-2</v>
      </c>
      <c r="S1302" s="139">
        <v>0.88896605787827165</v>
      </c>
      <c r="T1302" s="139">
        <v>-0.24418267981441086</v>
      </c>
      <c r="U1302" s="139">
        <v>0.35906768157356234</v>
      </c>
      <c r="V1302" s="139">
        <v>0.38608390866495712</v>
      </c>
      <c r="W1302" s="50">
        <v>-0.17184469104146038</v>
      </c>
    </row>
    <row r="1303" spans="1:23" ht="16.5">
      <c r="A1303" s="95">
        <v>301</v>
      </c>
      <c r="B1303" s="139">
        <v>0.19713252025324368</v>
      </c>
      <c r="C1303" s="139">
        <v>0.32142657200327629</v>
      </c>
      <c r="D1303" s="139">
        <v>3.7955134373199417E-2</v>
      </c>
      <c r="E1303" s="139">
        <v>0.69966080139384612</v>
      </c>
      <c r="F1303" s="139">
        <v>0.3322480188497523</v>
      </c>
      <c r="G1303" s="139">
        <v>0.85663527248873694</v>
      </c>
      <c r="H1303" s="139">
        <v>0.33119798321890803</v>
      </c>
      <c r="I1303" s="139">
        <v>4.345533307612115E-2</v>
      </c>
      <c r="J1303" s="139">
        <v>4.2754066357116649E-2</v>
      </c>
      <c r="K1303" s="58">
        <v>0.75449940918307856</v>
      </c>
      <c r="M1303" s="51">
        <v>301</v>
      </c>
      <c r="N1303" s="139" cm="1">
        <f t="array" ref="N1303:W1303">(TRANSPOSE(MMULT(幕後結果!$AB$37:$AK$46, TRANSPOSE(N302:W302))))</f>
        <v>0.69662363348190048</v>
      </c>
      <c r="O1303" s="139">
        <v>0.73022439987186116</v>
      </c>
      <c r="P1303" s="139">
        <v>4.82024172750804E-2</v>
      </c>
      <c r="Q1303" s="139">
        <v>-1.2755555500134339</v>
      </c>
      <c r="R1303" s="139">
        <v>-0.79195649589273409</v>
      </c>
      <c r="S1303" s="139">
        <v>-0.45869283665219346</v>
      </c>
      <c r="T1303" s="139">
        <v>1.3364943062905623</v>
      </c>
      <c r="U1303" s="139">
        <v>9.4467286544908102E-2</v>
      </c>
      <c r="V1303" s="139">
        <v>-0.67700258880471997</v>
      </c>
      <c r="W1303" s="50">
        <v>0.5713461191971827</v>
      </c>
    </row>
    <row r="1304" spans="1:23" ht="16.5">
      <c r="A1304" s="95">
        <v>302</v>
      </c>
      <c r="B1304" s="139">
        <v>5.7513332949692186E-2</v>
      </c>
      <c r="C1304" s="139">
        <v>0.98995799308919241</v>
      </c>
      <c r="D1304" s="139">
        <v>0.89769552163129407</v>
      </c>
      <c r="E1304" s="139">
        <v>0.29534445863501313</v>
      </c>
      <c r="F1304" s="139">
        <v>0.33951785446629468</v>
      </c>
      <c r="G1304" s="139">
        <v>0.22999227495752295</v>
      </c>
      <c r="H1304" s="139">
        <v>0.25969648216924801</v>
      </c>
      <c r="I1304" s="139">
        <v>0.87259376282950485</v>
      </c>
      <c r="J1304" s="139">
        <v>0.15415080391456892</v>
      </c>
      <c r="K1304" s="58">
        <v>0.55151865718067961</v>
      </c>
      <c r="M1304" s="51">
        <v>302</v>
      </c>
      <c r="N1304" s="139" cm="1">
        <f t="array" ref="N1304:W1304">(TRANSPOSE(MMULT(幕後結果!$AB$37:$AK$46, TRANSPOSE(N303:W303))))</f>
        <v>-7.4666539044207614E-2</v>
      </c>
      <c r="O1304" s="139">
        <v>-1.2016358787443997</v>
      </c>
      <c r="P1304" s="139">
        <v>0.19498674145750061</v>
      </c>
      <c r="Q1304" s="139">
        <v>-1.041096329191239</v>
      </c>
      <c r="R1304" s="139">
        <v>0.51774772505753686</v>
      </c>
      <c r="S1304" s="139">
        <v>1.2915831796887778</v>
      </c>
      <c r="T1304" s="139">
        <v>7.1272221525792046E-2</v>
      </c>
      <c r="U1304" s="139">
        <v>1.3543342713782569</v>
      </c>
      <c r="V1304" s="139">
        <v>-7.698983980201346E-2</v>
      </c>
      <c r="W1304" s="50">
        <v>0.40064328159408746</v>
      </c>
    </row>
    <row r="1305" spans="1:23" ht="16.5">
      <c r="A1305" s="95">
        <v>303</v>
      </c>
      <c r="B1305" s="139">
        <v>0.45975852237482795</v>
      </c>
      <c r="C1305" s="139">
        <v>0.81998300655177836</v>
      </c>
      <c r="D1305" s="139">
        <v>0.93650889063966347</v>
      </c>
      <c r="E1305" s="139">
        <v>0.13907943396322131</v>
      </c>
      <c r="F1305" s="139">
        <v>0.40719408233486387</v>
      </c>
      <c r="G1305" s="139">
        <v>9.8659232484467729E-2</v>
      </c>
      <c r="H1305" s="139">
        <v>0.64802695735354598</v>
      </c>
      <c r="I1305" s="139">
        <v>0.51849814210272438</v>
      </c>
      <c r="J1305" s="139">
        <v>6.6303743281902472E-2</v>
      </c>
      <c r="K1305" s="58">
        <v>0.39306573716306636</v>
      </c>
      <c r="M1305" s="51">
        <v>303</v>
      </c>
      <c r="N1305" s="139" cm="1">
        <f t="array" ref="N1305:W1305">(TRANSPOSE(MMULT(幕後結果!$AB$37:$AK$46, TRANSPOSE(N304:W304))))</f>
        <v>-0.2879983241697493</v>
      </c>
      <c r="O1305" s="139">
        <v>0.86935547524090562</v>
      </c>
      <c r="P1305" s="139">
        <v>0.75059891266045065</v>
      </c>
      <c r="Q1305" s="139">
        <v>-1.8656064308033182E-2</v>
      </c>
      <c r="R1305" s="139">
        <v>1.2082307799252658</v>
      </c>
      <c r="S1305" s="139">
        <v>-0.19974242655599422</v>
      </c>
      <c r="T1305" s="139">
        <v>-0.8315874775486165</v>
      </c>
      <c r="U1305" s="139">
        <v>1.0403220767027739</v>
      </c>
      <c r="V1305" s="139">
        <v>0.4540701016155837</v>
      </c>
      <c r="W1305" s="50">
        <v>0.49507946588914636</v>
      </c>
    </row>
    <row r="1306" spans="1:23" ht="16.5">
      <c r="A1306" s="95">
        <v>304</v>
      </c>
      <c r="B1306" s="139">
        <v>0.41823477294373301</v>
      </c>
      <c r="C1306" s="139">
        <v>0.25769026124850614</v>
      </c>
      <c r="D1306" s="139">
        <v>0.50003083437157869</v>
      </c>
      <c r="E1306" s="139">
        <v>0.68623447391375958</v>
      </c>
      <c r="F1306" s="139">
        <v>0.89640725574740077</v>
      </c>
      <c r="G1306" s="139">
        <v>0.81542961023345129</v>
      </c>
      <c r="H1306" s="139">
        <v>0.53455606563669966</v>
      </c>
      <c r="I1306" s="139">
        <v>0.91325158288393604</v>
      </c>
      <c r="J1306" s="139">
        <v>0.18511302459436529</v>
      </c>
      <c r="K1306" s="58">
        <v>0.37354150623561377</v>
      </c>
      <c r="M1306" s="51">
        <v>304</v>
      </c>
      <c r="N1306" s="139" cm="1">
        <f t="array" ref="N1306:W1306">(TRANSPOSE(MMULT(幕後結果!$AB$37:$AK$46, TRANSPOSE(N305:W305))))</f>
        <v>-0.23390460247001854</v>
      </c>
      <c r="O1306" s="139">
        <v>-0.17259455227555975</v>
      </c>
      <c r="P1306" s="139">
        <v>-1.9693378982484933</v>
      </c>
      <c r="Q1306" s="139">
        <v>-0.56359932157207571</v>
      </c>
      <c r="R1306" s="139">
        <v>-1.0701413311701051</v>
      </c>
      <c r="S1306" s="139">
        <v>-1.3743723891665447</v>
      </c>
      <c r="T1306" s="139">
        <v>-1.3231127953978752</v>
      </c>
      <c r="U1306" s="139">
        <v>-1.6678057294197939</v>
      </c>
      <c r="V1306" s="139">
        <v>-1.8484739382346898</v>
      </c>
      <c r="W1306" s="50">
        <v>-2.1550037356984135</v>
      </c>
    </row>
    <row r="1307" spans="1:23" ht="16.5">
      <c r="A1307" s="95">
        <v>305</v>
      </c>
      <c r="B1307" s="139">
        <v>0.40918738515532826</v>
      </c>
      <c r="C1307" s="139">
        <v>0.42692880688464951</v>
      </c>
      <c r="D1307" s="139">
        <v>0.27884465413905213</v>
      </c>
      <c r="E1307" s="139">
        <v>0.32398956782361332</v>
      </c>
      <c r="F1307" s="139">
        <v>0.38894916917168332</v>
      </c>
      <c r="G1307" s="139">
        <v>0.71631505071037038</v>
      </c>
      <c r="H1307" s="139">
        <v>0.3296831517590646</v>
      </c>
      <c r="I1307" s="139">
        <v>0.3495585839649229</v>
      </c>
      <c r="J1307" s="139">
        <v>0.99137381016506021</v>
      </c>
      <c r="K1307" s="58">
        <v>0.97667280730072248</v>
      </c>
      <c r="M1307" s="51">
        <v>305</v>
      </c>
      <c r="N1307" s="139" cm="1">
        <f t="array" ref="N1307:W1307">(TRANSPOSE(MMULT(幕後結果!$AB$37:$AK$46, TRANSPOSE(N306:W306))))</f>
        <v>1.4483779914317432</v>
      </c>
      <c r="O1307" s="139">
        <v>0.27899390647665029</v>
      </c>
      <c r="P1307" s="139">
        <v>1.1841321968458174</v>
      </c>
      <c r="Q1307" s="139">
        <v>-0.8472242458177448</v>
      </c>
      <c r="R1307" s="139">
        <v>-1.679073169181359</v>
      </c>
      <c r="S1307" s="139">
        <v>-1.4192042468257937</v>
      </c>
      <c r="T1307" s="139">
        <v>0.3428364217562917</v>
      </c>
      <c r="U1307" s="139">
        <v>-0.94783051340440505</v>
      </c>
      <c r="V1307" s="139">
        <v>-1.7960637197870848</v>
      </c>
      <c r="W1307" s="50">
        <v>-0.89984151075153518</v>
      </c>
    </row>
    <row r="1308" spans="1:23" ht="16.5">
      <c r="A1308" s="95">
        <v>306</v>
      </c>
      <c r="B1308" s="139">
        <v>0.10641874429614551</v>
      </c>
      <c r="C1308" s="139">
        <v>0.11736946035343854</v>
      </c>
      <c r="D1308" s="139">
        <v>0.78611493793989862</v>
      </c>
      <c r="E1308" s="139">
        <v>6.7601335590307121E-2</v>
      </c>
      <c r="F1308" s="139">
        <v>0.27851564816307928</v>
      </c>
      <c r="G1308" s="139">
        <v>0.9627773807394322</v>
      </c>
      <c r="H1308" s="139">
        <v>0.6018519275971157</v>
      </c>
      <c r="I1308" s="139">
        <v>0.15487962094551344</v>
      </c>
      <c r="J1308" s="139">
        <v>3.1723538087162551E-2</v>
      </c>
      <c r="K1308" s="58">
        <v>5.0800524856286611E-2</v>
      </c>
      <c r="M1308" s="51">
        <v>306</v>
      </c>
      <c r="N1308" s="139" cm="1">
        <f t="array" ref="N1308:W1308">(TRANSPOSE(MMULT(幕後結果!$AB$37:$AK$46, TRANSPOSE(N307:W307))))</f>
        <v>0.47114414352793965</v>
      </c>
      <c r="O1308" s="139">
        <v>1.3707702749463808</v>
      </c>
      <c r="P1308" s="139">
        <v>0.21208919300687104</v>
      </c>
      <c r="Q1308" s="139">
        <v>0.42193319232085064</v>
      </c>
      <c r="R1308" s="139">
        <v>0.98306410130365807</v>
      </c>
      <c r="S1308" s="139">
        <v>-0.73468444711848724</v>
      </c>
      <c r="T1308" s="139">
        <v>-0.64129518096645155</v>
      </c>
      <c r="U1308" s="139">
        <v>0.72998448878801425</v>
      </c>
      <c r="V1308" s="139">
        <v>-0.14510080542092738</v>
      </c>
      <c r="W1308" s="50">
        <v>-1.3710522279983159</v>
      </c>
    </row>
    <row r="1309" spans="1:23" ht="16.5">
      <c r="A1309" s="95">
        <v>307</v>
      </c>
      <c r="B1309" s="139">
        <v>0.77004036917113061</v>
      </c>
      <c r="C1309" s="139">
        <v>0.4468801294540794</v>
      </c>
      <c r="D1309" s="139">
        <v>1.9580718079166282E-3</v>
      </c>
      <c r="E1309" s="139">
        <v>0.34196147563709212</v>
      </c>
      <c r="F1309" s="139">
        <v>0.37568517036606486</v>
      </c>
      <c r="G1309" s="139">
        <v>0.15298164225521549</v>
      </c>
      <c r="H1309" s="139">
        <v>0.74619511116716475</v>
      </c>
      <c r="I1309" s="139">
        <v>0.60375923576603641</v>
      </c>
      <c r="J1309" s="139">
        <v>0.34835863996472227</v>
      </c>
      <c r="K1309" s="58">
        <v>0.98684471781578775</v>
      </c>
      <c r="M1309" s="51">
        <v>307</v>
      </c>
      <c r="N1309" s="139" cm="1">
        <f t="array" ref="N1309:W1309">(TRANSPOSE(MMULT(幕後結果!$AB$37:$AK$46, TRANSPOSE(N308:W308))))</f>
        <v>3.9766589903092814E-2</v>
      </c>
      <c r="O1309" s="139">
        <v>-0.18766929659464879</v>
      </c>
      <c r="P1309" s="139">
        <v>1.0787536824760156</v>
      </c>
      <c r="Q1309" s="139">
        <v>0.18201551111708136</v>
      </c>
      <c r="R1309" s="139">
        <v>-3.0903304647006788E-2</v>
      </c>
      <c r="S1309" s="139">
        <v>-0.26001659006029965</v>
      </c>
      <c r="T1309" s="139">
        <v>0.89231406868241425</v>
      </c>
      <c r="U1309" s="139">
        <v>0.12348982103941025</v>
      </c>
      <c r="V1309" s="139">
        <v>0.50793289994547952</v>
      </c>
      <c r="W1309" s="50">
        <v>2.0375090557172797</v>
      </c>
    </row>
    <row r="1310" spans="1:23" ht="16.5">
      <c r="A1310" s="95">
        <v>308</v>
      </c>
      <c r="B1310" s="139">
        <v>0.43238579091186136</v>
      </c>
      <c r="C1310" s="139">
        <v>0.75421390187812798</v>
      </c>
      <c r="D1310" s="139">
        <v>0.39849438184817076</v>
      </c>
      <c r="E1310" s="139">
        <v>0.89416540263397026</v>
      </c>
      <c r="F1310" s="139">
        <v>0.12258096248612205</v>
      </c>
      <c r="G1310" s="139">
        <v>0.17573834891901208</v>
      </c>
      <c r="H1310" s="139">
        <v>0.81377878274322191</v>
      </c>
      <c r="I1310" s="139">
        <v>0.80073819284195946</v>
      </c>
      <c r="J1310" s="139">
        <v>0.3691364239758359</v>
      </c>
      <c r="K1310" s="58">
        <v>0.64158472702621605</v>
      </c>
      <c r="M1310" s="51">
        <v>308</v>
      </c>
      <c r="N1310" s="139" cm="1">
        <f t="array" ref="N1310:W1310">(TRANSPOSE(MMULT(幕後結果!$AB$37:$AK$46, TRANSPOSE(N309:W309))))</f>
        <v>-0.52293227787594221</v>
      </c>
      <c r="O1310" s="139">
        <v>0.87650065614598494</v>
      </c>
      <c r="P1310" s="139">
        <v>-0.30543759820027022</v>
      </c>
      <c r="Q1310" s="139">
        <v>0.86975315906323314</v>
      </c>
      <c r="R1310" s="139">
        <v>1.1881512508729166</v>
      </c>
      <c r="S1310" s="139">
        <v>-0.50106257619932104</v>
      </c>
      <c r="T1310" s="139">
        <v>-1.2041875779949689</v>
      </c>
      <c r="U1310" s="139">
        <v>0.33962262085132278</v>
      </c>
      <c r="V1310" s="139">
        <v>-8.5668504076524959E-2</v>
      </c>
      <c r="W1310" s="50">
        <v>-0.35949334334411076</v>
      </c>
    </row>
    <row r="1311" spans="1:23" ht="16.5">
      <c r="A1311" s="95">
        <v>309</v>
      </c>
      <c r="B1311" s="139">
        <v>0.84387444444781345</v>
      </c>
      <c r="C1311" s="139">
        <v>4.9225780584927215E-3</v>
      </c>
      <c r="D1311" s="139">
        <v>6.1320651226974388E-2</v>
      </c>
      <c r="E1311" s="139">
        <v>0.57706689405083456</v>
      </c>
      <c r="F1311" s="139">
        <v>0.55436998291743733</v>
      </c>
      <c r="G1311" s="139">
        <v>2.4350713324462703E-2</v>
      </c>
      <c r="H1311" s="139">
        <v>0.73917773221006189</v>
      </c>
      <c r="I1311" s="139">
        <v>0.54189222984876761</v>
      </c>
      <c r="J1311" s="139">
        <v>0.51075074537187914</v>
      </c>
      <c r="K1311" s="58">
        <v>0.88057725410975651</v>
      </c>
      <c r="M1311" s="51">
        <v>309</v>
      </c>
      <c r="N1311" s="139" cm="1">
        <f t="array" ref="N1311:W1311">(TRANSPOSE(MMULT(幕後結果!$AB$37:$AK$46, TRANSPOSE(N310:W310))))</f>
        <v>4.9740257838230405E-2</v>
      </c>
      <c r="O1311" s="139">
        <v>0.73451693358235159</v>
      </c>
      <c r="P1311" s="139">
        <v>-0.25618872138803161</v>
      </c>
      <c r="Q1311" s="139">
        <v>-0.84369486550993311</v>
      </c>
      <c r="R1311" s="139">
        <v>0.59402325296783087</v>
      </c>
      <c r="S1311" s="139">
        <v>-1.0845692233839606</v>
      </c>
      <c r="T1311" s="139">
        <v>-0.68205553241692951</v>
      </c>
      <c r="U1311" s="139">
        <v>0.13094506114872581</v>
      </c>
      <c r="V1311" s="139">
        <v>0.48139078852860806</v>
      </c>
      <c r="W1311" s="50">
        <v>-0.7958669995027795</v>
      </c>
    </row>
    <row r="1312" spans="1:23" ht="16.5">
      <c r="A1312" s="95">
        <v>310</v>
      </c>
      <c r="B1312" s="139">
        <v>0.57591990071921262</v>
      </c>
      <c r="C1312" s="139">
        <v>0.12163003750204027</v>
      </c>
      <c r="D1312" s="139">
        <v>0.83052922799092066</v>
      </c>
      <c r="E1312" s="139">
        <v>0.40403831145543845</v>
      </c>
      <c r="F1312" s="139">
        <v>0.21070943552206134</v>
      </c>
      <c r="G1312" s="139">
        <v>0.57214739420517957</v>
      </c>
      <c r="H1312" s="139">
        <v>0.73788007494395513</v>
      </c>
      <c r="I1312" s="139">
        <v>0.38153832407380928</v>
      </c>
      <c r="J1312" s="139">
        <v>0.84562793778322054</v>
      </c>
      <c r="K1312" s="58">
        <v>3.9691719570861039E-2</v>
      </c>
      <c r="M1312" s="51">
        <v>310</v>
      </c>
      <c r="N1312" s="139" cm="1">
        <f t="array" ref="N1312:W1312">(TRANSPOSE(MMULT(幕後結果!$AB$37:$AK$46, TRANSPOSE(N311:W311))))</f>
        <v>-2.1149564081113605</v>
      </c>
      <c r="O1312" s="139">
        <v>-0.17355673168987662</v>
      </c>
      <c r="P1312" s="139">
        <v>1.7565947801554689</v>
      </c>
      <c r="Q1312" s="139">
        <v>0.77207082855908782</v>
      </c>
      <c r="R1312" s="139">
        <v>4.7443726611851034E-4</v>
      </c>
      <c r="S1312" s="139">
        <v>-4.3985259153706935E-2</v>
      </c>
      <c r="T1312" s="139">
        <v>-0.88832740983857916</v>
      </c>
      <c r="U1312" s="139">
        <v>0.31583661016577641</v>
      </c>
      <c r="V1312" s="139">
        <v>-0.54381405406213545</v>
      </c>
      <c r="W1312" s="50">
        <v>0.90839075170441497</v>
      </c>
    </row>
    <row r="1313" spans="1:23" ht="16.5">
      <c r="A1313" s="95">
        <v>311</v>
      </c>
      <c r="B1313" s="139">
        <v>0.83089247924114407</v>
      </c>
      <c r="C1313" s="139">
        <v>0.8833900260003118</v>
      </c>
      <c r="D1313" s="139">
        <v>5.8539978014216176E-2</v>
      </c>
      <c r="E1313" s="139">
        <v>0.84430959559737917</v>
      </c>
      <c r="F1313" s="139">
        <v>0.38925383396943158</v>
      </c>
      <c r="G1313" s="139">
        <v>0.70808740940425308</v>
      </c>
      <c r="H1313" s="139">
        <v>0.96251881162508957</v>
      </c>
      <c r="I1313" s="139">
        <v>0.76548884539752438</v>
      </c>
      <c r="J1313" s="139">
        <v>0.57756694517591711</v>
      </c>
      <c r="K1313" s="58">
        <v>0.83753662540721496</v>
      </c>
      <c r="M1313" s="51">
        <v>311</v>
      </c>
      <c r="N1313" s="139" cm="1">
        <f t="array" ref="N1313:W1313">(TRANSPOSE(MMULT(幕後結果!$AB$37:$AK$46, TRANSPOSE(N312:W312))))</f>
        <v>0.43649134361411701</v>
      </c>
      <c r="O1313" s="139">
        <v>0.99438095551396011</v>
      </c>
      <c r="P1313" s="139">
        <v>0.59521102487319044</v>
      </c>
      <c r="Q1313" s="139">
        <v>-1.6237595781088625</v>
      </c>
      <c r="R1313" s="139">
        <v>-0.70262093535914194</v>
      </c>
      <c r="S1313" s="139">
        <v>0.37535478972477099</v>
      </c>
      <c r="T1313" s="139">
        <v>0.21509827001876491</v>
      </c>
      <c r="U1313" s="139">
        <v>0.63161284792144545</v>
      </c>
      <c r="V1313" s="139">
        <v>-1.7740141977946529</v>
      </c>
      <c r="W1313" s="50">
        <v>-0.16665367745781234</v>
      </c>
    </row>
    <row r="1314" spans="1:23" ht="16.5">
      <c r="A1314" s="95">
        <v>312</v>
      </c>
      <c r="B1314" s="139">
        <v>0.49069134799792868</v>
      </c>
      <c r="C1314" s="139">
        <v>0.48404065664775731</v>
      </c>
      <c r="D1314" s="139">
        <v>0.99953549361733796</v>
      </c>
      <c r="E1314" s="139">
        <v>0.65242954477843806</v>
      </c>
      <c r="F1314" s="139">
        <v>6.3190488764481856E-2</v>
      </c>
      <c r="G1314" s="139">
        <v>0.40945564496193176</v>
      </c>
      <c r="H1314" s="139">
        <v>0.39584845855748685</v>
      </c>
      <c r="I1314" s="139">
        <v>0.80103100224027912</v>
      </c>
      <c r="J1314" s="139">
        <v>0.11768050409583974</v>
      </c>
      <c r="K1314" s="58">
        <v>0.83249265718817633</v>
      </c>
      <c r="M1314" s="51">
        <v>312</v>
      </c>
      <c r="N1314" s="139" cm="1">
        <f t="array" ref="N1314:W1314">(TRANSPOSE(MMULT(幕後結果!$AB$37:$AK$46, TRANSPOSE(N313:W313))))</f>
        <v>-0.17955365070663873</v>
      </c>
      <c r="O1314" s="139">
        <v>0.3001449803362754</v>
      </c>
      <c r="P1314" s="139">
        <v>-0.88129452864734781</v>
      </c>
      <c r="Q1314" s="139">
        <v>-1.1465356606912138</v>
      </c>
      <c r="R1314" s="139">
        <v>0.73372695181624015</v>
      </c>
      <c r="S1314" s="139">
        <v>1.7503906594856666</v>
      </c>
      <c r="T1314" s="139">
        <v>-8.7380455637973919E-2</v>
      </c>
      <c r="U1314" s="139">
        <v>0.32237419948226981</v>
      </c>
      <c r="V1314" s="139">
        <v>-1.9228995298438047</v>
      </c>
      <c r="W1314" s="50">
        <v>0.88752601114780605</v>
      </c>
    </row>
    <row r="1315" spans="1:23" ht="16.5">
      <c r="A1315" s="95">
        <v>313</v>
      </c>
      <c r="B1315" s="139">
        <v>0.80572406171957223</v>
      </c>
      <c r="C1315" s="139">
        <v>0.54690704870457107</v>
      </c>
      <c r="D1315" s="139">
        <v>0.79614269097030355</v>
      </c>
      <c r="E1315" s="139">
        <v>0.5612793549099766</v>
      </c>
      <c r="F1315" s="139">
        <v>0.7543114466755505</v>
      </c>
      <c r="G1315" s="139">
        <v>0.23768241736701934</v>
      </c>
      <c r="H1315" s="139">
        <v>0.37928517774266002</v>
      </c>
      <c r="I1315" s="139">
        <v>0.15259271939224472</v>
      </c>
      <c r="J1315" s="139">
        <v>0.77485243784573821</v>
      </c>
      <c r="K1315" s="58">
        <v>1.3912773190208005E-2</v>
      </c>
      <c r="M1315" s="51">
        <v>313</v>
      </c>
      <c r="N1315" s="139" cm="1">
        <f t="array" ref="N1315:W1315">(TRANSPOSE(MMULT(幕後結果!$AB$37:$AK$46, TRANSPOSE(N314:W314))))</f>
        <v>-0.3366490722614634</v>
      </c>
      <c r="O1315" s="139">
        <v>-0.208665092826228</v>
      </c>
      <c r="P1315" s="139">
        <v>0.11146379620070383</v>
      </c>
      <c r="Q1315" s="139">
        <v>0.49898986007240098</v>
      </c>
      <c r="R1315" s="139">
        <v>-0.65870872340478703</v>
      </c>
      <c r="S1315" s="139">
        <v>-0.17633889138940545</v>
      </c>
      <c r="T1315" s="139">
        <v>0.66776047126970983</v>
      </c>
      <c r="U1315" s="139">
        <v>-0.37450572234387486</v>
      </c>
      <c r="V1315" s="139">
        <v>1.5774431618006559</v>
      </c>
      <c r="W1315" s="50">
        <v>-0.89117093576088746</v>
      </c>
    </row>
    <row r="1316" spans="1:23" ht="16.5">
      <c r="A1316" s="95">
        <v>314</v>
      </c>
      <c r="B1316" s="139">
        <v>0.99845639665851738</v>
      </c>
      <c r="C1316" s="139">
        <v>0.51900874588243329</v>
      </c>
      <c r="D1316" s="139">
        <v>0.45104938059600341</v>
      </c>
      <c r="E1316" s="139">
        <v>0.72013955899567583</v>
      </c>
      <c r="F1316" s="139">
        <v>0.98742082430534883</v>
      </c>
      <c r="G1316" s="139">
        <v>0.94123693326914193</v>
      </c>
      <c r="H1316" s="139">
        <v>0.35678090864477863</v>
      </c>
      <c r="I1316" s="139">
        <v>0.76148485153218659</v>
      </c>
      <c r="J1316" s="139">
        <v>0.43924856956950475</v>
      </c>
      <c r="K1316" s="58">
        <v>0.62691744277253925</v>
      </c>
      <c r="M1316" s="51">
        <v>314</v>
      </c>
      <c r="N1316" s="139" cm="1">
        <f t="array" ref="N1316:W1316">(TRANSPOSE(MMULT(幕後結果!$AB$37:$AK$46, TRANSPOSE(N315:W315))))</f>
        <v>0.76439859691586842</v>
      </c>
      <c r="O1316" s="139">
        <v>-0.13062540704743442</v>
      </c>
      <c r="P1316" s="139">
        <v>-0.4352019944821256</v>
      </c>
      <c r="Q1316" s="139">
        <v>-0.92562332211307075</v>
      </c>
      <c r="R1316" s="139">
        <v>0.94513125880794557</v>
      </c>
      <c r="S1316" s="139">
        <v>-2.3052187028472875</v>
      </c>
      <c r="T1316" s="139">
        <v>0.71534940232128341</v>
      </c>
      <c r="U1316" s="139">
        <v>0.6571188638046026</v>
      </c>
      <c r="V1316" s="139">
        <v>-0.59600010371844314</v>
      </c>
      <c r="W1316" s="50">
        <v>-0.60197645717551318</v>
      </c>
    </row>
    <row r="1317" spans="1:23" ht="16.5">
      <c r="A1317" s="95">
        <v>315</v>
      </c>
      <c r="B1317" s="139">
        <v>1.647764502052107E-2</v>
      </c>
      <c r="C1317" s="139">
        <v>9.0133819647262303E-2</v>
      </c>
      <c r="D1317" s="139">
        <v>0.80350041241831116</v>
      </c>
      <c r="E1317" s="139">
        <v>0.84361802767025407</v>
      </c>
      <c r="F1317" s="139">
        <v>9.5114029040575421E-2</v>
      </c>
      <c r="G1317" s="139">
        <v>0.37752283741536763</v>
      </c>
      <c r="H1317" s="139">
        <v>0.66672164569770564</v>
      </c>
      <c r="I1317" s="139">
        <v>5.1598773329899483E-2</v>
      </c>
      <c r="J1317" s="139">
        <v>0.34359983979629272</v>
      </c>
      <c r="K1317" s="58">
        <v>0.51259728058344844</v>
      </c>
      <c r="M1317" s="51">
        <v>315</v>
      </c>
      <c r="N1317" s="139" cm="1">
        <f t="array" ref="N1317:W1317">(TRANSPOSE(MMULT(幕後結果!$AB$37:$AK$46, TRANSPOSE(N316:W316))))</f>
        <v>-2.9930264267191958E-2</v>
      </c>
      <c r="O1317" s="139">
        <v>0.42605732363586463</v>
      </c>
      <c r="P1317" s="139">
        <v>-0.667339081370668</v>
      </c>
      <c r="Q1317" s="139">
        <v>-0.13943669293582353</v>
      </c>
      <c r="R1317" s="139">
        <v>0.30615129106612632</v>
      </c>
      <c r="S1317" s="139">
        <v>-0.37324584748338752</v>
      </c>
      <c r="T1317" s="139">
        <v>-1.3226353043154331</v>
      </c>
      <c r="U1317" s="139">
        <v>0.47185886611071193</v>
      </c>
      <c r="V1317" s="139">
        <v>-0.53547262634643089</v>
      </c>
      <c r="W1317" s="50">
        <v>-1.2310013078930662</v>
      </c>
    </row>
    <row r="1318" spans="1:23" ht="16.5">
      <c r="A1318" s="95">
        <v>316</v>
      </c>
      <c r="B1318" s="139">
        <v>0.23551110824724164</v>
      </c>
      <c r="C1318" s="139">
        <v>0.53545621003752886</v>
      </c>
      <c r="D1318" s="139">
        <v>0.8504817805479743</v>
      </c>
      <c r="E1318" s="139">
        <v>0.42768950842939968</v>
      </c>
      <c r="F1318" s="139">
        <v>0.54869735516567664</v>
      </c>
      <c r="G1318" s="139">
        <v>0.82822793571495534</v>
      </c>
      <c r="H1318" s="139">
        <v>0.74197432386709639</v>
      </c>
      <c r="I1318" s="139">
        <v>0.58908249774522381</v>
      </c>
      <c r="J1318" s="139">
        <v>0.59912047256187351</v>
      </c>
      <c r="K1318" s="58">
        <v>0.92691040460231711</v>
      </c>
      <c r="M1318" s="51">
        <v>316</v>
      </c>
      <c r="N1318" s="139" cm="1">
        <f t="array" ref="N1318:W1318">(TRANSPOSE(MMULT(幕後結果!$AB$37:$AK$46, TRANSPOSE(N317:W317))))</f>
        <v>-7.6194433104413192E-2</v>
      </c>
      <c r="O1318" s="139">
        <v>0.94014864746509375</v>
      </c>
      <c r="P1318" s="139">
        <v>-1.116468529628091</v>
      </c>
      <c r="Q1318" s="139">
        <v>0.34042571061085414</v>
      </c>
      <c r="R1318" s="139">
        <v>2.9965936420134343E-3</v>
      </c>
      <c r="S1318" s="139">
        <v>-0.21991425942099158</v>
      </c>
      <c r="T1318" s="139">
        <v>0.59024198709199571</v>
      </c>
      <c r="U1318" s="139">
        <v>-0.63450050783989487</v>
      </c>
      <c r="V1318" s="139">
        <v>-2.1811327840008055E-2</v>
      </c>
      <c r="W1318" s="50">
        <v>-2.0563642402923166</v>
      </c>
    </row>
    <row r="1319" spans="1:23" ht="16.5">
      <c r="A1319" s="95">
        <v>317</v>
      </c>
      <c r="B1319" s="139">
        <v>0.32538988170047078</v>
      </c>
      <c r="C1319" s="139">
        <v>0.76397204210716163</v>
      </c>
      <c r="D1319" s="139">
        <v>0.28203932567062839</v>
      </c>
      <c r="E1319" s="139">
        <v>0.47345928089828693</v>
      </c>
      <c r="F1319" s="139">
        <v>0.42522191455719249</v>
      </c>
      <c r="G1319" s="139">
        <v>0.43501200174600307</v>
      </c>
      <c r="H1319" s="139">
        <v>0.12973234713705173</v>
      </c>
      <c r="I1319" s="139">
        <v>0.7514189862877354</v>
      </c>
      <c r="J1319" s="139">
        <v>0.39282727670651019</v>
      </c>
      <c r="K1319" s="58">
        <v>0.39348056499937423</v>
      </c>
      <c r="M1319" s="51">
        <v>317</v>
      </c>
      <c r="N1319" s="139" cm="1">
        <f t="array" ref="N1319:W1319">(TRANSPOSE(MMULT(幕後結果!$AB$37:$AK$46, TRANSPOSE(N318:W318))))</f>
        <v>0.1672927028487442</v>
      </c>
      <c r="O1319" s="139">
        <v>-1.3038166501070363</v>
      </c>
      <c r="P1319" s="139">
        <v>0.12340752400521153</v>
      </c>
      <c r="Q1319" s="139">
        <v>-1.6808572683411329</v>
      </c>
      <c r="R1319" s="139">
        <v>1.9700144765290473E-2</v>
      </c>
      <c r="S1319" s="139">
        <v>-1.1626582773227481</v>
      </c>
      <c r="T1319" s="139">
        <v>-0.84615499882036738</v>
      </c>
      <c r="U1319" s="139">
        <v>-0.57983006644879331</v>
      </c>
      <c r="V1319" s="139">
        <v>-1.6356780318316433</v>
      </c>
      <c r="W1319" s="50">
        <v>-0.46917557126375348</v>
      </c>
    </row>
    <row r="1320" spans="1:23" ht="16.5">
      <c r="A1320" s="95">
        <v>318</v>
      </c>
      <c r="B1320" s="139">
        <v>0.32449237249243934</v>
      </c>
      <c r="C1320" s="139">
        <v>0.19336048399798922</v>
      </c>
      <c r="D1320" s="139">
        <v>0.27637197672078861</v>
      </c>
      <c r="E1320" s="139">
        <v>0.60148203319936</v>
      </c>
      <c r="F1320" s="139">
        <v>0.55664884596365893</v>
      </c>
      <c r="G1320" s="139">
        <v>0.33721786679330323</v>
      </c>
      <c r="H1320" s="139">
        <v>0.66625051894969056</v>
      </c>
      <c r="I1320" s="139">
        <v>0.5680159626434107</v>
      </c>
      <c r="J1320" s="139">
        <v>0.60173487613908261</v>
      </c>
      <c r="K1320" s="58">
        <v>0.68277504673839839</v>
      </c>
      <c r="M1320" s="51">
        <v>318</v>
      </c>
      <c r="N1320" s="139" cm="1">
        <f t="array" ref="N1320:W1320">(TRANSPOSE(MMULT(幕後結果!$AB$37:$AK$46, TRANSPOSE(N319:W319))))</f>
        <v>-1.9197151391396505</v>
      </c>
      <c r="O1320" s="139">
        <v>0.55553176718641328</v>
      </c>
      <c r="P1320" s="139">
        <v>-0.52345521045945831</v>
      </c>
      <c r="Q1320" s="139">
        <v>-0.54154371567812554</v>
      </c>
      <c r="R1320" s="139">
        <v>7.3321809785131559E-2</v>
      </c>
      <c r="S1320" s="139">
        <v>-1.6193675353358832</v>
      </c>
      <c r="T1320" s="139">
        <v>-1.4634007902879975</v>
      </c>
      <c r="U1320" s="139">
        <v>-0.32472606501145462</v>
      </c>
      <c r="V1320" s="139">
        <v>-1.3689091788720646</v>
      </c>
      <c r="W1320" s="50">
        <v>-0.20259984945045806</v>
      </c>
    </row>
    <row r="1321" spans="1:23" ht="16.5">
      <c r="A1321" s="95">
        <v>319</v>
      </c>
      <c r="B1321" s="139">
        <v>0.29845768510420334</v>
      </c>
      <c r="C1321" s="139">
        <v>0.3444008634419029</v>
      </c>
      <c r="D1321" s="139">
        <v>0.5116143645378215</v>
      </c>
      <c r="E1321" s="139">
        <v>0.39388549497174918</v>
      </c>
      <c r="F1321" s="139">
        <v>0.18520032344933357</v>
      </c>
      <c r="G1321" s="139">
        <v>3.5972763441266098E-2</v>
      </c>
      <c r="H1321" s="139">
        <v>0.79683217971776221</v>
      </c>
      <c r="I1321" s="139">
        <v>0.73317726054787635</v>
      </c>
      <c r="J1321" s="139">
        <v>0.23641797552030752</v>
      </c>
      <c r="K1321" s="58">
        <v>0.48186411875806545</v>
      </c>
      <c r="M1321" s="51">
        <v>319</v>
      </c>
      <c r="N1321" s="139" cm="1">
        <f t="array" ref="N1321:W1321">(TRANSPOSE(MMULT(幕後結果!$AB$37:$AK$46, TRANSPOSE(N320:W320))))</f>
        <v>0.33123907068055003</v>
      </c>
      <c r="O1321" s="139">
        <v>-0.26334544080299493</v>
      </c>
      <c r="P1321" s="139">
        <v>-0.98189397741429529</v>
      </c>
      <c r="Q1321" s="139">
        <v>-1.8126667300731596</v>
      </c>
      <c r="R1321" s="139">
        <v>-2.1582959159901018</v>
      </c>
      <c r="S1321" s="139">
        <v>1.1000280584798932</v>
      </c>
      <c r="T1321" s="139">
        <v>0.17219586800190478</v>
      </c>
      <c r="U1321" s="139">
        <v>-0.1870214620960165</v>
      </c>
      <c r="V1321" s="139">
        <v>-1.2487251897338352</v>
      </c>
      <c r="W1321" s="50">
        <v>0.99336462034498674</v>
      </c>
    </row>
    <row r="1322" spans="1:23" ht="16.5">
      <c r="A1322" s="95">
        <v>320</v>
      </c>
      <c r="B1322" s="139">
        <v>0.94082085136150662</v>
      </c>
      <c r="C1322" s="139">
        <v>8.9349022517140719E-2</v>
      </c>
      <c r="D1322" s="139">
        <v>0.41668302275382585</v>
      </c>
      <c r="E1322" s="139">
        <v>0.32727833327936806</v>
      </c>
      <c r="F1322" s="139">
        <v>0.65675488811546279</v>
      </c>
      <c r="G1322" s="139">
        <v>0.18142616829073677</v>
      </c>
      <c r="H1322" s="139">
        <v>0.37007596106870677</v>
      </c>
      <c r="I1322" s="139">
        <v>0.77122261042221973</v>
      </c>
      <c r="J1322" s="139">
        <v>0.35021813638075927</v>
      </c>
      <c r="K1322" s="58">
        <v>0.33240114534509924</v>
      </c>
      <c r="M1322" s="51">
        <v>320</v>
      </c>
      <c r="N1322" s="139" cm="1">
        <f t="array" ref="N1322:W1322">(TRANSPOSE(MMULT(幕後結果!$AB$37:$AK$46, TRANSPOSE(N321:W321))))</f>
        <v>7.7849829662775865E-5</v>
      </c>
      <c r="O1322" s="139">
        <v>-0.17992553187039709</v>
      </c>
      <c r="P1322" s="139">
        <v>-0.54359576456565262</v>
      </c>
      <c r="Q1322" s="139">
        <v>-0.8614213703441117</v>
      </c>
      <c r="R1322" s="139">
        <v>-0.67167046368412175</v>
      </c>
      <c r="S1322" s="139">
        <v>0.94310449003657415</v>
      </c>
      <c r="T1322" s="139">
        <v>-0.13121279586050849</v>
      </c>
      <c r="U1322" s="139">
        <v>0.69371667482609545</v>
      </c>
      <c r="V1322" s="139">
        <v>-0.91761626368905358</v>
      </c>
      <c r="W1322" s="50">
        <v>-0.18640197383280074</v>
      </c>
    </row>
    <row r="1323" spans="1:23" ht="16.5">
      <c r="A1323" s="95">
        <v>321</v>
      </c>
      <c r="B1323" s="139">
        <v>0.86444750462232389</v>
      </c>
      <c r="C1323" s="139">
        <v>0.80112287570496665</v>
      </c>
      <c r="D1323" s="139">
        <v>0.90872454402651925</v>
      </c>
      <c r="E1323" s="139">
        <v>0.57338120687703187</v>
      </c>
      <c r="F1323" s="139">
        <v>0.83764748424397539</v>
      </c>
      <c r="G1323" s="139">
        <v>0.42164885758423609</v>
      </c>
      <c r="H1323" s="139">
        <v>2.8351471742820156E-2</v>
      </c>
      <c r="I1323" s="139">
        <v>7.906301648510361E-3</v>
      </c>
      <c r="J1323" s="139">
        <v>0.9651198912335035</v>
      </c>
      <c r="K1323" s="58">
        <v>4.975465652471045E-2</v>
      </c>
      <c r="M1323" s="51">
        <v>321</v>
      </c>
      <c r="N1323" s="139" cm="1">
        <f t="array" ref="N1323:W1323">(TRANSPOSE(MMULT(幕後結果!$AB$37:$AK$46, TRANSPOSE(N322:W322))))</f>
        <v>-0.6238829607793237</v>
      </c>
      <c r="O1323" s="139">
        <v>-3.0075001990170103E-2</v>
      </c>
      <c r="P1323" s="139">
        <v>-0.27960130285256241</v>
      </c>
      <c r="Q1323" s="139">
        <v>-0.94004656591140534</v>
      </c>
      <c r="R1323" s="139">
        <v>0.3555621161889172</v>
      </c>
      <c r="S1323" s="139">
        <v>-1.4505151839218661E-2</v>
      </c>
      <c r="T1323" s="139">
        <v>-0.64878299385200477</v>
      </c>
      <c r="U1323" s="139">
        <v>0.74875482656213777</v>
      </c>
      <c r="V1323" s="139">
        <v>0.2061810136228433</v>
      </c>
      <c r="W1323" s="50">
        <v>-0.21502042404587796</v>
      </c>
    </row>
    <row r="1324" spans="1:23" ht="16.5">
      <c r="A1324" s="95">
        <v>322</v>
      </c>
      <c r="B1324" s="139">
        <v>0.59579887959146527</v>
      </c>
      <c r="C1324" s="139">
        <v>0.97508561630059387</v>
      </c>
      <c r="D1324" s="139">
        <v>0.33480893275937573</v>
      </c>
      <c r="E1324" s="139">
        <v>0.50583485676539919</v>
      </c>
      <c r="F1324" s="139">
        <v>0.71628662234568852</v>
      </c>
      <c r="G1324" s="139">
        <v>0.95493498284238743</v>
      </c>
      <c r="H1324" s="139">
        <v>0.33816295135516072</v>
      </c>
      <c r="I1324" s="139">
        <v>0.58501218689304824</v>
      </c>
      <c r="J1324" s="139">
        <v>0.75865019840789372</v>
      </c>
      <c r="K1324" s="58">
        <v>0.7368832666799745</v>
      </c>
      <c r="M1324" s="51">
        <v>322</v>
      </c>
      <c r="N1324" s="139" cm="1">
        <f t="array" ref="N1324:W1324">(TRANSPOSE(MMULT(幕後結果!$AB$37:$AK$46, TRANSPOSE(N323:W323))))</f>
        <v>-1.2538292907345572</v>
      </c>
      <c r="O1324" s="139">
        <v>-0.21612860098154449</v>
      </c>
      <c r="P1324" s="139">
        <v>-0.22016648790911289</v>
      </c>
      <c r="Q1324" s="139">
        <v>-1.1532874448000674</v>
      </c>
      <c r="R1324" s="139">
        <v>-0.60335276244178404</v>
      </c>
      <c r="S1324" s="139">
        <v>-0.28761804711359451</v>
      </c>
      <c r="T1324" s="139">
        <v>-1.5217481510149755</v>
      </c>
      <c r="U1324" s="139">
        <v>-0.18740710414159162</v>
      </c>
      <c r="V1324" s="139">
        <v>-0.52394265963422459</v>
      </c>
      <c r="W1324" s="50">
        <v>0.35211029234535673</v>
      </c>
    </row>
    <row r="1325" spans="1:23" ht="16.5">
      <c r="A1325" s="95">
        <v>323</v>
      </c>
      <c r="B1325" s="139">
        <v>0.67872307052777359</v>
      </c>
      <c r="C1325" s="139">
        <v>0.99057528465719935</v>
      </c>
      <c r="D1325" s="139">
        <v>0.68605249278546188</v>
      </c>
      <c r="E1325" s="139">
        <v>0.85243708375171279</v>
      </c>
      <c r="F1325" s="139">
        <v>0.64368284974093459</v>
      </c>
      <c r="G1325" s="139">
        <v>0.29486190383727284</v>
      </c>
      <c r="H1325" s="139">
        <v>0.20885868274855457</v>
      </c>
      <c r="I1325" s="139">
        <v>0.59762842391982307</v>
      </c>
      <c r="J1325" s="139">
        <v>0.1721743364655075</v>
      </c>
      <c r="K1325" s="58">
        <v>0.19612490564419027</v>
      </c>
      <c r="M1325" s="51">
        <v>323</v>
      </c>
      <c r="N1325" s="139" cm="1">
        <f t="array" ref="N1325:W1325">(TRANSPOSE(MMULT(幕後結果!$AB$37:$AK$46, TRANSPOSE(N324:W324))))</f>
        <v>1.0514254129820459</v>
      </c>
      <c r="O1325" s="139">
        <v>0.4791643391028238</v>
      </c>
      <c r="P1325" s="139">
        <v>2.1646145705263069</v>
      </c>
      <c r="Q1325" s="139">
        <v>1.2948384049869841</v>
      </c>
      <c r="R1325" s="139">
        <v>0.65848234781581683</v>
      </c>
      <c r="S1325" s="139">
        <v>1.4502009899176862</v>
      </c>
      <c r="T1325" s="139">
        <v>1.3206884793095286E-2</v>
      </c>
      <c r="U1325" s="139">
        <v>-0.23533573140651676</v>
      </c>
      <c r="V1325" s="139">
        <v>-9.8577503500012487E-2</v>
      </c>
      <c r="W1325" s="50">
        <v>2.1055978691378021</v>
      </c>
    </row>
    <row r="1326" spans="1:23" ht="16.5">
      <c r="A1326" s="95">
        <v>324</v>
      </c>
      <c r="B1326" s="139">
        <v>4.8637613501120835E-2</v>
      </c>
      <c r="C1326" s="139">
        <v>0.65051824247254419</v>
      </c>
      <c r="D1326" s="139">
        <v>0.28831838521463271</v>
      </c>
      <c r="E1326" s="139">
        <v>0.78215192888686258</v>
      </c>
      <c r="F1326" s="139">
        <v>0.31109301387064736</v>
      </c>
      <c r="G1326" s="139">
        <v>1.1002694427144633E-2</v>
      </c>
      <c r="H1326" s="139">
        <v>0.78221586942616561</v>
      </c>
      <c r="I1326" s="139">
        <v>8.3357001721580337E-2</v>
      </c>
      <c r="J1326" s="139">
        <v>0.1183474478836346</v>
      </c>
      <c r="K1326" s="58">
        <v>0.46516808641403329</v>
      </c>
      <c r="M1326" s="51">
        <v>324</v>
      </c>
      <c r="N1326" s="139" cm="1">
        <f t="array" ref="N1326:W1326">(TRANSPOSE(MMULT(幕後結果!$AB$37:$AK$46, TRANSPOSE(N325:W325))))</f>
        <v>1.7031912387067347</v>
      </c>
      <c r="O1326" s="139">
        <v>1.7198972991752028</v>
      </c>
      <c r="P1326" s="139">
        <v>-0.19868763615711083</v>
      </c>
      <c r="Q1326" s="139">
        <v>0.34054377279344655</v>
      </c>
      <c r="R1326" s="139">
        <v>-0.36486773828252406</v>
      </c>
      <c r="S1326" s="139">
        <v>0.54505659975360798</v>
      </c>
      <c r="T1326" s="139">
        <v>2.8259137560870808</v>
      </c>
      <c r="U1326" s="139">
        <v>0.14766998636962192</v>
      </c>
      <c r="V1326" s="139">
        <v>0.53392193996075832</v>
      </c>
      <c r="W1326" s="50">
        <v>1.0362983428883563</v>
      </c>
    </row>
    <row r="1327" spans="1:23" ht="16.5">
      <c r="A1327" s="95">
        <v>325</v>
      </c>
      <c r="B1327" s="139">
        <v>0.6011357039335794</v>
      </c>
      <c r="C1327" s="139">
        <v>0.72200761052018447</v>
      </c>
      <c r="D1327" s="139">
        <v>0.48964916911191181</v>
      </c>
      <c r="E1327" s="139">
        <v>0.70160794397163073</v>
      </c>
      <c r="F1327" s="139">
        <v>4.6296204638474503E-2</v>
      </c>
      <c r="G1327" s="139">
        <v>0.57101027264587478</v>
      </c>
      <c r="H1327" s="139">
        <v>0.76537383936675507</v>
      </c>
      <c r="I1327" s="139">
        <v>0.94372600785194449</v>
      </c>
      <c r="J1327" s="139">
        <v>0.30427052897234974</v>
      </c>
      <c r="K1327" s="58">
        <v>0.69906090142427124</v>
      </c>
      <c r="M1327" s="51">
        <v>325</v>
      </c>
      <c r="N1327" s="139" cm="1">
        <f t="array" ref="N1327:W1327">(TRANSPOSE(MMULT(幕後結果!$AB$37:$AK$46, TRANSPOSE(N326:W326))))</f>
        <v>0.25549233566305729</v>
      </c>
      <c r="O1327" s="139">
        <v>-0.56430332897526503</v>
      </c>
      <c r="P1327" s="139">
        <v>-1.1583246483132317</v>
      </c>
      <c r="Q1327" s="139">
        <v>0.28039723357771951</v>
      </c>
      <c r="R1327" s="139">
        <v>1.4684869372139611</v>
      </c>
      <c r="S1327" s="139">
        <v>-0.49142725908511509</v>
      </c>
      <c r="T1327" s="139">
        <v>0.72990406473103508</v>
      </c>
      <c r="U1327" s="139">
        <v>2.2972477911521008</v>
      </c>
      <c r="V1327" s="139">
        <v>0.9480008197489681</v>
      </c>
      <c r="W1327" s="50">
        <v>0.39521706944046592</v>
      </c>
    </row>
    <row r="1328" spans="1:23" ht="16.5">
      <c r="A1328" s="95">
        <v>326</v>
      </c>
      <c r="B1328" s="139">
        <v>0.80047600258037077</v>
      </c>
      <c r="C1328" s="139">
        <v>0.82283991793238553</v>
      </c>
      <c r="D1328" s="139">
        <v>0.43722350862357984</v>
      </c>
      <c r="E1328" s="139">
        <v>0.10079668293531974</v>
      </c>
      <c r="F1328" s="139">
        <v>0.32435648272094508</v>
      </c>
      <c r="G1328" s="139">
        <v>0.71372139151477887</v>
      </c>
      <c r="H1328" s="139">
        <v>8.5334778921022147E-2</v>
      </c>
      <c r="I1328" s="139">
        <v>0.6682829857204573</v>
      </c>
      <c r="J1328" s="139">
        <v>0.24593855706771328</v>
      </c>
      <c r="K1328" s="58">
        <v>0.61302128596148808</v>
      </c>
      <c r="M1328" s="51">
        <v>326</v>
      </c>
      <c r="N1328" s="139" cm="1">
        <f t="array" ref="N1328:W1328">(TRANSPOSE(MMULT(幕後結果!$AB$37:$AK$46, TRANSPOSE(N327:W327))))</f>
        <v>-0.10155607435471245</v>
      </c>
      <c r="O1328" s="139">
        <v>-0.62906957352828297</v>
      </c>
      <c r="P1328" s="139">
        <v>0.51052897832131305</v>
      </c>
      <c r="Q1328" s="139">
        <v>0.65988978126279452</v>
      </c>
      <c r="R1328" s="139">
        <v>-1.3482992362921418</v>
      </c>
      <c r="S1328" s="139">
        <v>-0.77925487913439606</v>
      </c>
      <c r="T1328" s="139">
        <v>-8.3326051473701451E-2</v>
      </c>
      <c r="U1328" s="139">
        <v>-0.48441914399132302</v>
      </c>
      <c r="V1328" s="139">
        <v>0.10254936382499076</v>
      </c>
      <c r="W1328" s="50">
        <v>-1.4123771765128565</v>
      </c>
    </row>
    <row r="1329" spans="1:23" ht="16.5">
      <c r="A1329" s="95">
        <v>327</v>
      </c>
      <c r="B1329" s="139">
        <v>0.51832799403671115</v>
      </c>
      <c r="C1329" s="139">
        <v>0.96132235238955532</v>
      </c>
      <c r="D1329" s="139">
        <v>0.54265431531921093</v>
      </c>
      <c r="E1329" s="139">
        <v>0.35922659378834054</v>
      </c>
      <c r="F1329" s="139">
        <v>0.18464227019474166</v>
      </c>
      <c r="G1329" s="139">
        <v>0.10335314026412257</v>
      </c>
      <c r="H1329" s="139">
        <v>0.89989641091017347</v>
      </c>
      <c r="I1329" s="139">
        <v>0.21509079269707021</v>
      </c>
      <c r="J1329" s="139">
        <v>0.93780024512404747</v>
      </c>
      <c r="K1329" s="58">
        <v>0.33081444627480683</v>
      </c>
      <c r="M1329" s="51">
        <v>327</v>
      </c>
      <c r="N1329" s="139" cm="1">
        <f t="array" ref="N1329:W1329">(TRANSPOSE(MMULT(幕後結果!$AB$37:$AK$46, TRANSPOSE(N328:W328))))</f>
        <v>-0.55118028787254292</v>
      </c>
      <c r="O1329" s="139">
        <v>0.17897924397975679</v>
      </c>
      <c r="P1329" s="139">
        <v>-1.2978348697150539</v>
      </c>
      <c r="Q1329" s="139">
        <v>-1.2693810457479027</v>
      </c>
      <c r="R1329" s="139">
        <v>0.51433271480114495</v>
      </c>
      <c r="S1329" s="139">
        <v>0.62147395657708937</v>
      </c>
      <c r="T1329" s="139">
        <v>-2.3430031169346748</v>
      </c>
      <c r="U1329" s="139">
        <v>0.10881384251840956</v>
      </c>
      <c r="V1329" s="139">
        <v>-1.2960959136981014</v>
      </c>
      <c r="W1329" s="50">
        <v>0.32364554513412491</v>
      </c>
    </row>
    <row r="1330" spans="1:23" ht="16.5">
      <c r="A1330" s="95">
        <v>328</v>
      </c>
      <c r="B1330" s="139">
        <v>0.57820892782519739</v>
      </c>
      <c r="C1330" s="139">
        <v>0.17786149573494758</v>
      </c>
      <c r="D1330" s="139">
        <v>0.5389715809548461</v>
      </c>
      <c r="E1330" s="139">
        <v>0.56601511089939316</v>
      </c>
      <c r="F1330" s="139">
        <v>0.29005157843235296</v>
      </c>
      <c r="G1330" s="139">
        <v>0.296851544753997</v>
      </c>
      <c r="H1330" s="139">
        <v>0.33474146767201152</v>
      </c>
      <c r="I1330" s="139">
        <v>0.74267411163364661</v>
      </c>
      <c r="J1330" s="139">
        <v>0.16910389990179953</v>
      </c>
      <c r="K1330" s="58">
        <v>0.37704846444180751</v>
      </c>
      <c r="M1330" s="51">
        <v>328</v>
      </c>
      <c r="N1330" s="139" cm="1">
        <f t="array" ref="N1330:W1330">(TRANSPOSE(MMULT(幕後結果!$AB$37:$AK$46, TRANSPOSE(N329:W329))))</f>
        <v>1.7352692546107964</v>
      </c>
      <c r="O1330" s="139">
        <v>-0.23901643357715274</v>
      </c>
      <c r="P1330" s="139">
        <v>0.94009033769374151</v>
      </c>
      <c r="Q1330" s="139">
        <v>-0.17826516965434935</v>
      </c>
      <c r="R1330" s="139">
        <v>-1.4723090046671108</v>
      </c>
      <c r="S1330" s="139">
        <v>-1.8411618853725147</v>
      </c>
      <c r="T1330" s="139">
        <v>1.7691374951456351</v>
      </c>
      <c r="U1330" s="139">
        <v>1.0882901337630853</v>
      </c>
      <c r="V1330" s="139">
        <v>0.43865969650792402</v>
      </c>
      <c r="W1330" s="50">
        <v>-0.3760316127199409</v>
      </c>
    </row>
    <row r="1331" spans="1:23" ht="16.5">
      <c r="A1331" s="95">
        <v>329</v>
      </c>
      <c r="B1331" s="139">
        <v>0.9080693147041754</v>
      </c>
      <c r="C1331" s="139">
        <v>0.82896233533489139</v>
      </c>
      <c r="D1331" s="139">
        <v>0.78338854540891734</v>
      </c>
      <c r="E1331" s="139">
        <v>0.27144938645695937</v>
      </c>
      <c r="F1331" s="139">
        <v>0.92198082306079998</v>
      </c>
      <c r="G1331" s="139">
        <v>8.0820388335452131E-2</v>
      </c>
      <c r="H1331" s="139">
        <v>0.65069112886405711</v>
      </c>
      <c r="I1331" s="139">
        <v>0.14703289931911234</v>
      </c>
      <c r="J1331" s="139">
        <v>0.50567177990308476</v>
      </c>
      <c r="K1331" s="58">
        <v>0.21446714231628139</v>
      </c>
      <c r="M1331" s="51">
        <v>329</v>
      </c>
      <c r="N1331" s="139" cm="1">
        <f t="array" ref="N1331:W1331">(TRANSPOSE(MMULT(幕後結果!$AB$37:$AK$46, TRANSPOSE(N330:W330))))</f>
        <v>-2.3085614210963841</v>
      </c>
      <c r="O1331" s="139">
        <v>-3.495658170006799E-2</v>
      </c>
      <c r="P1331" s="139">
        <v>-2.5670735024794786</v>
      </c>
      <c r="Q1331" s="139">
        <v>0.3565706685795812</v>
      </c>
      <c r="R1331" s="139">
        <v>0.46924256370537631</v>
      </c>
      <c r="S1331" s="139">
        <v>0.25765101590693174</v>
      </c>
      <c r="T1331" s="139">
        <v>-0.74216292754060187</v>
      </c>
      <c r="U1331" s="139">
        <v>-1.872349632210123</v>
      </c>
      <c r="V1331" s="139">
        <v>0.68051800551356889</v>
      </c>
      <c r="W1331" s="50">
        <v>1.135537682395146</v>
      </c>
    </row>
    <row r="1332" spans="1:23" ht="16.5">
      <c r="A1332" s="95">
        <v>330</v>
      </c>
      <c r="B1332" s="139">
        <v>0.22738121282354795</v>
      </c>
      <c r="C1332" s="139">
        <v>0.88464459004178853</v>
      </c>
      <c r="D1332" s="139">
        <v>4.7937752744573681E-2</v>
      </c>
      <c r="E1332" s="139">
        <v>0.9223646843150799</v>
      </c>
      <c r="F1332" s="139">
        <v>0.4940688107936313</v>
      </c>
      <c r="G1332" s="139">
        <v>0.1208327303736827</v>
      </c>
      <c r="H1332" s="139">
        <v>0.82894480049940533</v>
      </c>
      <c r="I1332" s="139">
        <v>0.64213422101541529</v>
      </c>
      <c r="J1332" s="139">
        <v>0.28290323451874766</v>
      </c>
      <c r="K1332" s="58">
        <v>0.9932265157305995</v>
      </c>
      <c r="M1332" s="51">
        <v>330</v>
      </c>
      <c r="N1332" s="139" cm="1">
        <f t="array" ref="N1332:W1332">(TRANSPOSE(MMULT(幕後結果!$AB$37:$AK$46, TRANSPOSE(N331:W331))))</f>
        <v>0.6485021389192186</v>
      </c>
      <c r="O1332" s="139">
        <v>2.6095928064954634</v>
      </c>
      <c r="P1332" s="139">
        <v>0.42573605691125871</v>
      </c>
      <c r="Q1332" s="139">
        <v>-0.10166331246669758</v>
      </c>
      <c r="R1332" s="139">
        <v>0.33302789241811748</v>
      </c>
      <c r="S1332" s="139">
        <v>2.6252586909597473</v>
      </c>
      <c r="T1332" s="139">
        <v>0.34546151124741614</v>
      </c>
      <c r="U1332" s="139">
        <v>1.0648014609203547</v>
      </c>
      <c r="V1332" s="139">
        <v>-0.7014301977671864</v>
      </c>
      <c r="W1332" s="50">
        <v>-0.4920767864826463</v>
      </c>
    </row>
    <row r="1333" spans="1:23" ht="16.5">
      <c r="A1333" s="95">
        <v>331</v>
      </c>
      <c r="B1333" s="139">
        <v>0.42011541572458611</v>
      </c>
      <c r="C1333" s="139">
        <v>0.40009381601460259</v>
      </c>
      <c r="D1333" s="139">
        <v>2.7700643448589801E-2</v>
      </c>
      <c r="E1333" s="139">
        <v>0.52303429822779335</v>
      </c>
      <c r="F1333" s="139">
        <v>0.22723421045837844</v>
      </c>
      <c r="G1333" s="139">
        <v>0.58134157022640642</v>
      </c>
      <c r="H1333" s="139">
        <v>0.52031456179743429</v>
      </c>
      <c r="I1333" s="139">
        <v>0.20208989184182791</v>
      </c>
      <c r="J1333" s="139">
        <v>0.4546715038053879</v>
      </c>
      <c r="K1333" s="58">
        <v>0.69148523554662167</v>
      </c>
      <c r="M1333" s="51">
        <v>331</v>
      </c>
      <c r="N1333" s="139" cm="1">
        <f t="array" ref="N1333:W1333">(TRANSPOSE(MMULT(幕後結果!$AB$37:$AK$46, TRANSPOSE(N332:W332))))</f>
        <v>2.3233149670377293</v>
      </c>
      <c r="O1333" s="139">
        <v>1.5203156773973654</v>
      </c>
      <c r="P1333" s="139">
        <v>0.7383184164386446</v>
      </c>
      <c r="Q1333" s="139">
        <v>1.4696279695728394</v>
      </c>
      <c r="R1333" s="139">
        <v>0.28438851995983461</v>
      </c>
      <c r="S1333" s="139">
        <v>1.1201559832954229</v>
      </c>
      <c r="T1333" s="139">
        <v>2.1572128685275422</v>
      </c>
      <c r="U1333" s="139">
        <v>-0.10849960245169932</v>
      </c>
      <c r="V1333" s="139">
        <v>2.058140290137338</v>
      </c>
      <c r="W1333" s="50">
        <v>1.0082365255054353</v>
      </c>
    </row>
    <row r="1334" spans="1:23" ht="16.5">
      <c r="A1334" s="95">
        <v>332</v>
      </c>
      <c r="B1334" s="139">
        <v>0.61270910267660605</v>
      </c>
      <c r="C1334" s="139">
        <v>0.55712308968415036</v>
      </c>
      <c r="D1334" s="139">
        <v>0.76275357187535198</v>
      </c>
      <c r="E1334" s="139">
        <v>0.63206020173021527</v>
      </c>
      <c r="F1334" s="139">
        <v>0.32846716981103641</v>
      </c>
      <c r="G1334" s="139">
        <v>0.58002089076806951</v>
      </c>
      <c r="H1334" s="139">
        <v>0.88251603765305653</v>
      </c>
      <c r="I1334" s="139">
        <v>0.73783505664215343</v>
      </c>
      <c r="J1334" s="139">
        <v>0.42746239803023434</v>
      </c>
      <c r="K1334" s="58">
        <v>0.77119854733209681</v>
      </c>
      <c r="M1334" s="51">
        <v>332</v>
      </c>
      <c r="N1334" s="139" cm="1">
        <f t="array" ref="N1334:W1334">(TRANSPOSE(MMULT(幕後結果!$AB$37:$AK$46, TRANSPOSE(N333:W333))))</f>
        <v>9.5874527926927328E-2</v>
      </c>
      <c r="O1334" s="139">
        <v>0.89502466995718011</v>
      </c>
      <c r="P1334" s="139">
        <v>0.29098494534623831</v>
      </c>
      <c r="Q1334" s="139">
        <v>-0.63824990641851831</v>
      </c>
      <c r="R1334" s="139">
        <v>1.1068495995036101</v>
      </c>
      <c r="S1334" s="139">
        <v>-0.22567213754357818</v>
      </c>
      <c r="T1334" s="139">
        <v>3.6223646444012145E-2</v>
      </c>
      <c r="U1334" s="139">
        <v>0.6136453469625851</v>
      </c>
      <c r="V1334" s="139">
        <v>-0.14822087592059985</v>
      </c>
      <c r="W1334" s="50">
        <v>0.59606014268389729</v>
      </c>
    </row>
    <row r="1335" spans="1:23" ht="16.5">
      <c r="A1335" s="95">
        <v>333</v>
      </c>
      <c r="B1335" s="139">
        <v>0.59628814830196397</v>
      </c>
      <c r="C1335" s="139">
        <v>0.2879459643888691</v>
      </c>
      <c r="D1335" s="139">
        <v>0.13939963705552483</v>
      </c>
      <c r="E1335" s="139">
        <v>0.4507974779721764</v>
      </c>
      <c r="F1335" s="139">
        <v>0.72510596136382555</v>
      </c>
      <c r="G1335" s="139">
        <v>0.86144440804753741</v>
      </c>
      <c r="H1335" s="139">
        <v>0.3260740077251123</v>
      </c>
      <c r="I1335" s="139">
        <v>7.7321671553991056E-2</v>
      </c>
      <c r="J1335" s="139">
        <v>0.11888112103435855</v>
      </c>
      <c r="K1335" s="58">
        <v>0.36288597306292614</v>
      </c>
      <c r="M1335" s="51">
        <v>333</v>
      </c>
      <c r="N1335" s="139" cm="1">
        <f t="array" ref="N1335:W1335">(TRANSPOSE(MMULT(幕後結果!$AB$37:$AK$46, TRANSPOSE(N334:W334))))</f>
        <v>0.66467921097898131</v>
      </c>
      <c r="O1335" s="139">
        <v>2.1296887667994979</v>
      </c>
      <c r="P1335" s="139">
        <v>0.73514525673804365</v>
      </c>
      <c r="Q1335" s="139">
        <v>0.19632606758206539</v>
      </c>
      <c r="R1335" s="139">
        <v>0.46097333134613239</v>
      </c>
      <c r="S1335" s="139">
        <v>-0.24627459122836795</v>
      </c>
      <c r="T1335" s="139">
        <v>7.3093149700931392E-2</v>
      </c>
      <c r="U1335" s="139">
        <v>0.38067643636509207</v>
      </c>
      <c r="V1335" s="139">
        <v>-0.84878035775078908</v>
      </c>
      <c r="W1335" s="50">
        <v>0.61324756650091072</v>
      </c>
    </row>
    <row r="1336" spans="1:23" ht="16.5">
      <c r="A1336" s="95">
        <v>334</v>
      </c>
      <c r="B1336" s="139">
        <v>0.24831577595132459</v>
      </c>
      <c r="C1336" s="139">
        <v>9.0903325952904179E-2</v>
      </c>
      <c r="D1336" s="139">
        <v>0.41792219633496663</v>
      </c>
      <c r="E1336" s="139">
        <v>0.5228154414769044</v>
      </c>
      <c r="F1336" s="139">
        <v>0.71617925224813961</v>
      </c>
      <c r="G1336" s="139">
        <v>0.82833180749249147</v>
      </c>
      <c r="H1336" s="139">
        <v>0.8312269323979089</v>
      </c>
      <c r="I1336" s="139">
        <v>0.12972519114561232</v>
      </c>
      <c r="J1336" s="139">
        <v>0.86996212326372913</v>
      </c>
      <c r="K1336" s="58">
        <v>0.17114212538719631</v>
      </c>
      <c r="M1336" s="51">
        <v>334</v>
      </c>
      <c r="N1336" s="139" cm="1">
        <f t="array" ref="N1336:W1336">(TRANSPOSE(MMULT(幕後結果!$AB$37:$AK$46, TRANSPOSE(N335:W335))))</f>
        <v>1.5084308751179869</v>
      </c>
      <c r="O1336" s="139">
        <v>0.61264821874188735</v>
      </c>
      <c r="P1336" s="139">
        <v>0.89898411241156895</v>
      </c>
      <c r="Q1336" s="139">
        <v>-1.7848709785447161</v>
      </c>
      <c r="R1336" s="139">
        <v>-0.443279871735131</v>
      </c>
      <c r="S1336" s="139">
        <v>0.6149155278785996</v>
      </c>
      <c r="T1336" s="139">
        <v>6.7401752569500317E-2</v>
      </c>
      <c r="U1336" s="139">
        <v>1.3960785231667354</v>
      </c>
      <c r="V1336" s="139">
        <v>-1.1263532576745874</v>
      </c>
      <c r="W1336" s="50">
        <v>2.2065898766325285</v>
      </c>
    </row>
    <row r="1337" spans="1:23" ht="16.5">
      <c r="A1337" s="95">
        <v>335</v>
      </c>
      <c r="B1337" s="139">
        <v>0.9073547932017032</v>
      </c>
      <c r="C1337" s="139">
        <v>0.2409920591885224</v>
      </c>
      <c r="D1337" s="139">
        <v>0.32695386764218171</v>
      </c>
      <c r="E1337" s="139">
        <v>0.10222145724722442</v>
      </c>
      <c r="F1337" s="139">
        <v>0.39318616539114015</v>
      </c>
      <c r="G1337" s="139">
        <v>0.55594996968981203</v>
      </c>
      <c r="H1337" s="139">
        <v>0.74268959351614727</v>
      </c>
      <c r="I1337" s="139">
        <v>0.29059052252469564</v>
      </c>
      <c r="J1337" s="139">
        <v>0.82589593317759502</v>
      </c>
      <c r="K1337" s="58">
        <v>0.2379628650627621</v>
      </c>
      <c r="M1337" s="51">
        <v>335</v>
      </c>
      <c r="N1337" s="139" cm="1">
        <f t="array" ref="N1337:W1337">(TRANSPOSE(MMULT(幕後結果!$AB$37:$AK$46, TRANSPOSE(N336:W336))))</f>
        <v>-0.18052454628268366</v>
      </c>
      <c r="O1337" s="139">
        <v>-1.2884383843993672</v>
      </c>
      <c r="P1337" s="139">
        <v>-0.62934918925030581</v>
      </c>
      <c r="Q1337" s="139">
        <v>-1.1200933349738469</v>
      </c>
      <c r="R1337" s="139">
        <v>-0.63700779412046915</v>
      </c>
      <c r="S1337" s="139">
        <v>-1.1441229362967273</v>
      </c>
      <c r="T1337" s="139">
        <v>0.88743296037404384</v>
      </c>
      <c r="U1337" s="139">
        <v>0.49597191618131087</v>
      </c>
      <c r="V1337" s="139">
        <v>-1.1238432127500817</v>
      </c>
      <c r="W1337" s="50">
        <v>-1.2697440468875838</v>
      </c>
    </row>
    <row r="1338" spans="1:23" ht="16.5">
      <c r="A1338" s="95">
        <v>336</v>
      </c>
      <c r="B1338" s="139">
        <v>0.52872444295327181</v>
      </c>
      <c r="C1338" s="139">
        <v>0.30322980299317726</v>
      </c>
      <c r="D1338" s="139">
        <v>0.67605336447820163</v>
      </c>
      <c r="E1338" s="139">
        <v>0.50408326643770973</v>
      </c>
      <c r="F1338" s="139">
        <v>0.9731531554751145</v>
      </c>
      <c r="G1338" s="139">
        <v>6.8586383414230845E-3</v>
      </c>
      <c r="H1338" s="139">
        <v>0.34761589465510578</v>
      </c>
      <c r="I1338" s="139">
        <v>1.0646157966725855E-2</v>
      </c>
      <c r="J1338" s="139">
        <v>0.27881714239234623</v>
      </c>
      <c r="K1338" s="58">
        <v>0.9359234475114353</v>
      </c>
      <c r="M1338" s="51">
        <v>336</v>
      </c>
      <c r="N1338" s="139" cm="1">
        <f t="array" ref="N1338:W1338">(TRANSPOSE(MMULT(幕後結果!$AB$37:$AK$46, TRANSPOSE(N337:W337))))</f>
        <v>-0.47756606252642037</v>
      </c>
      <c r="O1338" s="139">
        <v>1.3688166679498668</v>
      </c>
      <c r="P1338" s="139">
        <v>-0.1351731287086686</v>
      </c>
      <c r="Q1338" s="139">
        <v>-1.1698116598478312</v>
      </c>
      <c r="R1338" s="139">
        <v>-0.3561271933292896</v>
      </c>
      <c r="S1338" s="139">
        <v>0.71884216556709535</v>
      </c>
      <c r="T1338" s="139">
        <v>-0.12742204110204608</v>
      </c>
      <c r="U1338" s="139">
        <v>-8.3559539199233868E-3</v>
      </c>
      <c r="V1338" s="139">
        <v>-0.33270906525791144</v>
      </c>
      <c r="W1338" s="50">
        <v>-0.11348643176479342</v>
      </c>
    </row>
    <row r="1339" spans="1:23" ht="16.5">
      <c r="A1339" s="95">
        <v>337</v>
      </c>
      <c r="B1339" s="139">
        <v>0.59118155810639283</v>
      </c>
      <c r="C1339" s="139">
        <v>0.30616067274891345</v>
      </c>
      <c r="D1339" s="139">
        <v>0.62040994207076872</v>
      </c>
      <c r="E1339" s="139">
        <v>0.47500433319114999</v>
      </c>
      <c r="F1339" s="139">
        <v>0.85933276352231447</v>
      </c>
      <c r="G1339" s="139">
        <v>0.42662980092096681</v>
      </c>
      <c r="H1339" s="139">
        <v>0.26569068210227265</v>
      </c>
      <c r="I1339" s="139">
        <v>0.60773854935743121</v>
      </c>
      <c r="J1339" s="139">
        <v>0.85097185118645968</v>
      </c>
      <c r="K1339" s="58">
        <v>0.61319927429260535</v>
      </c>
      <c r="M1339" s="51">
        <v>337</v>
      </c>
      <c r="N1339" s="139" cm="1">
        <f t="array" ref="N1339:W1339">(TRANSPOSE(MMULT(幕後結果!$AB$37:$AK$46, TRANSPOSE(N338:W338))))</f>
        <v>-0.72554634325379674</v>
      </c>
      <c r="O1339" s="139">
        <v>-0.66895370411794253</v>
      </c>
      <c r="P1339" s="139">
        <v>-0.3305830555097784</v>
      </c>
      <c r="Q1339" s="139">
        <v>-0.3429208687647059</v>
      </c>
      <c r="R1339" s="139">
        <v>-0.14690424823564105</v>
      </c>
      <c r="S1339" s="139">
        <v>-0.86506700536053938</v>
      </c>
      <c r="T1339" s="139">
        <v>0.60379754304773381</v>
      </c>
      <c r="U1339" s="139">
        <v>0.37831157341765875</v>
      </c>
      <c r="V1339" s="139">
        <v>-1.1748422660719711</v>
      </c>
      <c r="W1339" s="50">
        <v>0.29245604416879556</v>
      </c>
    </row>
    <row r="1340" spans="1:23" ht="16.5">
      <c r="A1340" s="95">
        <v>338</v>
      </c>
      <c r="B1340" s="139">
        <v>0.71990965893486525</v>
      </c>
      <c r="C1340" s="139">
        <v>0.75793281377613719</v>
      </c>
      <c r="D1340" s="139">
        <v>0.19393864799460681</v>
      </c>
      <c r="E1340" s="139">
        <v>0.69440509192842459</v>
      </c>
      <c r="F1340" s="139">
        <v>0.23894719897088978</v>
      </c>
      <c r="G1340" s="139">
        <v>0.30312136336441342</v>
      </c>
      <c r="H1340" s="139">
        <v>0.74691879871757494</v>
      </c>
      <c r="I1340" s="139">
        <v>0.13219450035956748</v>
      </c>
      <c r="J1340" s="139">
        <v>0.74911359716659032</v>
      </c>
      <c r="K1340" s="58">
        <v>0.47480192994478299</v>
      </c>
      <c r="M1340" s="51">
        <v>338</v>
      </c>
      <c r="N1340" s="139" cm="1">
        <f t="array" ref="N1340:W1340">(TRANSPOSE(MMULT(幕後結果!$AB$37:$AK$46, TRANSPOSE(N339:W339))))</f>
        <v>-1.7722796880645095</v>
      </c>
      <c r="O1340" s="139">
        <v>-0.19836625373839517</v>
      </c>
      <c r="P1340" s="139">
        <v>-1.2055331109435505</v>
      </c>
      <c r="Q1340" s="139">
        <v>-0.7688739425657547</v>
      </c>
      <c r="R1340" s="139">
        <v>-0.61209337830324184</v>
      </c>
      <c r="S1340" s="139">
        <v>-0.64299540529774513</v>
      </c>
      <c r="T1340" s="139">
        <v>2.8051528691890315E-2</v>
      </c>
      <c r="U1340" s="139">
        <v>-0.15110457982184025</v>
      </c>
      <c r="V1340" s="139">
        <v>-0.57461386135694226</v>
      </c>
      <c r="W1340" s="50">
        <v>0.42724892413489501</v>
      </c>
    </row>
    <row r="1341" spans="1:23" ht="16.5">
      <c r="A1341" s="95">
        <v>339</v>
      </c>
      <c r="B1341" s="139">
        <v>0.42126830442521368</v>
      </c>
      <c r="C1341" s="139">
        <v>0.50193969171864361</v>
      </c>
      <c r="D1341" s="139">
        <v>9.1391038605073582E-2</v>
      </c>
      <c r="E1341" s="139">
        <v>0.89551303445290431</v>
      </c>
      <c r="F1341" s="139">
        <v>0.33508293356631613</v>
      </c>
      <c r="G1341" s="139">
        <v>0.19602880187421778</v>
      </c>
      <c r="H1341" s="139">
        <v>6.1037699366398357E-2</v>
      </c>
      <c r="I1341" s="139">
        <v>0.43086677300461407</v>
      </c>
      <c r="J1341" s="139">
        <v>0.37532801446647746</v>
      </c>
      <c r="K1341" s="58">
        <v>0.94753666372919754</v>
      </c>
      <c r="M1341" s="51">
        <v>339</v>
      </c>
      <c r="N1341" s="139" cm="1">
        <f t="array" ref="N1341:W1341">(TRANSPOSE(MMULT(幕後結果!$AB$37:$AK$46, TRANSPOSE(N340:W340))))</f>
        <v>-1.5685801802325365</v>
      </c>
      <c r="O1341" s="139">
        <v>-1.2574569126716659</v>
      </c>
      <c r="P1341" s="139">
        <v>0.53951867579644464</v>
      </c>
      <c r="Q1341" s="139">
        <v>0.21288491154979017</v>
      </c>
      <c r="R1341" s="139">
        <v>0.2635640588819807</v>
      </c>
      <c r="S1341" s="139">
        <v>-0.1961813203943249</v>
      </c>
      <c r="T1341" s="139">
        <v>-2.3267177881982684</v>
      </c>
      <c r="U1341" s="139">
        <v>-1.3248218811865684</v>
      </c>
      <c r="V1341" s="139">
        <v>1.226360568039478</v>
      </c>
      <c r="W1341" s="50">
        <v>1.0572319828708665</v>
      </c>
    </row>
    <row r="1342" spans="1:23" ht="16.5">
      <c r="A1342" s="95">
        <v>340</v>
      </c>
      <c r="B1342" s="139">
        <v>0.8792351588521885</v>
      </c>
      <c r="C1342" s="139">
        <v>0.72870612660132461</v>
      </c>
      <c r="D1342" s="139">
        <v>0.50264043813951731</v>
      </c>
      <c r="E1342" s="139">
        <v>0.93817164307274159</v>
      </c>
      <c r="F1342" s="139">
        <v>0.51658425190245505</v>
      </c>
      <c r="G1342" s="139">
        <v>0.60036867097428215</v>
      </c>
      <c r="H1342" s="139">
        <v>0.26592147562754032</v>
      </c>
      <c r="I1342" s="139">
        <v>0.38759182408676995</v>
      </c>
      <c r="J1342" s="139">
        <v>0.55212559053441712</v>
      </c>
      <c r="K1342" s="58">
        <v>0.59960735394952591</v>
      </c>
      <c r="M1342" s="51">
        <v>340</v>
      </c>
      <c r="N1342" s="139" cm="1">
        <f t="array" ref="N1342:W1342">(TRANSPOSE(MMULT(幕後結果!$AB$37:$AK$46, TRANSPOSE(N341:W341))))</f>
        <v>0.18653762208374572</v>
      </c>
      <c r="O1342" s="139">
        <v>0.85281068866692145</v>
      </c>
      <c r="P1342" s="139">
        <v>1.3884703091379882</v>
      </c>
      <c r="Q1342" s="139">
        <v>-5.8970176811562192E-2</v>
      </c>
      <c r="R1342" s="139">
        <v>-0.24694500278751838</v>
      </c>
      <c r="S1342" s="139">
        <v>-1.280063431423117</v>
      </c>
      <c r="T1342" s="139">
        <v>0.47511692815835693</v>
      </c>
      <c r="U1342" s="139">
        <v>-0.22264332550909946</v>
      </c>
      <c r="V1342" s="139">
        <v>-0.99984875740467261</v>
      </c>
      <c r="W1342" s="50">
        <v>-0.48142971618631047</v>
      </c>
    </row>
    <row r="1343" spans="1:23" ht="16.5">
      <c r="A1343" s="95">
        <v>341</v>
      </c>
      <c r="B1343" s="139">
        <v>0.50006207763511012</v>
      </c>
      <c r="C1343" s="139">
        <v>0.68350110511878737</v>
      </c>
      <c r="D1343" s="139">
        <v>0.64693935185656071</v>
      </c>
      <c r="E1343" s="139">
        <v>0.60352630273861152</v>
      </c>
      <c r="F1343" s="139">
        <v>0.63596341339335605</v>
      </c>
      <c r="G1343" s="139">
        <v>0.82405292421790044</v>
      </c>
      <c r="H1343" s="139">
        <v>0.50775503657177867</v>
      </c>
      <c r="I1343" s="139">
        <v>0.64494189405918401</v>
      </c>
      <c r="J1343" s="139">
        <v>0.41868678723003661</v>
      </c>
      <c r="K1343" s="58">
        <v>0.41692251652978451</v>
      </c>
      <c r="M1343" s="51">
        <v>341</v>
      </c>
      <c r="N1343" s="139" cm="1">
        <f t="array" ref="N1343:W1343">(TRANSPOSE(MMULT(幕後結果!$AB$37:$AK$46, TRANSPOSE(N342:W342))))</f>
        <v>1.5894053395893142</v>
      </c>
      <c r="O1343" s="139">
        <v>0.54575710605145045</v>
      </c>
      <c r="P1343" s="139">
        <v>0.11186331029744431</v>
      </c>
      <c r="Q1343" s="139">
        <v>5.6518157924270965E-2</v>
      </c>
      <c r="R1343" s="139">
        <v>-1.0414737632512339</v>
      </c>
      <c r="S1343" s="139">
        <v>-0.17299773452662687</v>
      </c>
      <c r="T1343" s="139">
        <v>0.24894031513720871</v>
      </c>
      <c r="U1343" s="139">
        <v>1.8664912222631775</v>
      </c>
      <c r="V1343" s="139">
        <v>1.3695131234051021</v>
      </c>
      <c r="W1343" s="50">
        <v>-0.58239472864027453</v>
      </c>
    </row>
    <row r="1344" spans="1:23" ht="16.5">
      <c r="A1344" s="95">
        <v>342</v>
      </c>
      <c r="B1344" s="139">
        <v>0.82456201310908495</v>
      </c>
      <c r="C1344" s="139">
        <v>0.91215201567842863</v>
      </c>
      <c r="D1344" s="139">
        <v>0.97189146598588128</v>
      </c>
      <c r="E1344" s="139">
        <v>0.65129559990728536</v>
      </c>
      <c r="F1344" s="139">
        <v>0.50196028779026047</v>
      </c>
      <c r="G1344" s="139">
        <v>0.50860791693057239</v>
      </c>
      <c r="H1344" s="139">
        <v>0.46717346309902674</v>
      </c>
      <c r="I1344" s="139">
        <v>0.33468994137007924</v>
      </c>
      <c r="J1344" s="139">
        <v>0.4773102161158882</v>
      </c>
      <c r="K1344" s="58">
        <v>0.4427795065171134</v>
      </c>
      <c r="M1344" s="51">
        <v>342</v>
      </c>
      <c r="N1344" s="139" cm="1">
        <f t="array" ref="N1344:W1344">(TRANSPOSE(MMULT(幕後結果!$AB$37:$AK$46, TRANSPOSE(N343:W343))))</f>
        <v>0.25423080128189363</v>
      </c>
      <c r="O1344" s="139">
        <v>1.3084870823619019</v>
      </c>
      <c r="P1344" s="139">
        <v>1.6495258264930501</v>
      </c>
      <c r="Q1344" s="139">
        <v>0.12486404047763855</v>
      </c>
      <c r="R1344" s="139">
        <v>0.9932026976169438</v>
      </c>
      <c r="S1344" s="139">
        <v>1.3371678573408929</v>
      </c>
      <c r="T1344" s="139">
        <v>0.12593997168294258</v>
      </c>
      <c r="U1344" s="139">
        <v>0.7811290312846827</v>
      </c>
      <c r="V1344" s="139">
        <v>-2.2702688188750431E-2</v>
      </c>
      <c r="W1344" s="50">
        <v>0.89320496809440331</v>
      </c>
    </row>
    <row r="1345" spans="1:23" ht="16.5">
      <c r="A1345" s="95">
        <v>343</v>
      </c>
      <c r="B1345" s="139">
        <v>0.12920456178879935</v>
      </c>
      <c r="C1345" s="139">
        <v>0.63363037338418327</v>
      </c>
      <c r="D1345" s="139">
        <v>0.96783355075840083</v>
      </c>
      <c r="E1345" s="139">
        <v>0.6002430058463526</v>
      </c>
      <c r="F1345" s="139">
        <v>0.46286613901892015</v>
      </c>
      <c r="G1345" s="139">
        <v>0.94810606909013195</v>
      </c>
      <c r="H1345" s="139">
        <v>3.2185825286588088E-3</v>
      </c>
      <c r="I1345" s="139">
        <v>0.25436607548971679</v>
      </c>
      <c r="J1345" s="139">
        <v>0.55769561191299677</v>
      </c>
      <c r="K1345" s="58">
        <v>0.5033870336838</v>
      </c>
      <c r="M1345" s="51">
        <v>343</v>
      </c>
      <c r="N1345" s="139" cm="1">
        <f t="array" ref="N1345:W1345">(TRANSPOSE(MMULT(幕後結果!$AB$37:$AK$46, TRANSPOSE(N344:W344))))</f>
        <v>-1.9478837061044292</v>
      </c>
      <c r="O1345" s="139">
        <v>-2.3401454282254361</v>
      </c>
      <c r="P1345" s="139">
        <v>-1.6187010681925844</v>
      </c>
      <c r="Q1345" s="139">
        <v>0.92147471315690599</v>
      </c>
      <c r="R1345" s="139">
        <v>-0.11798447154832253</v>
      </c>
      <c r="S1345" s="139">
        <v>-0.59109777464332203</v>
      </c>
      <c r="T1345" s="139">
        <v>-1.4572210751839658</v>
      </c>
      <c r="U1345" s="139">
        <v>-0.56281088018553926</v>
      </c>
      <c r="V1345" s="139">
        <v>-1.6548034310571758</v>
      </c>
      <c r="W1345" s="50">
        <v>-2.3566800517230639</v>
      </c>
    </row>
    <row r="1346" spans="1:23" ht="16.5">
      <c r="A1346" s="95">
        <v>344</v>
      </c>
      <c r="B1346" s="139">
        <v>0.14657544351988827</v>
      </c>
      <c r="C1346" s="139">
        <v>0.4473516708865104</v>
      </c>
      <c r="D1346" s="139">
        <v>0.96978567647122293</v>
      </c>
      <c r="E1346" s="139">
        <v>0.47508563142604676</v>
      </c>
      <c r="F1346" s="139">
        <v>0.59807763988029272</v>
      </c>
      <c r="G1346" s="139">
        <v>0.46205837520787396</v>
      </c>
      <c r="H1346" s="139">
        <v>0.4785908723488872</v>
      </c>
      <c r="I1346" s="139">
        <v>0.46960536482221382</v>
      </c>
      <c r="J1346" s="139">
        <v>0.79633524564923186</v>
      </c>
      <c r="K1346" s="58">
        <v>0.54618478130441606</v>
      </c>
      <c r="M1346" s="51">
        <v>344</v>
      </c>
      <c r="N1346" s="139" cm="1">
        <f t="array" ref="N1346:W1346">(TRANSPOSE(MMULT(幕後結果!$AB$37:$AK$46, TRANSPOSE(N345:W345))))</f>
        <v>1.4564157848356469</v>
      </c>
      <c r="O1346" s="139">
        <v>1.0240030819668948</v>
      </c>
      <c r="P1346" s="139">
        <v>-0.84990740411406884</v>
      </c>
      <c r="Q1346" s="139">
        <v>-0.40733850490582196</v>
      </c>
      <c r="R1346" s="139">
        <v>0.84094220185664637</v>
      </c>
      <c r="S1346" s="139">
        <v>0.72887043705646537</v>
      </c>
      <c r="T1346" s="139">
        <v>0.87546118039377363</v>
      </c>
      <c r="U1346" s="139">
        <v>0.4538434507993348</v>
      </c>
      <c r="V1346" s="139">
        <v>-3.6887072138039073E-2</v>
      </c>
      <c r="W1346" s="50">
        <v>0.65127029789617019</v>
      </c>
    </row>
    <row r="1347" spans="1:23" ht="16.5">
      <c r="A1347" s="95">
        <v>345</v>
      </c>
      <c r="B1347" s="139">
        <v>5.6474588439284323E-2</v>
      </c>
      <c r="C1347" s="139">
        <v>2.3541314736696961E-4</v>
      </c>
      <c r="D1347" s="139">
        <v>0.36453321452433096</v>
      </c>
      <c r="E1347" s="139">
        <v>0.63108741228378151</v>
      </c>
      <c r="F1347" s="139">
        <v>0.26672120737284399</v>
      </c>
      <c r="G1347" s="139">
        <v>0.25990393227953845</v>
      </c>
      <c r="H1347" s="139">
        <v>6.3867588235548833E-2</v>
      </c>
      <c r="I1347" s="139">
        <v>0.4629369133075627</v>
      </c>
      <c r="J1347" s="139">
        <v>0.36066529856080431</v>
      </c>
      <c r="K1347" s="58">
        <v>0.65330902477105313</v>
      </c>
      <c r="M1347" s="51">
        <v>345</v>
      </c>
      <c r="N1347" s="139" cm="1">
        <f t="array" ref="N1347:W1347">(TRANSPOSE(MMULT(幕後結果!$AB$37:$AK$46, TRANSPOSE(N346:W346))))</f>
        <v>-1.3859364298035395</v>
      </c>
      <c r="O1347" s="139">
        <v>0.48742858159822722</v>
      </c>
      <c r="P1347" s="139">
        <v>-0.83649136437537863</v>
      </c>
      <c r="Q1347" s="139">
        <v>-0.32096290046993103</v>
      </c>
      <c r="R1347" s="139">
        <v>-0.23375166877771181</v>
      </c>
      <c r="S1347" s="139">
        <v>0.10286167874937101</v>
      </c>
      <c r="T1347" s="139">
        <v>-0.74875911491591407</v>
      </c>
      <c r="U1347" s="139">
        <v>-1.2969204845613389</v>
      </c>
      <c r="V1347" s="139">
        <v>-0.48793803982693917</v>
      </c>
      <c r="W1347" s="50">
        <v>-0.59874012665899112</v>
      </c>
    </row>
    <row r="1348" spans="1:23" ht="16.5">
      <c r="A1348" s="95">
        <v>346</v>
      </c>
      <c r="B1348" s="139">
        <v>0.46522368117658219</v>
      </c>
      <c r="C1348" s="139">
        <v>0.82469011822364124</v>
      </c>
      <c r="D1348" s="139">
        <v>0.88514676859050812</v>
      </c>
      <c r="E1348" s="139">
        <v>0.43283623234184199</v>
      </c>
      <c r="F1348" s="139">
        <v>0.75398991348782718</v>
      </c>
      <c r="G1348" s="139">
        <v>0.26629136214038374</v>
      </c>
      <c r="H1348" s="139">
        <v>0.7790789859781484</v>
      </c>
      <c r="I1348" s="139">
        <v>0.8510480741865134</v>
      </c>
      <c r="J1348" s="139">
        <v>0.61947851214066452</v>
      </c>
      <c r="K1348" s="58">
        <v>0.96153811440314096</v>
      </c>
      <c r="M1348" s="51">
        <v>346</v>
      </c>
      <c r="N1348" s="139" cm="1">
        <f t="array" ref="N1348:W1348">(TRANSPOSE(MMULT(幕後結果!$AB$37:$AK$46, TRANSPOSE(N347:W347))))</f>
        <v>0.28935186492224912</v>
      </c>
      <c r="O1348" s="139">
        <v>0.33335951940401815</v>
      </c>
      <c r="P1348" s="139">
        <v>1.4570373100261222</v>
      </c>
      <c r="Q1348" s="139">
        <v>-0.38926117114237163</v>
      </c>
      <c r="R1348" s="139">
        <v>-1.4241857245585436</v>
      </c>
      <c r="S1348" s="139">
        <v>0.28314718625676649</v>
      </c>
      <c r="T1348" s="139">
        <v>0.17728100461517776</v>
      </c>
      <c r="U1348" s="139">
        <v>-1.8731765340293938</v>
      </c>
      <c r="V1348" s="139">
        <v>-1.6959819198065782</v>
      </c>
      <c r="W1348" s="50">
        <v>0.27619443799993271</v>
      </c>
    </row>
    <row r="1349" spans="1:23" ht="16.5">
      <c r="A1349" s="95">
        <v>347</v>
      </c>
      <c r="B1349" s="139">
        <v>0.35928099761633403</v>
      </c>
      <c r="C1349" s="139">
        <v>0.8299787059844006</v>
      </c>
      <c r="D1349" s="139">
        <v>0.64084799529038405</v>
      </c>
      <c r="E1349" s="139">
        <v>0.70286782756486743</v>
      </c>
      <c r="F1349" s="139">
        <v>0.58398265228892443</v>
      </c>
      <c r="G1349" s="139">
        <v>0.90170598501814903</v>
      </c>
      <c r="H1349" s="139">
        <v>0.2169562463548711</v>
      </c>
      <c r="I1349" s="139">
        <v>0.30879324203866165</v>
      </c>
      <c r="J1349" s="139">
        <v>4.5815777379788925E-2</v>
      </c>
      <c r="K1349" s="58">
        <v>0.12516125263812072</v>
      </c>
      <c r="M1349" s="51">
        <v>347</v>
      </c>
      <c r="N1349" s="139" cm="1">
        <f t="array" ref="N1349:W1349">(TRANSPOSE(MMULT(幕後結果!$AB$37:$AK$46, TRANSPOSE(N348:W348))))</f>
        <v>-1.2979377961471914</v>
      </c>
      <c r="O1349" s="139">
        <v>1.6170872509406853E-2</v>
      </c>
      <c r="P1349" s="139">
        <v>0.11195016416115411</v>
      </c>
      <c r="Q1349" s="139">
        <v>0.21964994036504615</v>
      </c>
      <c r="R1349" s="139">
        <v>2.1927909523487927</v>
      </c>
      <c r="S1349" s="139">
        <v>1.3506256472380502</v>
      </c>
      <c r="T1349" s="139">
        <v>-0.77516898905854448</v>
      </c>
      <c r="U1349" s="139">
        <v>-0.12530097770944165</v>
      </c>
      <c r="V1349" s="139">
        <v>0.58733705369876243</v>
      </c>
      <c r="W1349" s="50">
        <v>-1.1733150280959694</v>
      </c>
    </row>
    <row r="1350" spans="1:23" ht="16.5">
      <c r="A1350" s="95">
        <v>348</v>
      </c>
      <c r="B1350" s="139">
        <v>0.80554079941543311</v>
      </c>
      <c r="C1350" s="139">
        <v>0.55592627985440335</v>
      </c>
      <c r="D1350" s="139">
        <v>0.47265916628877358</v>
      </c>
      <c r="E1350" s="139">
        <v>6.4415262662553818E-2</v>
      </c>
      <c r="F1350" s="139">
        <v>0.99966355757996861</v>
      </c>
      <c r="G1350" s="139">
        <v>0.93264157014143123</v>
      </c>
      <c r="H1350" s="139">
        <v>7.3613139787320758E-2</v>
      </c>
      <c r="I1350" s="139">
        <v>0.95883228055587599</v>
      </c>
      <c r="J1350" s="139">
        <v>0.63011373525902714</v>
      </c>
      <c r="K1350" s="58">
        <v>0.88756245950170576</v>
      </c>
      <c r="M1350" s="51">
        <v>348</v>
      </c>
      <c r="N1350" s="139" cm="1">
        <f t="array" ref="N1350:W1350">(TRANSPOSE(MMULT(幕後結果!$AB$37:$AK$46, TRANSPOSE(N349:W349))))</f>
        <v>-1.5458089716776333</v>
      </c>
      <c r="O1350" s="139">
        <v>-0.23320143824404366</v>
      </c>
      <c r="P1350" s="139">
        <v>-1.1403971697312929</v>
      </c>
      <c r="Q1350" s="139">
        <v>-6.8443862840416508E-2</v>
      </c>
      <c r="R1350" s="139">
        <v>-1.6493915766587424</v>
      </c>
      <c r="S1350" s="139">
        <v>-0.93436942980477067</v>
      </c>
      <c r="T1350" s="139">
        <v>-0.92702172028994034</v>
      </c>
      <c r="U1350" s="139">
        <v>-1.8335075529768816</v>
      </c>
      <c r="V1350" s="139">
        <v>-1.7551109038699577</v>
      </c>
      <c r="W1350" s="50">
        <v>0.21265188105941069</v>
      </c>
    </row>
    <row r="1351" spans="1:23" ht="16.5">
      <c r="A1351" s="95">
        <v>349</v>
      </c>
      <c r="B1351" s="139">
        <v>0.74003142840705816</v>
      </c>
      <c r="C1351" s="139">
        <v>0.38774840312761905</v>
      </c>
      <c r="D1351" s="139">
        <v>2.9211669836921805E-2</v>
      </c>
      <c r="E1351" s="139">
        <v>0.58642075701473617</v>
      </c>
      <c r="F1351" s="139">
        <v>0.1177598552722523</v>
      </c>
      <c r="G1351" s="139">
        <v>0.65246108345609732</v>
      </c>
      <c r="H1351" s="139">
        <v>0.90886720876485483</v>
      </c>
      <c r="I1351" s="139">
        <v>0.59268538629045642</v>
      </c>
      <c r="J1351" s="139">
        <v>0.94944377039311156</v>
      </c>
      <c r="K1351" s="58">
        <v>9.3351232137428131E-2</v>
      </c>
      <c r="M1351" s="51">
        <v>349</v>
      </c>
      <c r="N1351" s="139" cm="1">
        <f t="array" ref="N1351:W1351">(TRANSPOSE(MMULT(幕後結果!$AB$37:$AK$46, TRANSPOSE(N350:W350))))</f>
        <v>-0.42550031707055097</v>
      </c>
      <c r="O1351" s="139">
        <v>0.62475759687751653</v>
      </c>
      <c r="P1351" s="139">
        <v>-0.98375183093767848</v>
      </c>
      <c r="Q1351" s="139">
        <v>-0.59241629353752212</v>
      </c>
      <c r="R1351" s="139">
        <v>-0.25689042114697258</v>
      </c>
      <c r="S1351" s="139">
        <v>0.8516506425777477</v>
      </c>
      <c r="T1351" s="139">
        <v>-0.29801452959965868</v>
      </c>
      <c r="U1351" s="139">
        <v>0.18638913706110799</v>
      </c>
      <c r="V1351" s="139">
        <v>-0.43676385936829021</v>
      </c>
      <c r="W1351" s="50">
        <v>-0.98528219025630914</v>
      </c>
    </row>
    <row r="1352" spans="1:23" ht="16.5">
      <c r="A1352" s="95">
        <v>350</v>
      </c>
      <c r="B1352" s="139">
        <v>0.79219332690598843</v>
      </c>
      <c r="C1352" s="139">
        <v>0.64056361668654849</v>
      </c>
      <c r="D1352" s="139">
        <v>0.54855967478900092</v>
      </c>
      <c r="E1352" s="139">
        <v>0.9260006802658185</v>
      </c>
      <c r="F1352" s="139">
        <v>0.10248657684611207</v>
      </c>
      <c r="G1352" s="139">
        <v>0.72689554384322763</v>
      </c>
      <c r="H1352" s="139">
        <v>0.28915077079899376</v>
      </c>
      <c r="I1352" s="139">
        <v>3.3261868129166983E-2</v>
      </c>
      <c r="J1352" s="139">
        <v>0.74962940756192586</v>
      </c>
      <c r="K1352" s="58">
        <v>0.70264005611812541</v>
      </c>
      <c r="M1352" s="51">
        <v>350</v>
      </c>
      <c r="N1352" s="139" cm="1">
        <f t="array" ref="N1352:W1352">(TRANSPOSE(MMULT(幕後結果!$AB$37:$AK$46, TRANSPOSE(N351:W351))))</f>
        <v>-0.32365834972052193</v>
      </c>
      <c r="O1352" s="139">
        <v>1.037974577221682</v>
      </c>
      <c r="P1352" s="139">
        <v>-0.42809930426778275</v>
      </c>
      <c r="Q1352" s="139">
        <v>0.20305042372813123</v>
      </c>
      <c r="R1352" s="139">
        <v>0.34957411735813282</v>
      </c>
      <c r="S1352" s="139">
        <v>0.75313418615187822</v>
      </c>
      <c r="T1352" s="139">
        <v>-9.965529797435764E-2</v>
      </c>
      <c r="U1352" s="139">
        <v>0.525084426153132</v>
      </c>
      <c r="V1352" s="139">
        <v>1.0582302274638278</v>
      </c>
      <c r="W1352" s="50">
        <v>0.25297242425261296</v>
      </c>
    </row>
    <row r="1353" spans="1:23" ht="16.5">
      <c r="A1353" s="95">
        <v>351</v>
      </c>
      <c r="B1353" s="139">
        <v>0.92957716440806948</v>
      </c>
      <c r="C1353" s="139">
        <v>0.56646412877630081</v>
      </c>
      <c r="D1353" s="139">
        <v>0.60982684017433897</v>
      </c>
      <c r="E1353" s="139">
        <v>0.63156742002503186</v>
      </c>
      <c r="F1353" s="139">
        <v>0.26750571416871027</v>
      </c>
      <c r="G1353" s="139">
        <v>0.44202071476606108</v>
      </c>
      <c r="H1353" s="139">
        <v>0.62804423956698407</v>
      </c>
      <c r="I1353" s="139">
        <v>0.61536642800691377</v>
      </c>
      <c r="J1353" s="139">
        <v>0.28457249117615668</v>
      </c>
      <c r="K1353" s="58">
        <v>0.59823691210180763</v>
      </c>
      <c r="M1353" s="51">
        <v>351</v>
      </c>
      <c r="N1353" s="139" cm="1">
        <f t="array" ref="N1353:W1353">(TRANSPOSE(MMULT(幕後結果!$AB$37:$AK$46, TRANSPOSE(N352:W352))))</f>
        <v>0.44259723506523768</v>
      </c>
      <c r="O1353" s="139">
        <v>-0.12397449396479893</v>
      </c>
      <c r="P1353" s="139">
        <v>0.58628091204066046</v>
      </c>
      <c r="Q1353" s="139">
        <v>-1.8571503394408477</v>
      </c>
      <c r="R1353" s="139">
        <v>-1.3890539961209105</v>
      </c>
      <c r="S1353" s="139">
        <v>-0.88120811385543552</v>
      </c>
      <c r="T1353" s="139">
        <v>-0.42327280734782025</v>
      </c>
      <c r="U1353" s="139">
        <v>-0.49358989506959838</v>
      </c>
      <c r="V1353" s="139">
        <v>0.38729588679041871</v>
      </c>
      <c r="W1353" s="50">
        <v>-1.1029308020731399</v>
      </c>
    </row>
    <row r="1354" spans="1:23" ht="16.5">
      <c r="A1354" s="95">
        <v>352</v>
      </c>
      <c r="B1354" s="139">
        <v>0.95136295661440928</v>
      </c>
      <c r="C1354" s="139">
        <v>1.3617581347477037E-2</v>
      </c>
      <c r="D1354" s="139">
        <v>0.263702552501629</v>
      </c>
      <c r="E1354" s="139">
        <v>7.3983595719584239E-2</v>
      </c>
      <c r="F1354" s="139">
        <v>0.1876877221218145</v>
      </c>
      <c r="G1354" s="139">
        <v>0.41214637286718747</v>
      </c>
      <c r="H1354" s="139">
        <v>0.22039816823814995</v>
      </c>
      <c r="I1354" s="139">
        <v>0.85790823745911315</v>
      </c>
      <c r="J1354" s="139">
        <v>0.95511328889761082</v>
      </c>
      <c r="K1354" s="58">
        <v>3.0306185252000795E-2</v>
      </c>
      <c r="M1354" s="51">
        <v>352</v>
      </c>
      <c r="N1354" s="139" cm="1">
        <f t="array" ref="N1354:W1354">(TRANSPOSE(MMULT(幕後結果!$AB$37:$AK$46, TRANSPOSE(N353:W353))))</f>
        <v>-0.24136424658177238</v>
      </c>
      <c r="O1354" s="139">
        <v>0.29706732536365787</v>
      </c>
      <c r="P1354" s="139">
        <v>4.2711159186360266E-2</v>
      </c>
      <c r="Q1354" s="139">
        <v>-0.24896017659308831</v>
      </c>
      <c r="R1354" s="139">
        <v>-0.25563466414813807</v>
      </c>
      <c r="S1354" s="139">
        <v>-0.87357386691716488</v>
      </c>
      <c r="T1354" s="139">
        <v>-0.39562241915632373</v>
      </c>
      <c r="U1354" s="139">
        <v>-0.55801389496802145</v>
      </c>
      <c r="V1354" s="139">
        <v>-0.11021349009309517</v>
      </c>
      <c r="W1354" s="50">
        <v>-0.90110241410211067</v>
      </c>
    </row>
    <row r="1355" spans="1:23" ht="16.5">
      <c r="A1355" s="95">
        <v>353</v>
      </c>
      <c r="B1355" s="139">
        <v>0.63513179641256023</v>
      </c>
      <c r="C1355" s="139">
        <v>0.75605200901988834</v>
      </c>
      <c r="D1355" s="139">
        <v>0.76483789206851216</v>
      </c>
      <c r="E1355" s="139">
        <v>5.0991096111894896E-2</v>
      </c>
      <c r="F1355" s="139">
        <v>0.84771727699738442</v>
      </c>
      <c r="G1355" s="139">
        <v>0.87992291278282786</v>
      </c>
      <c r="H1355" s="139">
        <v>0.15062986088981467</v>
      </c>
      <c r="I1355" s="139">
        <v>0.56460645640878826</v>
      </c>
      <c r="J1355" s="139">
        <v>0.55929923428252293</v>
      </c>
      <c r="K1355" s="58">
        <v>0.3127516326955746</v>
      </c>
      <c r="M1355" s="51">
        <v>353</v>
      </c>
      <c r="N1355" s="139" cm="1">
        <f t="array" ref="N1355:W1355">(TRANSPOSE(MMULT(幕後結果!$AB$37:$AK$46, TRANSPOSE(N354:W354))))</f>
        <v>0.44917694748870973</v>
      </c>
      <c r="O1355" s="139">
        <v>5.1648594493500066E-2</v>
      </c>
      <c r="P1355" s="139">
        <v>0.83225898559151312</v>
      </c>
      <c r="Q1355" s="139">
        <v>0.66151280995357276</v>
      </c>
      <c r="R1355" s="139">
        <v>1.0733092021381521</v>
      </c>
      <c r="S1355" s="139">
        <v>-0.41538141632595899</v>
      </c>
      <c r="T1355" s="139">
        <v>0.71622931636672393</v>
      </c>
      <c r="U1355" s="139">
        <v>-0.26651753189287697</v>
      </c>
      <c r="V1355" s="139">
        <v>0.62004594040423688</v>
      </c>
      <c r="W1355" s="50">
        <v>0.37461514776910404</v>
      </c>
    </row>
    <row r="1356" spans="1:23" ht="16.5">
      <c r="A1356" s="95">
        <v>354</v>
      </c>
      <c r="B1356" s="139">
        <v>0.91740091028829096</v>
      </c>
      <c r="C1356" s="139">
        <v>0.36592120375269421</v>
      </c>
      <c r="D1356" s="139">
        <v>0.95495912146079109</v>
      </c>
      <c r="E1356" s="139">
        <v>0.42220452567746847</v>
      </c>
      <c r="F1356" s="139">
        <v>0.45894143379424834</v>
      </c>
      <c r="G1356" s="139">
        <v>0.14395646652375538</v>
      </c>
      <c r="H1356" s="139">
        <v>0.24141393921204291</v>
      </c>
      <c r="I1356" s="139">
        <v>0.50962389649611306</v>
      </c>
      <c r="J1356" s="139">
        <v>0.81559095758706213</v>
      </c>
      <c r="K1356" s="58">
        <v>0.4342361917599955</v>
      </c>
      <c r="M1356" s="51">
        <v>354</v>
      </c>
      <c r="N1356" s="139" cm="1">
        <f t="array" ref="N1356:W1356">(TRANSPOSE(MMULT(幕後結果!$AB$37:$AK$46, TRANSPOSE(N355:W355))))</f>
        <v>7.3541720579829772E-2</v>
      </c>
      <c r="O1356" s="139">
        <v>1.9051653215016495</v>
      </c>
      <c r="P1356" s="139">
        <v>3.2469946068540159E-2</v>
      </c>
      <c r="Q1356" s="139">
        <v>0.31758413480470288</v>
      </c>
      <c r="R1356" s="139">
        <v>0.25018559371056937</v>
      </c>
      <c r="S1356" s="139">
        <v>0.69600589550652059</v>
      </c>
      <c r="T1356" s="139">
        <v>0.90591728781988601</v>
      </c>
      <c r="U1356" s="139">
        <v>0.49411109621326038</v>
      </c>
      <c r="V1356" s="139">
        <v>0.4324235195424781</v>
      </c>
      <c r="W1356" s="50">
        <v>1.2590779643588068E-2</v>
      </c>
    </row>
    <row r="1357" spans="1:23" ht="16.5">
      <c r="A1357" s="95">
        <v>355</v>
      </c>
      <c r="B1357" s="139">
        <v>0.55477255002546721</v>
      </c>
      <c r="C1357" s="139">
        <v>0.12271174440774169</v>
      </c>
      <c r="D1357" s="139">
        <v>0.25583454751239998</v>
      </c>
      <c r="E1357" s="139">
        <v>0.20810426550796546</v>
      </c>
      <c r="F1357" s="139">
        <v>0.79103377652262363</v>
      </c>
      <c r="G1357" s="139">
        <v>0.2872929725633262</v>
      </c>
      <c r="H1357" s="139">
        <v>0.90065154792883195</v>
      </c>
      <c r="I1357" s="139">
        <v>0.48353705322193652</v>
      </c>
      <c r="J1357" s="139">
        <v>0.8091993918901248</v>
      </c>
      <c r="K1357" s="58">
        <v>0.89274745442737791</v>
      </c>
      <c r="M1357" s="51">
        <v>355</v>
      </c>
      <c r="N1357" s="139" cm="1">
        <f t="array" ref="N1357:W1357">(TRANSPOSE(MMULT(幕後結果!$AB$37:$AK$46, TRANSPOSE(N356:W356))))</f>
        <v>0.90154737565459819</v>
      </c>
      <c r="O1357" s="139">
        <v>-1.6319128660871165</v>
      </c>
      <c r="P1357" s="139">
        <v>-2.2198518456102589</v>
      </c>
      <c r="Q1357" s="139">
        <v>0.34437648676650012</v>
      </c>
      <c r="R1357" s="139">
        <v>-2.4853604681666919E-2</v>
      </c>
      <c r="S1357" s="139">
        <v>-1.0498487647232726</v>
      </c>
      <c r="T1357" s="139">
        <v>0.70598149379163377</v>
      </c>
      <c r="U1357" s="139">
        <v>-8.3790300614582702E-2</v>
      </c>
      <c r="V1357" s="139">
        <v>0.70289422039264404</v>
      </c>
      <c r="W1357" s="50">
        <v>-0.44184688000912176</v>
      </c>
    </row>
    <row r="1358" spans="1:23" ht="16.5">
      <c r="A1358" s="95">
        <v>356</v>
      </c>
      <c r="B1358" s="139">
        <v>0.13396138737392538</v>
      </c>
      <c r="C1358" s="139">
        <v>0.2783762329643491</v>
      </c>
      <c r="D1358" s="139">
        <v>0.12019312850952613</v>
      </c>
      <c r="E1358" s="139">
        <v>0.43796790585100598</v>
      </c>
      <c r="F1358" s="139">
        <v>0.69929028030279117</v>
      </c>
      <c r="G1358" s="139">
        <v>0.66063770167764524</v>
      </c>
      <c r="H1358" s="139">
        <v>0.14399143311833384</v>
      </c>
      <c r="I1358" s="139">
        <v>0.33708181728120401</v>
      </c>
      <c r="J1358" s="139">
        <v>0.9054229506500977</v>
      </c>
      <c r="K1358" s="58">
        <v>0.75629514199673897</v>
      </c>
      <c r="M1358" s="51">
        <v>356</v>
      </c>
      <c r="N1358" s="139" cm="1">
        <f t="array" ref="N1358:W1358">(TRANSPOSE(MMULT(幕後結果!$AB$37:$AK$46, TRANSPOSE(N357:W357))))</f>
        <v>-1.0143968102209233</v>
      </c>
      <c r="O1358" s="139">
        <v>-2.5886223730567899</v>
      </c>
      <c r="P1358" s="139">
        <v>-1.9534301289587739</v>
      </c>
      <c r="Q1358" s="139">
        <v>-1.0578903534559858</v>
      </c>
      <c r="R1358" s="139">
        <v>0.20976389297359249</v>
      </c>
      <c r="S1358" s="139">
        <v>-0.28648822130048057</v>
      </c>
      <c r="T1358" s="139">
        <v>-0.97617182098907262</v>
      </c>
      <c r="U1358" s="139">
        <v>7.5707933474506328E-2</v>
      </c>
      <c r="V1358" s="139">
        <v>-0.57900949740018237</v>
      </c>
      <c r="W1358" s="50">
        <v>0.64869431994161131</v>
      </c>
    </row>
    <row r="1359" spans="1:23" ht="16.5">
      <c r="A1359" s="95">
        <v>357</v>
      </c>
      <c r="B1359" s="139">
        <v>0.77249874050487399</v>
      </c>
      <c r="C1359" s="139">
        <v>0.88109192201040942</v>
      </c>
      <c r="D1359" s="139">
        <v>0.25591264206649589</v>
      </c>
      <c r="E1359" s="139">
        <v>0.51559927974162134</v>
      </c>
      <c r="F1359" s="139">
        <v>0.97960653820156995</v>
      </c>
      <c r="G1359" s="139">
        <v>9.803284489654529E-2</v>
      </c>
      <c r="H1359" s="139">
        <v>5.6126963992674916E-2</v>
      </c>
      <c r="I1359" s="139">
        <v>0.86314294994453755</v>
      </c>
      <c r="J1359" s="139">
        <v>2.1246548047797686E-2</v>
      </c>
      <c r="K1359" s="58">
        <v>0.95355620333361246</v>
      </c>
      <c r="M1359" s="51">
        <v>357</v>
      </c>
      <c r="N1359" s="139" cm="1">
        <f t="array" ref="N1359:W1359">(TRANSPOSE(MMULT(幕後結果!$AB$37:$AK$46, TRANSPOSE(N358:W358))))</f>
        <v>-0.92449730607097502</v>
      </c>
      <c r="O1359" s="139">
        <v>-0.20653170659272524</v>
      </c>
      <c r="P1359" s="139">
        <v>-1.1518601790355429</v>
      </c>
      <c r="Q1359" s="139">
        <v>1.6445351480439374</v>
      </c>
      <c r="R1359" s="139">
        <v>1.1619843873729527</v>
      </c>
      <c r="S1359" s="139">
        <v>-1.0378790085424343</v>
      </c>
      <c r="T1359" s="139">
        <v>0.40831993843298769</v>
      </c>
      <c r="U1359" s="139">
        <v>0.48330274716729227</v>
      </c>
      <c r="V1359" s="139">
        <v>1.043742585756037</v>
      </c>
      <c r="W1359" s="50">
        <v>-4.8367027435859467E-2</v>
      </c>
    </row>
    <row r="1360" spans="1:23" ht="16.5">
      <c r="A1360" s="95">
        <v>358</v>
      </c>
      <c r="B1360" s="139">
        <v>0.15108633286544371</v>
      </c>
      <c r="C1360" s="139">
        <v>0.41959135763074173</v>
      </c>
      <c r="D1360" s="139">
        <v>0.2962489129717627</v>
      </c>
      <c r="E1360" s="139">
        <v>0.75208897098106808</v>
      </c>
      <c r="F1360" s="139">
        <v>0.81601681313518526</v>
      </c>
      <c r="G1360" s="139">
        <v>0.79143887431341486</v>
      </c>
      <c r="H1360" s="139">
        <v>0.67657652358429288</v>
      </c>
      <c r="I1360" s="139">
        <v>0.78835070839649068</v>
      </c>
      <c r="J1360" s="139">
        <v>0.81862167566010902</v>
      </c>
      <c r="K1360" s="58">
        <v>0.93228614348325034</v>
      </c>
      <c r="M1360" s="51">
        <v>358</v>
      </c>
      <c r="N1360" s="139" cm="1">
        <f t="array" ref="N1360:W1360">(TRANSPOSE(MMULT(幕後結果!$AB$37:$AK$46, TRANSPOSE(N359:W359))))</f>
        <v>-0.87632526040361591</v>
      </c>
      <c r="O1360" s="139">
        <v>-0.82846736643259733</v>
      </c>
      <c r="P1360" s="139">
        <v>0.58628754579924192</v>
      </c>
      <c r="Q1360" s="139">
        <v>-1.7893480943642652</v>
      </c>
      <c r="R1360" s="139">
        <v>-0.3488688478111337</v>
      </c>
      <c r="S1360" s="139">
        <v>-0.85430980939927847</v>
      </c>
      <c r="T1360" s="139">
        <v>4.0653846855264519E-2</v>
      </c>
      <c r="U1360" s="139">
        <v>-0.71080237936620705</v>
      </c>
      <c r="V1360" s="139">
        <v>-1.1143869555458581</v>
      </c>
      <c r="W1360" s="50">
        <v>-0.97433161599295204</v>
      </c>
    </row>
    <row r="1361" spans="1:23" ht="16.5">
      <c r="A1361" s="95">
        <v>359</v>
      </c>
      <c r="B1361" s="139">
        <v>0.92094544027340586</v>
      </c>
      <c r="C1361" s="139">
        <v>0.53068655879712145</v>
      </c>
      <c r="D1361" s="139">
        <v>0.51998263133660716</v>
      </c>
      <c r="E1361" s="139">
        <v>0.76374706124664082</v>
      </c>
      <c r="F1361" s="139">
        <v>0.25998585169600563</v>
      </c>
      <c r="G1361" s="139">
        <v>0.28217436384719474</v>
      </c>
      <c r="H1361" s="139">
        <v>0.9051972574302527</v>
      </c>
      <c r="I1361" s="139">
        <v>2.9189191228230271E-2</v>
      </c>
      <c r="J1361" s="139">
        <v>1.8473085066281314E-2</v>
      </c>
      <c r="K1361" s="58">
        <v>2.2291359840034275E-2</v>
      </c>
      <c r="M1361" s="51">
        <v>359</v>
      </c>
      <c r="N1361" s="139" cm="1">
        <f t="array" ref="N1361:W1361">(TRANSPOSE(MMULT(幕後結果!$AB$37:$AK$46, TRANSPOSE(N360:W360))))</f>
        <v>0.1287490727651675</v>
      </c>
      <c r="O1361" s="139">
        <v>0.48562203905912932</v>
      </c>
      <c r="P1361" s="139">
        <v>5.1097693222492621E-3</v>
      </c>
      <c r="Q1361" s="139">
        <v>-0.70796673499357243</v>
      </c>
      <c r="R1361" s="139">
        <v>0.528075444034101</v>
      </c>
      <c r="S1361" s="139">
        <v>0.18648601937863912</v>
      </c>
      <c r="T1361" s="139">
        <v>1.5019378356210462</v>
      </c>
      <c r="U1361" s="139">
        <v>-0.20763339721425755</v>
      </c>
      <c r="V1361" s="139">
        <v>-0.43090517636233117</v>
      </c>
      <c r="W1361" s="50">
        <v>-7.4264601711916733E-2</v>
      </c>
    </row>
    <row r="1362" spans="1:23" ht="16.5">
      <c r="A1362" s="95">
        <v>360</v>
      </c>
      <c r="B1362" s="139">
        <v>0.5334098615732259</v>
      </c>
      <c r="C1362" s="139">
        <v>0.95620420364354763</v>
      </c>
      <c r="D1362" s="139">
        <v>0.66908382821954193</v>
      </c>
      <c r="E1362" s="139">
        <v>0.78275703988578993</v>
      </c>
      <c r="F1362" s="139">
        <v>6.426964354981024E-3</v>
      </c>
      <c r="G1362" s="139">
        <v>0.6569160184988978</v>
      </c>
      <c r="H1362" s="139">
        <v>0.54159584315458664</v>
      </c>
      <c r="I1362" s="139">
        <v>0.5303414687936312</v>
      </c>
      <c r="J1362" s="139">
        <v>0.70251782275487318</v>
      </c>
      <c r="K1362" s="58">
        <v>0.534820801135935</v>
      </c>
      <c r="M1362" s="51">
        <v>360</v>
      </c>
      <c r="N1362" s="139" cm="1">
        <f t="array" ref="N1362:W1362">(TRANSPOSE(MMULT(幕後結果!$AB$37:$AK$46, TRANSPOSE(N361:W361))))</f>
        <v>1.0178090816185847</v>
      </c>
      <c r="O1362" s="139">
        <v>0.57259454151507794</v>
      </c>
      <c r="P1362" s="139">
        <v>1.0680937374811654</v>
      </c>
      <c r="Q1362" s="139">
        <v>-0.35098893827387895</v>
      </c>
      <c r="R1362" s="139">
        <v>-0.991282111355132</v>
      </c>
      <c r="S1362" s="139">
        <v>0.63586796181027117</v>
      </c>
      <c r="T1362" s="139">
        <v>0.26815777643661198</v>
      </c>
      <c r="U1362" s="139">
        <v>1.0066305807897948</v>
      </c>
      <c r="V1362" s="139">
        <v>0.43331836188340661</v>
      </c>
      <c r="W1362" s="50">
        <v>-0.6043810173934886</v>
      </c>
    </row>
    <row r="1363" spans="1:23" ht="16.5">
      <c r="A1363" s="95">
        <v>361</v>
      </c>
      <c r="B1363" s="139">
        <v>0.95712311215474988</v>
      </c>
      <c r="C1363" s="139">
        <v>0.93262223350295237</v>
      </c>
      <c r="D1363" s="139">
        <v>0.66331408965755778</v>
      </c>
      <c r="E1363" s="139">
        <v>0.66354928378323308</v>
      </c>
      <c r="F1363" s="139">
        <v>0.97282495818156933</v>
      </c>
      <c r="G1363" s="139">
        <v>1.6623094400039395E-2</v>
      </c>
      <c r="H1363" s="139">
        <v>0.83375508485071936</v>
      </c>
      <c r="I1363" s="139">
        <v>0.59638377974822609</v>
      </c>
      <c r="J1363" s="139">
        <v>0.5476941558988675</v>
      </c>
      <c r="K1363" s="58">
        <v>0.59887353702474688</v>
      </c>
      <c r="M1363" s="51">
        <v>361</v>
      </c>
      <c r="N1363" s="139" cm="1">
        <f t="array" ref="N1363:W1363">(TRANSPOSE(MMULT(幕後結果!$AB$37:$AK$46, TRANSPOSE(N362:W362))))</f>
        <v>0.13433741965049423</v>
      </c>
      <c r="O1363" s="139">
        <v>0.5095361750916092</v>
      </c>
      <c r="P1363" s="139">
        <v>0.29934190706860647</v>
      </c>
      <c r="Q1363" s="139">
        <v>-1.3341496340321979</v>
      </c>
      <c r="R1363" s="139">
        <v>0.4488276778332192</v>
      </c>
      <c r="S1363" s="139">
        <v>0.4888890449690651</v>
      </c>
      <c r="T1363" s="139">
        <v>0.51515250293064208</v>
      </c>
      <c r="U1363" s="139">
        <v>0.83444019543304004</v>
      </c>
      <c r="V1363" s="139">
        <v>0.96239712668606026</v>
      </c>
      <c r="W1363" s="50">
        <v>-1.0993074637787497</v>
      </c>
    </row>
    <row r="1364" spans="1:23" ht="16.5">
      <c r="A1364" s="95">
        <v>362</v>
      </c>
      <c r="B1364" s="139">
        <v>0.72927847440587246</v>
      </c>
      <c r="C1364" s="139">
        <v>0.94821855392589116</v>
      </c>
      <c r="D1364" s="139">
        <v>0.56653834045975793</v>
      </c>
      <c r="E1364" s="139">
        <v>0.31201121398367571</v>
      </c>
      <c r="F1364" s="139">
        <v>0.64909302323706508</v>
      </c>
      <c r="G1364" s="139">
        <v>0.67853405438584269</v>
      </c>
      <c r="H1364" s="139">
        <v>0.28640961096800743</v>
      </c>
      <c r="I1364" s="139">
        <v>0.12235692466338755</v>
      </c>
      <c r="J1364" s="139">
        <v>0.22842595121809217</v>
      </c>
      <c r="K1364" s="58">
        <v>0.70153933427493853</v>
      </c>
      <c r="M1364" s="51">
        <v>362</v>
      </c>
      <c r="N1364" s="139" cm="1">
        <f t="array" ref="N1364:W1364">(TRANSPOSE(MMULT(幕後結果!$AB$37:$AK$46, TRANSPOSE(N363:W363))))</f>
        <v>0.32295335799862096</v>
      </c>
      <c r="O1364" s="139">
        <v>-1.0837828032019101</v>
      </c>
      <c r="P1364" s="139">
        <v>-1.1685630280820232</v>
      </c>
      <c r="Q1364" s="139">
        <v>-0.21782252557259335</v>
      </c>
      <c r="R1364" s="139">
        <v>-0.47765117741689478</v>
      </c>
      <c r="S1364" s="139">
        <v>0.56743225474736148</v>
      </c>
      <c r="T1364" s="139">
        <v>0.99019508564573488</v>
      </c>
      <c r="U1364" s="139">
        <v>-0.9825003084493843</v>
      </c>
      <c r="V1364" s="139">
        <v>0.72690831493372099</v>
      </c>
      <c r="W1364" s="50">
        <v>-0.31673681278337451</v>
      </c>
    </row>
    <row r="1365" spans="1:23" ht="16.5">
      <c r="A1365" s="95">
        <v>363</v>
      </c>
      <c r="B1365" s="139">
        <v>0.48621881251422927</v>
      </c>
      <c r="C1365" s="139">
        <v>0.14011170568354014</v>
      </c>
      <c r="D1365" s="139">
        <v>0.96282393793607879</v>
      </c>
      <c r="E1365" s="139">
        <v>0.29715533431851893</v>
      </c>
      <c r="F1365" s="139">
        <v>0.45695106399686281</v>
      </c>
      <c r="G1365" s="139">
        <v>0.43278418195217783</v>
      </c>
      <c r="H1365" s="139">
        <v>0.92427105951014754</v>
      </c>
      <c r="I1365" s="139">
        <v>0.86861455517175434</v>
      </c>
      <c r="J1365" s="139">
        <v>0.82264161749921461</v>
      </c>
      <c r="K1365" s="58">
        <v>4.974948038576632E-2</v>
      </c>
      <c r="M1365" s="51">
        <v>363</v>
      </c>
      <c r="N1365" s="139" cm="1">
        <f t="array" ref="N1365:W1365">(TRANSPOSE(MMULT(幕後結果!$AB$37:$AK$46, TRANSPOSE(N364:W364))))</f>
        <v>1.9956971666333418</v>
      </c>
      <c r="O1365" s="139">
        <v>-1.1852701422911127</v>
      </c>
      <c r="P1365" s="139">
        <v>-2.2412068047371076</v>
      </c>
      <c r="Q1365" s="139">
        <v>-1.0577977664632832</v>
      </c>
      <c r="R1365" s="139">
        <v>0.91174390972109709</v>
      </c>
      <c r="S1365" s="139">
        <v>-6.2236233225972937E-3</v>
      </c>
      <c r="T1365" s="139">
        <v>1.2928514408885938</v>
      </c>
      <c r="U1365" s="139">
        <v>0.76749125228935255</v>
      </c>
      <c r="V1365" s="139">
        <v>-1.2698801035526515</v>
      </c>
      <c r="W1365" s="50">
        <v>-1.9689202184239543</v>
      </c>
    </row>
    <row r="1366" spans="1:23" ht="16.5">
      <c r="A1366" s="95">
        <v>364</v>
      </c>
      <c r="B1366" s="139">
        <v>7.5704372043795765E-2</v>
      </c>
      <c r="C1366" s="139">
        <v>0.985221635859028</v>
      </c>
      <c r="D1366" s="139">
        <v>0.85537253370326893</v>
      </c>
      <c r="E1366" s="139">
        <v>3.9016028641693845E-2</v>
      </c>
      <c r="F1366" s="139">
        <v>0.8220983534583981</v>
      </c>
      <c r="G1366" s="139">
        <v>0.66209203772496306</v>
      </c>
      <c r="H1366" s="139">
        <v>0.76904372363041551</v>
      </c>
      <c r="I1366" s="139">
        <v>0.21605287237473592</v>
      </c>
      <c r="J1366" s="139">
        <v>0.33474444045068874</v>
      </c>
      <c r="K1366" s="58">
        <v>0.36351401474561573</v>
      </c>
      <c r="M1366" s="51">
        <v>364</v>
      </c>
      <c r="N1366" s="139" cm="1">
        <f t="array" ref="N1366:W1366">(TRANSPOSE(MMULT(幕後結果!$AB$37:$AK$46, TRANSPOSE(N365:W365))))</f>
        <v>2.1999627983365175</v>
      </c>
      <c r="O1366" s="139">
        <v>0.51283214783005848</v>
      </c>
      <c r="P1366" s="139">
        <v>-1.4399295503210952</v>
      </c>
      <c r="Q1366" s="139">
        <v>0.25980855528148156</v>
      </c>
      <c r="R1366" s="139">
        <v>-0.49671064051551428</v>
      </c>
      <c r="S1366" s="139">
        <v>-8.963647778900749E-2</v>
      </c>
      <c r="T1366" s="139">
        <v>1.7595264107355715</v>
      </c>
      <c r="U1366" s="139">
        <v>1.2904153216497334</v>
      </c>
      <c r="V1366" s="139">
        <v>-0.5609649705740043</v>
      </c>
      <c r="W1366" s="50">
        <v>-2.2306528427708514</v>
      </c>
    </row>
    <row r="1367" spans="1:23" ht="16.5">
      <c r="A1367" s="95">
        <v>365</v>
      </c>
      <c r="B1367" s="139">
        <v>0.30154114685497113</v>
      </c>
      <c r="C1367" s="139">
        <v>0.19626714187769712</v>
      </c>
      <c r="D1367" s="139">
        <v>0.3099805735691723</v>
      </c>
      <c r="E1367" s="139">
        <v>1.3398950339794879E-2</v>
      </c>
      <c r="F1367" s="139">
        <v>0.99473543952515775</v>
      </c>
      <c r="G1367" s="139">
        <v>0.94185896282680748</v>
      </c>
      <c r="H1367" s="139">
        <v>0.76028897565822251</v>
      </c>
      <c r="I1367" s="139">
        <v>0.84550900982136556</v>
      </c>
      <c r="J1367" s="139">
        <v>0.46471688054673632</v>
      </c>
      <c r="K1367" s="58">
        <v>2.1040228973004504E-2</v>
      </c>
      <c r="M1367" s="51">
        <v>365</v>
      </c>
      <c r="N1367" s="139" cm="1">
        <f t="array" ref="N1367:W1367">(TRANSPOSE(MMULT(幕後結果!$AB$37:$AK$46, TRANSPOSE(N366:W366))))</f>
        <v>0.77137725435124016</v>
      </c>
      <c r="O1367" s="139">
        <v>0.27709851868167962</v>
      </c>
      <c r="P1367" s="139">
        <v>0.30626010223212219</v>
      </c>
      <c r="Q1367" s="139">
        <v>0.96746315304101815</v>
      </c>
      <c r="R1367" s="139">
        <v>0.59916770305614131</v>
      </c>
      <c r="S1367" s="139">
        <v>-0.63445766494219624</v>
      </c>
      <c r="T1367" s="139">
        <v>1.9389379413367174</v>
      </c>
      <c r="U1367" s="139">
        <v>0.16507586582823069</v>
      </c>
      <c r="V1367" s="139">
        <v>1.8648838717867311</v>
      </c>
      <c r="W1367" s="50">
        <v>-1.5389861551512944</v>
      </c>
    </row>
    <row r="1368" spans="1:23" ht="16.5">
      <c r="A1368" s="95">
        <v>366</v>
      </c>
      <c r="B1368" s="139">
        <v>0.18372480963916105</v>
      </c>
      <c r="C1368" s="139">
        <v>0.82515991413672052</v>
      </c>
      <c r="D1368" s="139">
        <v>0.19387577241870835</v>
      </c>
      <c r="E1368" s="139">
        <v>1.6161724694619073E-2</v>
      </c>
      <c r="F1368" s="139">
        <v>0.99272525169790948</v>
      </c>
      <c r="G1368" s="139">
        <v>0.28547264666169525</v>
      </c>
      <c r="H1368" s="139">
        <v>0.55891008581990009</v>
      </c>
      <c r="I1368" s="139">
        <v>0.89521147089946607</v>
      </c>
      <c r="J1368" s="139">
        <v>0.51520067341347175</v>
      </c>
      <c r="K1368" s="58">
        <v>0.48033561654192858</v>
      </c>
      <c r="M1368" s="51">
        <v>366</v>
      </c>
      <c r="N1368" s="139" cm="1">
        <f t="array" ref="N1368:W1368">(TRANSPOSE(MMULT(幕後結果!$AB$37:$AK$46, TRANSPOSE(N367:W367))))</f>
        <v>-0.24404446641349151</v>
      </c>
      <c r="O1368" s="139">
        <v>-0.22487812995986378</v>
      </c>
      <c r="P1368" s="139">
        <v>-2.0320948464107098</v>
      </c>
      <c r="Q1368" s="139">
        <v>0.24653415658721678</v>
      </c>
      <c r="R1368" s="139">
        <v>1.2004423811398488</v>
      </c>
      <c r="S1368" s="139">
        <v>-1.0365422162634998</v>
      </c>
      <c r="T1368" s="139">
        <v>-1.7252850108291948</v>
      </c>
      <c r="U1368" s="139">
        <v>-0.91693067210968349</v>
      </c>
      <c r="V1368" s="139">
        <v>-0.74242184455992855</v>
      </c>
      <c r="W1368" s="50">
        <v>-0.33407834876934239</v>
      </c>
    </row>
    <row r="1369" spans="1:23" ht="16.5">
      <c r="A1369" s="95">
        <v>367</v>
      </c>
      <c r="B1369" s="139">
        <v>0.40837078104281677</v>
      </c>
      <c r="C1369" s="139">
        <v>0.5378240371607661</v>
      </c>
      <c r="D1369" s="139">
        <v>0.47617314823727397</v>
      </c>
      <c r="E1369" s="139">
        <v>0.40261172063418416</v>
      </c>
      <c r="F1369" s="139">
        <v>0.66241248703051125</v>
      </c>
      <c r="G1369" s="139">
        <v>0.21397779451330834</v>
      </c>
      <c r="H1369" s="139">
        <v>0.98935757889036036</v>
      </c>
      <c r="I1369" s="139">
        <v>0.84984936114638154</v>
      </c>
      <c r="J1369" s="139">
        <v>0.5419409304173981</v>
      </c>
      <c r="K1369" s="58">
        <v>0.63366356572170779</v>
      </c>
      <c r="M1369" s="51">
        <v>367</v>
      </c>
      <c r="N1369" s="139" cm="1">
        <f t="array" ref="N1369:W1369">(TRANSPOSE(MMULT(幕後結果!$AB$37:$AK$46, TRANSPOSE(N368:W368))))</f>
        <v>0.24703637331459055</v>
      </c>
      <c r="O1369" s="139">
        <v>0.35732184256737493</v>
      </c>
      <c r="P1369" s="139">
        <v>-0.55067205400407337</v>
      </c>
      <c r="Q1369" s="139">
        <v>-0.29776817645411852</v>
      </c>
      <c r="R1369" s="139">
        <v>-0.81323417860602942</v>
      </c>
      <c r="S1369" s="139">
        <v>-0.38766010966612896</v>
      </c>
      <c r="T1369" s="139">
        <v>1.0007081239993052</v>
      </c>
      <c r="U1369" s="139">
        <v>0.68529348400788026</v>
      </c>
      <c r="V1369" s="139">
        <v>-0.55684948322897321</v>
      </c>
      <c r="W1369" s="50">
        <v>1.3545888215955204</v>
      </c>
    </row>
    <row r="1370" spans="1:23" ht="16.5">
      <c r="A1370" s="95">
        <v>368</v>
      </c>
      <c r="B1370" s="139">
        <v>0.23433716366902835</v>
      </c>
      <c r="C1370" s="139">
        <v>0.66092654283696883</v>
      </c>
      <c r="D1370" s="139">
        <v>0.25206944424524558</v>
      </c>
      <c r="E1370" s="139">
        <v>0.36216543394619771</v>
      </c>
      <c r="F1370" s="139">
        <v>0.46206781836997313</v>
      </c>
      <c r="G1370" s="139">
        <v>0.75046798251590352</v>
      </c>
      <c r="H1370" s="139">
        <v>1.7223153592722529E-3</v>
      </c>
      <c r="I1370" s="139">
        <v>0.24549001365731571</v>
      </c>
      <c r="J1370" s="139">
        <v>0.32412255600625617</v>
      </c>
      <c r="K1370" s="58">
        <v>0.3296461151799388</v>
      </c>
      <c r="M1370" s="51">
        <v>368</v>
      </c>
      <c r="N1370" s="139" cm="1">
        <f t="array" ref="N1370:W1370">(TRANSPOSE(MMULT(幕後結果!$AB$37:$AK$46, TRANSPOSE(N369:W369))))</f>
        <v>0.79433560620351618</v>
      </c>
      <c r="O1370" s="139">
        <v>-1.6175904659776192</v>
      </c>
      <c r="P1370" s="139">
        <v>-1.0270073635215395</v>
      </c>
      <c r="Q1370" s="139">
        <v>-0.22695306744036575</v>
      </c>
      <c r="R1370" s="139">
        <v>-1.216382212220364</v>
      </c>
      <c r="S1370" s="139">
        <v>-1.0595437176561389</v>
      </c>
      <c r="T1370" s="139">
        <v>0.24519015376404327</v>
      </c>
      <c r="U1370" s="139">
        <v>0.9301128041517378</v>
      </c>
      <c r="V1370" s="139">
        <v>4.2569650671272094E-2</v>
      </c>
      <c r="W1370" s="50">
        <v>-1.6718745257337901</v>
      </c>
    </row>
    <row r="1371" spans="1:23" ht="16.5">
      <c r="A1371" s="95">
        <v>369</v>
      </c>
      <c r="B1371" s="139">
        <v>0.83283921464489885</v>
      </c>
      <c r="C1371" s="139">
        <v>7.9872205465319368E-2</v>
      </c>
      <c r="D1371" s="139">
        <v>0.26377490830377104</v>
      </c>
      <c r="E1371" s="139">
        <v>0.6699164291316646</v>
      </c>
      <c r="F1371" s="139">
        <v>0.14606648360797458</v>
      </c>
      <c r="G1371" s="139">
        <v>2.6955279510203933E-2</v>
      </c>
      <c r="H1371" s="139">
        <v>0.87669479779440973</v>
      </c>
      <c r="I1371" s="139">
        <v>0.19721152283419574</v>
      </c>
      <c r="J1371" s="139">
        <v>0.59738858270847151</v>
      </c>
      <c r="K1371" s="58">
        <v>0.92353664757836462</v>
      </c>
      <c r="M1371" s="51">
        <v>369</v>
      </c>
      <c r="N1371" s="139" cm="1">
        <f t="array" ref="N1371:W1371">(TRANSPOSE(MMULT(幕後結果!$AB$37:$AK$46, TRANSPOSE(N370:W370))))</f>
        <v>-0.87709704123098031</v>
      </c>
      <c r="O1371" s="139">
        <v>-1.0584921193813837</v>
      </c>
      <c r="P1371" s="139">
        <v>1.443116537988251E-2</v>
      </c>
      <c r="Q1371" s="139">
        <v>7.9593034704713184E-2</v>
      </c>
      <c r="R1371" s="139">
        <v>0.61830317820559777</v>
      </c>
      <c r="S1371" s="139">
        <v>-0.31302731272202822</v>
      </c>
      <c r="T1371" s="139">
        <v>3.4787597232072143E-2</v>
      </c>
      <c r="U1371" s="139">
        <v>1.4112182475641799</v>
      </c>
      <c r="V1371" s="139">
        <v>-0.15202909550175125</v>
      </c>
      <c r="W1371" s="50">
        <v>0.60899746487955364</v>
      </c>
    </row>
    <row r="1372" spans="1:23" ht="16.5">
      <c r="A1372" s="95">
        <v>370</v>
      </c>
      <c r="B1372" s="139">
        <v>0.70191654627907263</v>
      </c>
      <c r="C1372" s="139">
        <v>0.33351627465549938</v>
      </c>
      <c r="D1372" s="139">
        <v>0.76096170406936126</v>
      </c>
      <c r="E1372" s="139">
        <v>9.4647648597801615E-2</v>
      </c>
      <c r="F1372" s="139">
        <v>0.25761397510957829</v>
      </c>
      <c r="G1372" s="139">
        <v>0.58289575528994075</v>
      </c>
      <c r="H1372" s="139">
        <v>0.81267288424646678</v>
      </c>
      <c r="I1372" s="139">
        <v>0.64564074421402062</v>
      </c>
      <c r="J1372" s="139">
        <v>4.2089586674306956E-2</v>
      </c>
      <c r="K1372" s="58">
        <v>0.30680384050916931</v>
      </c>
      <c r="M1372" s="51">
        <v>370</v>
      </c>
      <c r="N1372" s="139" cm="1">
        <f t="array" ref="N1372:W1372">(TRANSPOSE(MMULT(幕後結果!$AB$37:$AK$46, TRANSPOSE(N371:W371))))</f>
        <v>-0.47950317893364386</v>
      </c>
      <c r="O1372" s="139">
        <v>-0.75576428807574736</v>
      </c>
      <c r="P1372" s="139">
        <v>-0.16416482063327023</v>
      </c>
      <c r="Q1372" s="139">
        <v>-1.5549333020339413</v>
      </c>
      <c r="R1372" s="139">
        <v>0.75834785413463335</v>
      </c>
      <c r="S1372" s="139">
        <v>-1.0272347514284286</v>
      </c>
      <c r="T1372" s="139">
        <v>-1.0584019693930427</v>
      </c>
      <c r="U1372" s="139">
        <v>6.1151244240307392E-2</v>
      </c>
      <c r="V1372" s="139">
        <v>-1.7412514856247667</v>
      </c>
      <c r="W1372" s="50">
        <v>-0.26730546146449846</v>
      </c>
    </row>
    <row r="1373" spans="1:23" ht="16.5">
      <c r="A1373" s="95">
        <v>371</v>
      </c>
      <c r="B1373" s="139">
        <v>0.40603577269328794</v>
      </c>
      <c r="C1373" s="139">
        <v>0.56038664693394113</v>
      </c>
      <c r="D1373" s="139">
        <v>0.94197682501086555</v>
      </c>
      <c r="E1373" s="139">
        <v>1.5610115467439067E-2</v>
      </c>
      <c r="F1373" s="139">
        <v>0.45933269888746775</v>
      </c>
      <c r="G1373" s="139">
        <v>0.80144021159954959</v>
      </c>
      <c r="H1373" s="139">
        <v>0.37232873835529157</v>
      </c>
      <c r="I1373" s="139">
        <v>6.6212635533970499E-2</v>
      </c>
      <c r="J1373" s="139">
        <v>0.71172401028244336</v>
      </c>
      <c r="K1373" s="58">
        <v>0.60270011772898191</v>
      </c>
      <c r="M1373" s="51">
        <v>371</v>
      </c>
      <c r="N1373" s="139" cm="1">
        <f t="array" ref="N1373:W1373">(TRANSPOSE(MMULT(幕後結果!$AB$37:$AK$46, TRANSPOSE(N372:W372))))</f>
        <v>-0.5174856442497181</v>
      </c>
      <c r="O1373" s="139">
        <v>-0.403765044734684</v>
      </c>
      <c r="P1373" s="139">
        <v>-1.4576175437827774</v>
      </c>
      <c r="Q1373" s="139">
        <v>-0.76309928668729754</v>
      </c>
      <c r="R1373" s="139">
        <v>-0.38581046638936406</v>
      </c>
      <c r="S1373" s="139">
        <v>-0.14707765627961766</v>
      </c>
      <c r="T1373" s="139">
        <v>-0.30085374331489034</v>
      </c>
      <c r="U1373" s="139">
        <v>-0.30665076173886885</v>
      </c>
      <c r="V1373" s="139">
        <v>-1.2153237792321847</v>
      </c>
      <c r="W1373" s="50">
        <v>-0.87473267921798503</v>
      </c>
    </row>
    <row r="1374" spans="1:23" ht="16.5">
      <c r="A1374" s="95">
        <v>372</v>
      </c>
      <c r="B1374" s="139">
        <v>0.75162645320147936</v>
      </c>
      <c r="C1374" s="139">
        <v>0.26757569928747782</v>
      </c>
      <c r="D1374" s="139">
        <v>0.87125448056406007</v>
      </c>
      <c r="E1374" s="139">
        <v>0.49186732689273094</v>
      </c>
      <c r="F1374" s="139">
        <v>0.68572087997961217</v>
      </c>
      <c r="G1374" s="139">
        <v>0.47243841813842447</v>
      </c>
      <c r="H1374" s="139">
        <v>0.93595959783935467</v>
      </c>
      <c r="I1374" s="139">
        <v>0.52109673587880168</v>
      </c>
      <c r="J1374" s="139">
        <v>0.96456139839442034</v>
      </c>
      <c r="K1374" s="58">
        <v>0.67639181995886055</v>
      </c>
      <c r="M1374" s="51">
        <v>372</v>
      </c>
      <c r="N1374" s="139" cm="1">
        <f t="array" ref="N1374:W1374">(TRANSPOSE(MMULT(幕後結果!$AB$37:$AK$46, TRANSPOSE(N373:W373))))</f>
        <v>-0.52690242053830205</v>
      </c>
      <c r="O1374" s="139">
        <v>-2.0926388906289013</v>
      </c>
      <c r="P1374" s="139">
        <v>-0.38984180880362962</v>
      </c>
      <c r="Q1374" s="139">
        <v>-0.14570459693333648</v>
      </c>
      <c r="R1374" s="139">
        <v>-0.83268967282785855</v>
      </c>
      <c r="S1374" s="139">
        <v>6.3805784893583906E-2</v>
      </c>
      <c r="T1374" s="139">
        <v>-1.3717661126216085E-2</v>
      </c>
      <c r="U1374" s="139">
        <v>0.45457356618374517</v>
      </c>
      <c r="V1374" s="139">
        <v>0.7390577823250466</v>
      </c>
      <c r="W1374" s="50">
        <v>1.2105538805175635</v>
      </c>
    </row>
    <row r="1375" spans="1:23" ht="16.5">
      <c r="A1375" s="95">
        <v>373</v>
      </c>
      <c r="B1375" s="139">
        <v>0.9200291413337196</v>
      </c>
      <c r="C1375" s="139">
        <v>0.12909356814283135</v>
      </c>
      <c r="D1375" s="139">
        <v>0.35959489686445889</v>
      </c>
      <c r="E1375" s="139">
        <v>0.69739699206712413</v>
      </c>
      <c r="F1375" s="139">
        <v>9.878254192673519E-2</v>
      </c>
      <c r="G1375" s="139">
        <v>0.4443252174312009</v>
      </c>
      <c r="H1375" s="139">
        <v>0.76112343102982605</v>
      </c>
      <c r="I1375" s="139">
        <v>0.22430702216087139</v>
      </c>
      <c r="J1375" s="139">
        <v>0.62691839283861639</v>
      </c>
      <c r="K1375" s="58">
        <v>0.46566397293242101</v>
      </c>
      <c r="M1375" s="51">
        <v>373</v>
      </c>
      <c r="N1375" s="139" cm="1">
        <f t="array" ref="N1375:W1375">(TRANSPOSE(MMULT(幕後結果!$AB$37:$AK$46, TRANSPOSE(N374:W374))))</f>
        <v>0.54807614576839236</v>
      </c>
      <c r="O1375" s="139">
        <v>-0.92616974363184978</v>
      </c>
      <c r="P1375" s="139">
        <v>-1.8352677812224216E-2</v>
      </c>
      <c r="Q1375" s="139">
        <v>-0.14594869819929768</v>
      </c>
      <c r="R1375" s="139">
        <v>1.1121360328978076</v>
      </c>
      <c r="S1375" s="139">
        <v>-0.70177791812703438</v>
      </c>
      <c r="T1375" s="139">
        <v>0.28590777906156323</v>
      </c>
      <c r="U1375" s="139">
        <v>-5.6961339660110494E-2</v>
      </c>
      <c r="V1375" s="139">
        <v>0.16348683579913748</v>
      </c>
      <c r="W1375" s="50">
        <v>-0.52394538181255434</v>
      </c>
    </row>
    <row r="1376" spans="1:23" ht="16.5">
      <c r="A1376" s="95">
        <v>374</v>
      </c>
      <c r="B1376" s="139">
        <v>8.4741907030685182E-2</v>
      </c>
      <c r="C1376" s="139">
        <v>0.46993094371722299</v>
      </c>
      <c r="D1376" s="139">
        <v>0.23512737530861161</v>
      </c>
      <c r="E1376" s="139">
        <v>0.51685052608568172</v>
      </c>
      <c r="F1376" s="139">
        <v>0.69045015118380126</v>
      </c>
      <c r="G1376" s="139">
        <v>0.22620733201620591</v>
      </c>
      <c r="H1376" s="139">
        <v>0.23015611521534174</v>
      </c>
      <c r="I1376" s="139">
        <v>0.5194536462629491</v>
      </c>
      <c r="J1376" s="139">
        <v>0.10692379089786264</v>
      </c>
      <c r="K1376" s="58">
        <v>0.44660274013670564</v>
      </c>
      <c r="M1376" s="51">
        <v>374</v>
      </c>
      <c r="N1376" s="139" cm="1">
        <f t="array" ref="N1376:W1376">(TRANSPOSE(MMULT(幕後結果!$AB$37:$AK$46, TRANSPOSE(N375:W375))))</f>
        <v>-1.6689769777148185</v>
      </c>
      <c r="O1376" s="139">
        <v>1.7916936045987431E-3</v>
      </c>
      <c r="P1376" s="139">
        <v>-1.1249670034376615</v>
      </c>
      <c r="Q1376" s="139">
        <v>-0.95936846078393045</v>
      </c>
      <c r="R1376" s="139">
        <v>-0.64563547945606314</v>
      </c>
      <c r="S1376" s="139">
        <v>-0.44516075455735743</v>
      </c>
      <c r="T1376" s="139">
        <v>-2.1126513844687183</v>
      </c>
      <c r="U1376" s="139">
        <v>-0.78763199516514337</v>
      </c>
      <c r="V1376" s="139">
        <v>0.29547682178792645</v>
      </c>
      <c r="W1376" s="50">
        <v>0.17994507176569818</v>
      </c>
    </row>
    <row r="1377" spans="1:23" ht="16.5">
      <c r="A1377" s="95">
        <v>375</v>
      </c>
      <c r="B1377" s="139">
        <v>0.67634776466993918</v>
      </c>
      <c r="C1377" s="139">
        <v>0.17628483660948691</v>
      </c>
      <c r="D1377" s="139">
        <v>9.7420986385627018E-2</v>
      </c>
      <c r="E1377" s="139">
        <v>0.80064437339551775</v>
      </c>
      <c r="F1377" s="139">
        <v>0.82503006564972381</v>
      </c>
      <c r="G1377" s="139">
        <v>0.68743859090781445</v>
      </c>
      <c r="H1377" s="139">
        <v>0.94893778029522236</v>
      </c>
      <c r="I1377" s="139">
        <v>0.35249429400002419</v>
      </c>
      <c r="J1377" s="139">
        <v>0.61938985343086816</v>
      </c>
      <c r="K1377" s="58">
        <v>0.29422710917374251</v>
      </c>
      <c r="M1377" s="51">
        <v>375</v>
      </c>
      <c r="N1377" s="139" cm="1">
        <f t="array" ref="N1377:W1377">(TRANSPOSE(MMULT(幕後結果!$AB$37:$AK$46, TRANSPOSE(N376:W376))))</f>
        <v>-0.44202446688061819</v>
      </c>
      <c r="O1377" s="139">
        <v>-1.2070777026797865</v>
      </c>
      <c r="P1377" s="139">
        <v>-2.1688552080799743</v>
      </c>
      <c r="Q1377" s="139">
        <v>-0.75874017479722289</v>
      </c>
      <c r="R1377" s="139">
        <v>-1.3150359738876838</v>
      </c>
      <c r="S1377" s="139">
        <v>-1.927544017879498</v>
      </c>
      <c r="T1377" s="139">
        <v>-1.0069483320348729</v>
      </c>
      <c r="U1377" s="139">
        <v>-1.9306346207879637</v>
      </c>
      <c r="V1377" s="139">
        <v>-1.3020155510987417</v>
      </c>
      <c r="W1377" s="50">
        <v>-1.1510689713412732</v>
      </c>
    </row>
    <row r="1378" spans="1:23" ht="16.5">
      <c r="A1378" s="95">
        <v>376</v>
      </c>
      <c r="B1378" s="139">
        <v>0.33283454445112648</v>
      </c>
      <c r="C1378" s="139">
        <v>0.8863706125085753</v>
      </c>
      <c r="D1378" s="139">
        <v>0.8248619651509479</v>
      </c>
      <c r="E1378" s="139">
        <v>2.9782833691175625E-2</v>
      </c>
      <c r="F1378" s="139">
        <v>0.43925031816385829</v>
      </c>
      <c r="G1378" s="139">
        <v>0.8682861170351881</v>
      </c>
      <c r="H1378" s="139">
        <v>0.2932795278376239</v>
      </c>
      <c r="I1378" s="139">
        <v>4.3736409618966299E-3</v>
      </c>
      <c r="J1378" s="139">
        <v>0.84268737360481749</v>
      </c>
      <c r="K1378" s="58">
        <v>0.27497986836913002</v>
      </c>
      <c r="M1378" s="51">
        <v>376</v>
      </c>
      <c r="N1378" s="139" cm="1">
        <f t="array" ref="N1378:W1378">(TRANSPOSE(MMULT(幕後結果!$AB$37:$AK$46, TRANSPOSE(N377:W377))))</f>
        <v>-0.53148660088774502</v>
      </c>
      <c r="O1378" s="139">
        <v>-1.0143930667735173</v>
      </c>
      <c r="P1378" s="139">
        <v>-1.7140347398304279</v>
      </c>
      <c r="Q1378" s="139">
        <v>-0.20218682748259423</v>
      </c>
      <c r="R1378" s="139">
        <v>-0.90970621054674583</v>
      </c>
      <c r="S1378" s="139">
        <v>0.66984143981923583</v>
      </c>
      <c r="T1378" s="139">
        <v>-2.2625822515390954</v>
      </c>
      <c r="U1378" s="139">
        <v>0.40401944935558931</v>
      </c>
      <c r="V1378" s="139">
        <v>-1.3697559284974683</v>
      </c>
      <c r="W1378" s="50">
        <v>6.0414606399393778E-2</v>
      </c>
    </row>
    <row r="1379" spans="1:23" ht="16.5">
      <c r="A1379" s="95">
        <v>377</v>
      </c>
      <c r="B1379" s="139">
        <v>0.99012877149884693</v>
      </c>
      <c r="C1379" s="139">
        <v>0.65950742120177153</v>
      </c>
      <c r="D1379" s="139">
        <v>6.6295222927536424E-2</v>
      </c>
      <c r="E1379" s="139">
        <v>0.90789282035272767</v>
      </c>
      <c r="F1379" s="139">
        <v>0.64945071073564309</v>
      </c>
      <c r="G1379" s="139">
        <v>0.18550889711004248</v>
      </c>
      <c r="H1379" s="139">
        <v>5.5633208764602537E-2</v>
      </c>
      <c r="I1379" s="139">
        <v>0.95123486396642365</v>
      </c>
      <c r="J1379" s="139">
        <v>0.22341771994572013</v>
      </c>
      <c r="K1379" s="58">
        <v>4.408052534455642E-2</v>
      </c>
      <c r="M1379" s="51">
        <v>377</v>
      </c>
      <c r="N1379" s="139" cm="1">
        <f t="array" ref="N1379:W1379">(TRANSPOSE(MMULT(幕後結果!$AB$37:$AK$46, TRANSPOSE(N378:W378))))</f>
        <v>-9.390802439302624E-3</v>
      </c>
      <c r="O1379" s="139">
        <v>0.74467648225595429</v>
      </c>
      <c r="P1379" s="139">
        <v>-0.15413360117818711</v>
      </c>
      <c r="Q1379" s="139">
        <v>0.9247872903315898</v>
      </c>
      <c r="R1379" s="139">
        <v>-0.31747148039536788</v>
      </c>
      <c r="S1379" s="139">
        <v>-0.63353960646417584</v>
      </c>
      <c r="T1379" s="139">
        <v>-0.84772955783962212</v>
      </c>
      <c r="U1379" s="139">
        <v>-0.88754546842832438</v>
      </c>
      <c r="V1379" s="139">
        <v>-1.2100562359327784</v>
      </c>
      <c r="W1379" s="50">
        <v>0.60958121039645086</v>
      </c>
    </row>
    <row r="1380" spans="1:23" ht="16.5">
      <c r="A1380" s="95">
        <v>378</v>
      </c>
      <c r="B1380" s="139">
        <v>0.56079738972417736</v>
      </c>
      <c r="C1380" s="139">
        <v>0.34116977815158367</v>
      </c>
      <c r="D1380" s="139">
        <v>0.41310434741831248</v>
      </c>
      <c r="E1380" s="139">
        <v>0.37471572805205122</v>
      </c>
      <c r="F1380" s="139">
        <v>0.68396811731803342</v>
      </c>
      <c r="G1380" s="139">
        <v>0.14879809283583767</v>
      </c>
      <c r="H1380" s="139">
        <v>0.86213375033916773</v>
      </c>
      <c r="I1380" s="139">
        <v>0.75965156288706082</v>
      </c>
      <c r="J1380" s="139">
        <v>0.25468328650516203</v>
      </c>
      <c r="K1380" s="58">
        <v>0.57391984246033312</v>
      </c>
      <c r="M1380" s="51">
        <v>378</v>
      </c>
      <c r="N1380" s="139" cm="1">
        <f t="array" ref="N1380:W1380">(TRANSPOSE(MMULT(幕後結果!$AB$37:$AK$46, TRANSPOSE(N379:W379))))</f>
        <v>0.18344660841622473</v>
      </c>
      <c r="O1380" s="139">
        <v>0.65870771790821703</v>
      </c>
      <c r="P1380" s="139">
        <v>-1.3216399756990178</v>
      </c>
      <c r="Q1380" s="139">
        <v>2.1277314296053756E-2</v>
      </c>
      <c r="R1380" s="139">
        <v>-0.1437998360797143</v>
      </c>
      <c r="S1380" s="139">
        <v>0.60735265752343248</v>
      </c>
      <c r="T1380" s="139">
        <v>-1.4515538773925174</v>
      </c>
      <c r="U1380" s="139">
        <v>-1.0429908841420272</v>
      </c>
      <c r="V1380" s="139">
        <v>-0.96617852600156862</v>
      </c>
      <c r="W1380" s="50">
        <v>-0.3397148386374399</v>
      </c>
    </row>
    <row r="1381" spans="1:23" ht="16.5">
      <c r="A1381" s="95">
        <v>379</v>
      </c>
      <c r="B1381" s="139">
        <v>0.12090366505364303</v>
      </c>
      <c r="C1381" s="139">
        <v>0.91539338963775907</v>
      </c>
      <c r="D1381" s="139">
        <v>0.75360820604625856</v>
      </c>
      <c r="E1381" s="139">
        <v>0.78631906003452645</v>
      </c>
      <c r="F1381" s="139">
        <v>9.2739546842782072E-2</v>
      </c>
      <c r="G1381" s="139">
        <v>0.11155482279603257</v>
      </c>
      <c r="H1381" s="139">
        <v>0.76998469176861151</v>
      </c>
      <c r="I1381" s="139">
        <v>0.21222723732430993</v>
      </c>
      <c r="J1381" s="139">
        <v>0.53276037363680051</v>
      </c>
      <c r="K1381" s="58">
        <v>6.480250922527464E-2</v>
      </c>
      <c r="M1381" s="51">
        <v>379</v>
      </c>
      <c r="N1381" s="139" cm="1">
        <f t="array" ref="N1381:W1381">(TRANSPOSE(MMULT(幕後結果!$AB$37:$AK$46, TRANSPOSE(N380:W380))))</f>
        <v>0.44359526427905027</v>
      </c>
      <c r="O1381" s="139">
        <v>-1.2478509251765946</v>
      </c>
      <c r="P1381" s="139">
        <v>0.25435595518824961</v>
      </c>
      <c r="Q1381" s="139">
        <v>-0.89803743748767806</v>
      </c>
      <c r="R1381" s="139">
        <v>-2.4953665529872735</v>
      </c>
      <c r="S1381" s="139">
        <v>-1.3704723430415804</v>
      </c>
      <c r="T1381" s="139">
        <v>-0.21425071008399135</v>
      </c>
      <c r="U1381" s="139">
        <v>-1.0638153193553308</v>
      </c>
      <c r="V1381" s="139">
        <v>0.68636682841231189</v>
      </c>
      <c r="W1381" s="50">
        <v>-0.63369696858446622</v>
      </c>
    </row>
    <row r="1382" spans="1:23" ht="16.5">
      <c r="A1382" s="95">
        <v>380</v>
      </c>
      <c r="B1382" s="139">
        <v>0.26930005503090904</v>
      </c>
      <c r="C1382" s="139">
        <v>2.4803548729552594E-2</v>
      </c>
      <c r="D1382" s="139">
        <v>0.68505521311031803</v>
      </c>
      <c r="E1382" s="139">
        <v>0.51899459026674255</v>
      </c>
      <c r="F1382" s="139">
        <v>0.95239663767815075</v>
      </c>
      <c r="G1382" s="139">
        <v>0.62456884479511054</v>
      </c>
      <c r="H1382" s="139">
        <v>0.73727106520367891</v>
      </c>
      <c r="I1382" s="139">
        <v>0.19299911329814501</v>
      </c>
      <c r="J1382" s="139">
        <v>0.9542770538007177</v>
      </c>
      <c r="K1382" s="58">
        <v>0.32690370287556703</v>
      </c>
      <c r="M1382" s="51">
        <v>380</v>
      </c>
      <c r="N1382" s="139" cm="1">
        <f t="array" ref="N1382:W1382">(TRANSPOSE(MMULT(幕後結果!$AB$37:$AK$46, TRANSPOSE(N381:W381))))</f>
        <v>1.6224992521281698</v>
      </c>
      <c r="O1382" s="139">
        <v>9.1038991468077923E-2</v>
      </c>
      <c r="P1382" s="139">
        <v>0.53756251346271178</v>
      </c>
      <c r="Q1382" s="139">
        <v>0.70971645113753268</v>
      </c>
      <c r="R1382" s="139">
        <v>-0.45078741355395502</v>
      </c>
      <c r="S1382" s="139">
        <v>-1.3230030318256523</v>
      </c>
      <c r="T1382" s="139">
        <v>1.2337657769402419</v>
      </c>
      <c r="U1382" s="139">
        <v>-0.39155175244442852</v>
      </c>
      <c r="V1382" s="139">
        <v>-0.78846758939961692</v>
      </c>
      <c r="W1382" s="50">
        <v>1.0662601081561904</v>
      </c>
    </row>
    <row r="1383" spans="1:23" ht="16.5">
      <c r="A1383" s="95">
        <v>381</v>
      </c>
      <c r="B1383" s="139">
        <v>0.17360690248112687</v>
      </c>
      <c r="C1383" s="139">
        <v>0.9934875472437612</v>
      </c>
      <c r="D1383" s="139">
        <v>0.63903594121161689</v>
      </c>
      <c r="E1383" s="139">
        <v>0.95315519664754222</v>
      </c>
      <c r="F1383" s="139">
        <v>0.35708186406636577</v>
      </c>
      <c r="G1383" s="139">
        <v>0.43957926124445712</v>
      </c>
      <c r="H1383" s="139">
        <v>0.94716934731726443</v>
      </c>
      <c r="I1383" s="139">
        <v>0.91985136261503864</v>
      </c>
      <c r="J1383" s="139">
        <v>0.81353273936385806</v>
      </c>
      <c r="K1383" s="58">
        <v>0.72229179163828916</v>
      </c>
      <c r="M1383" s="51">
        <v>381</v>
      </c>
      <c r="N1383" s="139" cm="1">
        <f t="array" ref="N1383:W1383">(TRANSPOSE(MMULT(幕後結果!$AB$37:$AK$46, TRANSPOSE(N382:W382))))</f>
        <v>-1.6481594697963717</v>
      </c>
      <c r="O1383" s="139">
        <v>-0.23967803414027111</v>
      </c>
      <c r="P1383" s="139">
        <v>4.6075080315876427E-2</v>
      </c>
      <c r="Q1383" s="139">
        <v>0.49626647647203653</v>
      </c>
      <c r="R1383" s="139">
        <v>-0.70789948140011516</v>
      </c>
      <c r="S1383" s="139">
        <v>0.67585470095473665</v>
      </c>
      <c r="T1383" s="139">
        <v>-0.40389271002722926</v>
      </c>
      <c r="U1383" s="139">
        <v>-3.3660264617420527E-2</v>
      </c>
      <c r="V1383" s="139">
        <v>-1.4806125326034649</v>
      </c>
      <c r="W1383" s="50">
        <v>-0.58813602577765245</v>
      </c>
    </row>
    <row r="1384" spans="1:23" ht="16.5">
      <c r="A1384" s="95">
        <v>382</v>
      </c>
      <c r="B1384" s="139">
        <v>0.96318247601166007</v>
      </c>
      <c r="C1384" s="139">
        <v>0.22073592731362224</v>
      </c>
      <c r="D1384" s="139">
        <v>0.26299851900644233</v>
      </c>
      <c r="E1384" s="139">
        <v>1.2040751045896858E-2</v>
      </c>
      <c r="F1384" s="139">
        <v>0.6263712516909361</v>
      </c>
      <c r="G1384" s="139">
        <v>0.5114029100521067</v>
      </c>
      <c r="H1384" s="139">
        <v>0.61073230914227894</v>
      </c>
      <c r="I1384" s="139">
        <v>0.56001573842650587</v>
      </c>
      <c r="J1384" s="139">
        <v>0.47750452632581197</v>
      </c>
      <c r="K1384" s="58">
        <v>0.52892675343520668</v>
      </c>
      <c r="M1384" s="51">
        <v>382</v>
      </c>
      <c r="N1384" s="139" cm="1">
        <f t="array" ref="N1384:W1384">(TRANSPOSE(MMULT(幕後結果!$AB$37:$AK$46, TRANSPOSE(N383:W383))))</f>
        <v>1.0642283927571551E-2</v>
      </c>
      <c r="O1384" s="139">
        <v>0.33848585473457304</v>
      </c>
      <c r="P1384" s="139">
        <v>5.4262360261503585E-2</v>
      </c>
      <c r="Q1384" s="139">
        <v>1.3997028109473459</v>
      </c>
      <c r="R1384" s="139">
        <v>1.6341217059297635</v>
      </c>
      <c r="S1384" s="139">
        <v>0.83309470115928985</v>
      </c>
      <c r="T1384" s="139">
        <v>1.0312102754768959</v>
      </c>
      <c r="U1384" s="139">
        <v>-1.3773494554321744</v>
      </c>
      <c r="V1384" s="139">
        <v>0.44738250503302524</v>
      </c>
      <c r="W1384" s="50">
        <v>1.3510919242461417</v>
      </c>
    </row>
    <row r="1385" spans="1:23" ht="16.5">
      <c r="A1385" s="95">
        <v>383</v>
      </c>
      <c r="B1385" s="139">
        <v>0.69985097658606077</v>
      </c>
      <c r="C1385" s="139">
        <v>0.36292942199054279</v>
      </c>
      <c r="D1385" s="139">
        <v>0.42888633342101357</v>
      </c>
      <c r="E1385" s="139">
        <v>0.38455492699720817</v>
      </c>
      <c r="F1385" s="139">
        <v>0.75333030225764386</v>
      </c>
      <c r="G1385" s="139">
        <v>9.7283362340651491E-2</v>
      </c>
      <c r="H1385" s="139">
        <v>0.27421243725697941</v>
      </c>
      <c r="I1385" s="139">
        <v>0.47049452277458359</v>
      </c>
      <c r="J1385" s="139">
        <v>0.90402932685555415</v>
      </c>
      <c r="K1385" s="58">
        <v>0.16034581528533853</v>
      </c>
      <c r="M1385" s="51">
        <v>383</v>
      </c>
      <c r="N1385" s="139" cm="1">
        <f t="array" ref="N1385:W1385">(TRANSPOSE(MMULT(幕後結果!$AB$37:$AK$46, TRANSPOSE(N384:W384))))</f>
        <v>-0.40594633293799509</v>
      </c>
      <c r="O1385" s="139">
        <v>1.0089896430148326</v>
      </c>
      <c r="P1385" s="139">
        <v>0.18029624616381917</v>
      </c>
      <c r="Q1385" s="139">
        <v>0.87405414076933408</v>
      </c>
      <c r="R1385" s="139">
        <v>-1.0147522128298223</v>
      </c>
      <c r="S1385" s="139">
        <v>0.44383387805830699</v>
      </c>
      <c r="T1385" s="139">
        <v>-0.43465391528592145</v>
      </c>
      <c r="U1385" s="139">
        <v>-6.3905369379502558E-2</v>
      </c>
      <c r="V1385" s="139">
        <v>2.1843390420880517</v>
      </c>
      <c r="W1385" s="50">
        <v>-0.22325548093741643</v>
      </c>
    </row>
    <row r="1386" spans="1:23" ht="16.5">
      <c r="A1386" s="95">
        <v>384</v>
      </c>
      <c r="B1386" s="139">
        <v>0.214355645091451</v>
      </c>
      <c r="C1386" s="139">
        <v>0.78451881627908504</v>
      </c>
      <c r="D1386" s="139">
        <v>0.98561116179404706</v>
      </c>
      <c r="E1386" s="139">
        <v>0.24489089375107453</v>
      </c>
      <c r="F1386" s="139">
        <v>0.26330971724297325</v>
      </c>
      <c r="G1386" s="139">
        <v>4.975087098299924E-2</v>
      </c>
      <c r="H1386" s="139">
        <v>0.87704983322507868</v>
      </c>
      <c r="I1386" s="139">
        <v>0.10316327586533292</v>
      </c>
      <c r="J1386" s="139">
        <v>0.10039478627983289</v>
      </c>
      <c r="K1386" s="58">
        <v>0.93256464194921862</v>
      </c>
      <c r="M1386" s="51">
        <v>384</v>
      </c>
      <c r="N1386" s="139" cm="1">
        <f t="array" ref="N1386:W1386">(TRANSPOSE(MMULT(幕後結果!$AB$37:$AK$46, TRANSPOSE(N385:W385))))</f>
        <v>-1.9891266174786271</v>
      </c>
      <c r="O1386" s="139">
        <v>-0.49199404867673741</v>
      </c>
      <c r="P1386" s="139">
        <v>-0.63963508300868699</v>
      </c>
      <c r="Q1386" s="139">
        <v>6.1837276263123589E-2</v>
      </c>
      <c r="R1386" s="139">
        <v>1.0999735138720854</v>
      </c>
      <c r="S1386" s="139">
        <v>2.0248120837415362</v>
      </c>
      <c r="T1386" s="139">
        <v>-1.4768588914412408</v>
      </c>
      <c r="U1386" s="139">
        <v>-5.4881235790397165E-2</v>
      </c>
      <c r="V1386" s="139">
        <v>1.536035673396233</v>
      </c>
      <c r="W1386" s="50">
        <v>0.73594320307436289</v>
      </c>
    </row>
    <row r="1387" spans="1:23" ht="16.5">
      <c r="A1387" s="95">
        <v>385</v>
      </c>
      <c r="B1387" s="139">
        <v>0.29935351472319849</v>
      </c>
      <c r="C1387" s="139">
        <v>0.26456091877265586</v>
      </c>
      <c r="D1387" s="139">
        <v>0.8340192018340431</v>
      </c>
      <c r="E1387" s="139">
        <v>1.4072483033874983E-2</v>
      </c>
      <c r="F1387" s="139">
        <v>0.85749348988402763</v>
      </c>
      <c r="G1387" s="139">
        <v>0.58060877849454795</v>
      </c>
      <c r="H1387" s="139">
        <v>0.41684395085082171</v>
      </c>
      <c r="I1387" s="139">
        <v>0.29798731408238277</v>
      </c>
      <c r="J1387" s="139">
        <v>0.75304209509694098</v>
      </c>
      <c r="K1387" s="58">
        <v>0.43719541916627835</v>
      </c>
      <c r="M1387" s="51">
        <v>385</v>
      </c>
      <c r="N1387" s="139" cm="1">
        <f t="array" ref="N1387:W1387">(TRANSPOSE(MMULT(幕後結果!$AB$37:$AK$46, TRANSPOSE(N386:W386))))</f>
        <v>-0.91967008846073039</v>
      </c>
      <c r="O1387" s="139">
        <v>0.84748034563256291</v>
      </c>
      <c r="P1387" s="139">
        <v>-0.4963466047939849</v>
      </c>
      <c r="Q1387" s="139">
        <v>0.75287821154751611</v>
      </c>
      <c r="R1387" s="139">
        <v>1.4641717672537233</v>
      </c>
      <c r="S1387" s="139">
        <v>-0.79307380866199628</v>
      </c>
      <c r="T1387" s="139">
        <v>0.75911850530295921</v>
      </c>
      <c r="U1387" s="139">
        <v>-1.8504110721961913</v>
      </c>
      <c r="V1387" s="139">
        <v>-1.0700433690575082</v>
      </c>
      <c r="W1387" s="50">
        <v>-0.51482633492596142</v>
      </c>
    </row>
    <row r="1388" spans="1:23" ht="16.5">
      <c r="A1388" s="95">
        <v>386</v>
      </c>
      <c r="B1388" s="139">
        <v>0.54070726393751922</v>
      </c>
      <c r="C1388" s="139">
        <v>4.247752133022642E-2</v>
      </c>
      <c r="D1388" s="139">
        <v>0.29651792495932749</v>
      </c>
      <c r="E1388" s="139">
        <v>0.14766091438149576</v>
      </c>
      <c r="F1388" s="139">
        <v>0.90813741757116428</v>
      </c>
      <c r="G1388" s="139">
        <v>0.799810206410833</v>
      </c>
      <c r="H1388" s="139">
        <v>0.1621879604529195</v>
      </c>
      <c r="I1388" s="139">
        <v>0.81847368763160588</v>
      </c>
      <c r="J1388" s="139">
        <v>0.53862828307486721</v>
      </c>
      <c r="K1388" s="58">
        <v>0.31428045623718437</v>
      </c>
      <c r="M1388" s="51">
        <v>386</v>
      </c>
      <c r="N1388" s="139" cm="1">
        <f t="array" ref="N1388:W1388">(TRANSPOSE(MMULT(幕後結果!$AB$37:$AK$46, TRANSPOSE(N387:W387))))</f>
        <v>-0.34613180620369011</v>
      </c>
      <c r="O1388" s="139">
        <v>-1.400802412565906</v>
      </c>
      <c r="P1388" s="139">
        <v>-0.42149450975432068</v>
      </c>
      <c r="Q1388" s="139">
        <v>-0.77711039138631799</v>
      </c>
      <c r="R1388" s="139">
        <v>-1.0916432435513854</v>
      </c>
      <c r="S1388" s="139">
        <v>0.88304177390029914</v>
      </c>
      <c r="T1388" s="139">
        <v>0.23464973754506407</v>
      </c>
      <c r="U1388" s="139">
        <v>-0.11142167824998125</v>
      </c>
      <c r="V1388" s="139">
        <v>-0.88688935424603732</v>
      </c>
      <c r="W1388" s="50">
        <v>-0.77923946768460528</v>
      </c>
    </row>
    <row r="1389" spans="1:23" ht="16.5">
      <c r="A1389" s="95">
        <v>387</v>
      </c>
      <c r="B1389" s="139">
        <v>0.17216606495142073</v>
      </c>
      <c r="C1389" s="139">
        <v>0.18061294678231543</v>
      </c>
      <c r="D1389" s="139">
        <v>0.84639479455021793</v>
      </c>
      <c r="E1389" s="139">
        <v>0.88934224411188234</v>
      </c>
      <c r="F1389" s="139">
        <v>3.5451706920197834E-2</v>
      </c>
      <c r="G1389" s="139">
        <v>0.86086063846848027</v>
      </c>
      <c r="H1389" s="139">
        <v>0.48690456955180705</v>
      </c>
      <c r="I1389" s="139">
        <v>8.4908609266973967E-2</v>
      </c>
      <c r="J1389" s="139">
        <v>0.29729396169323796</v>
      </c>
      <c r="K1389" s="58">
        <v>8.6796503441011641E-2</v>
      </c>
      <c r="M1389" s="51">
        <v>387</v>
      </c>
      <c r="N1389" s="139" cm="1">
        <f t="array" ref="N1389:W1389">(TRANSPOSE(MMULT(幕後結果!$AB$37:$AK$46, TRANSPOSE(N388:W388))))</f>
        <v>-0.86444922143658776</v>
      </c>
      <c r="O1389" s="139">
        <v>2.6533213021813093</v>
      </c>
      <c r="P1389" s="139">
        <v>-1.2061371656059969</v>
      </c>
      <c r="Q1389" s="139">
        <v>1.0113817897960327</v>
      </c>
      <c r="R1389" s="139">
        <v>1.5579891832158834</v>
      </c>
      <c r="S1389" s="139">
        <v>0.69114606272470092</v>
      </c>
      <c r="T1389" s="139">
        <v>0.59510445354724639</v>
      </c>
      <c r="U1389" s="139">
        <v>-1.4668286786374043</v>
      </c>
      <c r="V1389" s="139">
        <v>-1.9122065624080113</v>
      </c>
      <c r="W1389" s="50">
        <v>-1.1002035658624336</v>
      </c>
    </row>
    <row r="1390" spans="1:23" ht="16.5">
      <c r="A1390" s="95">
        <v>388</v>
      </c>
      <c r="B1390" s="139">
        <v>0.80000388202218642</v>
      </c>
      <c r="C1390" s="139">
        <v>0.9184083903707625</v>
      </c>
      <c r="D1390" s="139">
        <v>0.88491552978262789</v>
      </c>
      <c r="E1390" s="139">
        <v>0.5171163593545467</v>
      </c>
      <c r="F1390" s="139">
        <v>0.62443953003174868</v>
      </c>
      <c r="G1390" s="139">
        <v>0.81319931046802885</v>
      </c>
      <c r="H1390" s="139">
        <v>2.9908879056639304E-2</v>
      </c>
      <c r="I1390" s="139">
        <v>0.61714049572119012</v>
      </c>
      <c r="J1390" s="139">
        <v>0.74848370822733967</v>
      </c>
      <c r="K1390" s="58">
        <v>0.51058256038875061</v>
      </c>
      <c r="M1390" s="51">
        <v>388</v>
      </c>
      <c r="N1390" s="139" cm="1">
        <f t="array" ref="N1390:W1390">(TRANSPOSE(MMULT(幕後結果!$AB$37:$AK$46, TRANSPOSE(N389:W389))))</f>
        <v>-0.18313987314684588</v>
      </c>
      <c r="O1390" s="139">
        <v>0.78773500150015774</v>
      </c>
      <c r="P1390" s="139">
        <v>-1.4497573006791</v>
      </c>
      <c r="Q1390" s="139">
        <v>0.75574533272293309</v>
      </c>
      <c r="R1390" s="139">
        <v>-0.49800871828586413</v>
      </c>
      <c r="S1390" s="139">
        <v>1.596543702210899</v>
      </c>
      <c r="T1390" s="139">
        <v>-0.11103370626812288</v>
      </c>
      <c r="U1390" s="139">
        <v>-1.1812742116693746</v>
      </c>
      <c r="V1390" s="139">
        <v>-0.71548823280175466</v>
      </c>
      <c r="W1390" s="50">
        <v>0.3731596693609579</v>
      </c>
    </row>
    <row r="1391" spans="1:23" ht="16.5">
      <c r="A1391" s="95">
        <v>389</v>
      </c>
      <c r="B1391" s="139">
        <v>0.96230153408808516</v>
      </c>
      <c r="C1391" s="139">
        <v>0.15214273642864762</v>
      </c>
      <c r="D1391" s="139">
        <v>0.22616024643032495</v>
      </c>
      <c r="E1391" s="139">
        <v>0.67251679807301712</v>
      </c>
      <c r="F1391" s="139">
        <v>0.88997307826797956</v>
      </c>
      <c r="G1391" s="139">
        <v>0.37550872309056471</v>
      </c>
      <c r="H1391" s="139">
        <v>0.60923011595555043</v>
      </c>
      <c r="I1391" s="139">
        <v>0.91223054105603563</v>
      </c>
      <c r="J1391" s="139">
        <v>0.53849989502909712</v>
      </c>
      <c r="K1391" s="58">
        <v>0.18357766975764811</v>
      </c>
      <c r="M1391" s="51">
        <v>389</v>
      </c>
      <c r="N1391" s="139" cm="1">
        <f t="array" ref="N1391:W1391">(TRANSPOSE(MMULT(幕後結果!$AB$37:$AK$46, TRANSPOSE(N390:W390))))</f>
        <v>0.94660938588798738</v>
      </c>
      <c r="O1391" s="139">
        <v>0.26618673701396811</v>
      </c>
      <c r="P1391" s="139">
        <v>-1.4740550168890365E-2</v>
      </c>
      <c r="Q1391" s="139">
        <v>0.72746050747722291</v>
      </c>
      <c r="R1391" s="139">
        <v>0.10862073439791481</v>
      </c>
      <c r="S1391" s="139">
        <v>-0.85864406163961249</v>
      </c>
      <c r="T1391" s="139">
        <v>-7.6395053729027218E-2</v>
      </c>
      <c r="U1391" s="139">
        <v>-0.53054216025468515</v>
      </c>
      <c r="V1391" s="139">
        <v>0.11710833080790178</v>
      </c>
      <c r="W1391" s="50">
        <v>0.31617916684880942</v>
      </c>
    </row>
    <row r="1392" spans="1:23" ht="16.5">
      <c r="A1392" s="95">
        <v>390</v>
      </c>
      <c r="B1392" s="139">
        <v>4.549813597703567E-2</v>
      </c>
      <c r="C1392" s="139">
        <v>0.68529770597531181</v>
      </c>
      <c r="D1392" s="139">
        <v>0.28334006205405937</v>
      </c>
      <c r="E1392" s="139">
        <v>0.67389087143089488</v>
      </c>
      <c r="F1392" s="139">
        <v>0.75665309704413741</v>
      </c>
      <c r="G1392" s="139">
        <v>0.23009488175090764</v>
      </c>
      <c r="H1392" s="139">
        <v>2.2326928907861587E-2</v>
      </c>
      <c r="I1392" s="139">
        <v>0.49450574794668567</v>
      </c>
      <c r="J1392" s="139">
        <v>0.44625288552832187</v>
      </c>
      <c r="K1392" s="58">
        <v>0.93072181232770168</v>
      </c>
      <c r="M1392" s="51">
        <v>390</v>
      </c>
      <c r="N1392" s="139" cm="1">
        <f t="array" ref="N1392:W1392">(TRANSPOSE(MMULT(幕後結果!$AB$37:$AK$46, TRANSPOSE(N391:W391))))</f>
        <v>1.4296596756776039</v>
      </c>
      <c r="O1392" s="139">
        <v>-0.55625752214629176</v>
      </c>
      <c r="P1392" s="139">
        <v>-1.6103385919919697</v>
      </c>
      <c r="Q1392" s="139">
        <v>-0.10255694794200901</v>
      </c>
      <c r="R1392" s="139">
        <v>-0.6518046494606633</v>
      </c>
      <c r="S1392" s="139">
        <v>-0.81172544939107538</v>
      </c>
      <c r="T1392" s="139">
        <v>0.2737587691195057</v>
      </c>
      <c r="U1392" s="139">
        <v>-0.45224255628213977</v>
      </c>
      <c r="V1392" s="139">
        <v>0.4985837387439418</v>
      </c>
      <c r="W1392" s="50">
        <v>-0.61525775283867745</v>
      </c>
    </row>
    <row r="1393" spans="1:23" ht="16.5">
      <c r="A1393" s="95">
        <v>391</v>
      </c>
      <c r="B1393" s="139">
        <v>0.5843541351107906</v>
      </c>
      <c r="C1393" s="139">
        <v>0.55863382414365392</v>
      </c>
      <c r="D1393" s="139">
        <v>2.087110028506145E-2</v>
      </c>
      <c r="E1393" s="139">
        <v>0.306763967531821</v>
      </c>
      <c r="F1393" s="139">
        <v>0.86586988237903584</v>
      </c>
      <c r="G1393" s="139">
        <v>0.44226717900528389</v>
      </c>
      <c r="H1393" s="139">
        <v>0.85059278562514162</v>
      </c>
      <c r="I1393" s="139">
        <v>0.40512771408775206</v>
      </c>
      <c r="J1393" s="139">
        <v>0.99959226065045503</v>
      </c>
      <c r="K1393" s="58">
        <v>0.81631893557235302</v>
      </c>
      <c r="M1393" s="51">
        <v>391</v>
      </c>
      <c r="N1393" s="139" cm="1">
        <f t="array" ref="N1393:W1393">(TRANSPOSE(MMULT(幕後結果!$AB$37:$AK$46, TRANSPOSE(N392:W392))))</f>
        <v>2.1398415695013231</v>
      </c>
      <c r="O1393" s="139">
        <v>1.2920189261615647</v>
      </c>
      <c r="P1393" s="139">
        <v>2.2687473979931303</v>
      </c>
      <c r="Q1393" s="139">
        <v>1.4325400466479903</v>
      </c>
      <c r="R1393" s="139">
        <v>-2.3450475624984257E-3</v>
      </c>
      <c r="S1393" s="139">
        <v>1.4054344550696458</v>
      </c>
      <c r="T1393" s="139">
        <v>2.1444768542126327</v>
      </c>
      <c r="U1393" s="139">
        <v>1.1132172267310831</v>
      </c>
      <c r="V1393" s="139">
        <v>1.2319717993481656</v>
      </c>
      <c r="W1393" s="50">
        <v>2.4250514407127155</v>
      </c>
    </row>
    <row r="1394" spans="1:23" ht="16.5">
      <c r="A1394" s="95">
        <v>392</v>
      </c>
      <c r="B1394" s="139">
        <v>0.54477570186516844</v>
      </c>
      <c r="C1394" s="139">
        <v>5.5467445850648334E-2</v>
      </c>
      <c r="D1394" s="139">
        <v>0.1196332354845826</v>
      </c>
      <c r="E1394" s="139">
        <v>0.40248704678736025</v>
      </c>
      <c r="F1394" s="139">
        <v>0.88176670301107429</v>
      </c>
      <c r="G1394" s="139">
        <v>0.41572280431541153</v>
      </c>
      <c r="H1394" s="139">
        <v>0.26205611390906602</v>
      </c>
      <c r="I1394" s="139">
        <v>0.26999066375632719</v>
      </c>
      <c r="J1394" s="139">
        <v>0.61521275617180593</v>
      </c>
      <c r="K1394" s="58">
        <v>0.29465536914338442</v>
      </c>
      <c r="M1394" s="51">
        <v>392</v>
      </c>
      <c r="N1394" s="139" cm="1">
        <f t="array" ref="N1394:W1394">(TRANSPOSE(MMULT(幕後結果!$AB$37:$AK$46, TRANSPOSE(N393:W393))))</f>
        <v>-9.566077125242467E-2</v>
      </c>
      <c r="O1394" s="139">
        <v>-1.0708597999206575</v>
      </c>
      <c r="P1394" s="139">
        <v>1.9865538307950579</v>
      </c>
      <c r="Q1394" s="139">
        <v>-0.25662762961983954</v>
      </c>
      <c r="R1394" s="139">
        <v>0.16313939449834369</v>
      </c>
      <c r="S1394" s="139">
        <v>-1.1264795114621953</v>
      </c>
      <c r="T1394" s="139">
        <v>0.97341679977148221</v>
      </c>
      <c r="U1394" s="139">
        <v>0.25498658027248855</v>
      </c>
      <c r="V1394" s="139">
        <v>0.80710095170037688</v>
      </c>
      <c r="W1394" s="50">
        <v>-0.42048369327837315</v>
      </c>
    </row>
    <row r="1395" spans="1:23" ht="16.5">
      <c r="A1395" s="95">
        <v>393</v>
      </c>
      <c r="B1395" s="139">
        <v>0.52356219510049473</v>
      </c>
      <c r="C1395" s="139">
        <v>0.27689319469512608</v>
      </c>
      <c r="D1395" s="139">
        <v>9.2047714943935599E-2</v>
      </c>
      <c r="E1395" s="139">
        <v>0.16321103739252107</v>
      </c>
      <c r="F1395" s="139">
        <v>0.65249965022946399</v>
      </c>
      <c r="G1395" s="139">
        <v>0.57010758388172444</v>
      </c>
      <c r="H1395" s="139">
        <v>0.67554781238728001</v>
      </c>
      <c r="I1395" s="139">
        <v>0.53318017453641553</v>
      </c>
      <c r="J1395" s="139">
        <v>0.50540944071303051</v>
      </c>
      <c r="K1395" s="58">
        <v>0.67642165602554916</v>
      </c>
      <c r="M1395" s="51">
        <v>393</v>
      </c>
      <c r="N1395" s="139" cm="1">
        <f t="array" ref="N1395:W1395">(TRANSPOSE(MMULT(幕後結果!$AB$37:$AK$46, TRANSPOSE(N394:W394))))</f>
        <v>-0.34613438430852772</v>
      </c>
      <c r="O1395" s="139">
        <v>-0.1586193718822243</v>
      </c>
      <c r="P1395" s="139">
        <v>-0.5616524188231069</v>
      </c>
      <c r="Q1395" s="139">
        <v>-1.2886923800759122</v>
      </c>
      <c r="R1395" s="139">
        <v>-1.549669581334528</v>
      </c>
      <c r="S1395" s="139">
        <v>-0.16556173785809841</v>
      </c>
      <c r="T1395" s="139">
        <v>0.22206105094290463</v>
      </c>
      <c r="U1395" s="139">
        <v>-0.41372731813630292</v>
      </c>
      <c r="V1395" s="139">
        <v>-0.64042398054426253</v>
      </c>
      <c r="W1395" s="50">
        <v>-0.89008133526204047</v>
      </c>
    </row>
    <row r="1396" spans="1:23" ht="16.5">
      <c r="A1396" s="95">
        <v>394</v>
      </c>
      <c r="B1396" s="139">
        <v>0.59723441230820318</v>
      </c>
      <c r="C1396" s="139">
        <v>0.25940867231038744</v>
      </c>
      <c r="D1396" s="139">
        <v>0.49472179482033996</v>
      </c>
      <c r="E1396" s="139">
        <v>0.23885186616097354</v>
      </c>
      <c r="F1396" s="139">
        <v>0.47675710571944507</v>
      </c>
      <c r="G1396" s="139">
        <v>0.26095233915174698</v>
      </c>
      <c r="H1396" s="139">
        <v>0.64182747983384836</v>
      </c>
      <c r="I1396" s="139">
        <v>0.84753437279842192</v>
      </c>
      <c r="J1396" s="139">
        <v>0.92692769238379058</v>
      </c>
      <c r="K1396" s="58">
        <v>0.53368321369303162</v>
      </c>
      <c r="M1396" s="51">
        <v>394</v>
      </c>
      <c r="N1396" s="139" cm="1">
        <f t="array" ref="N1396:W1396">(TRANSPOSE(MMULT(幕後結果!$AB$37:$AK$46, TRANSPOSE(N395:W395))))</f>
        <v>-1.4896682891653625</v>
      </c>
      <c r="O1396" s="139">
        <v>-2.3003687877328822</v>
      </c>
      <c r="P1396" s="139">
        <v>-0.88093014894660493</v>
      </c>
      <c r="Q1396" s="139">
        <v>0.14187033950799655</v>
      </c>
      <c r="R1396" s="139">
        <v>1.3664892964927983E-2</v>
      </c>
      <c r="S1396" s="139">
        <v>-0.50206994451891651</v>
      </c>
      <c r="T1396" s="139">
        <v>-1.8522169606320227</v>
      </c>
      <c r="U1396" s="139">
        <v>-0.40384086956785359</v>
      </c>
      <c r="V1396" s="139">
        <v>0.44902610346089744</v>
      </c>
      <c r="W1396" s="50">
        <v>0.11751823018616026</v>
      </c>
    </row>
    <row r="1397" spans="1:23" ht="16.5">
      <c r="A1397" s="95">
        <v>395</v>
      </c>
      <c r="B1397" s="139">
        <v>0.76190299208530399</v>
      </c>
      <c r="C1397" s="139">
        <v>0.74680545877429516</v>
      </c>
      <c r="D1397" s="139">
        <v>0.62403612869552338</v>
      </c>
      <c r="E1397" s="139">
        <v>0.25326405500325322</v>
      </c>
      <c r="F1397" s="139">
        <v>0.9330391088588299</v>
      </c>
      <c r="G1397" s="139">
        <v>0.43886447465884815</v>
      </c>
      <c r="H1397" s="139">
        <v>0.54795575145652786</v>
      </c>
      <c r="I1397" s="139">
        <v>0.86828344058476636</v>
      </c>
      <c r="J1397" s="139">
        <v>0.72392524674729009</v>
      </c>
      <c r="K1397" s="58">
        <v>0.80211292108684584</v>
      </c>
      <c r="M1397" s="51">
        <v>395</v>
      </c>
      <c r="N1397" s="139" cm="1">
        <f t="array" ref="N1397:W1397">(TRANSPOSE(MMULT(幕後結果!$AB$37:$AK$46, TRANSPOSE(N396:W396))))</f>
        <v>-1.1508173439713369</v>
      </c>
      <c r="O1397" s="139">
        <v>-0.59110776349171346</v>
      </c>
      <c r="P1397" s="139">
        <v>-0.24640908495398742</v>
      </c>
      <c r="Q1397" s="139">
        <v>0.33477302053268954</v>
      </c>
      <c r="R1397" s="139">
        <v>-0.24928458545251339</v>
      </c>
      <c r="S1397" s="139">
        <v>-0.44300303723406537</v>
      </c>
      <c r="T1397" s="139">
        <v>-1.043052325278609</v>
      </c>
      <c r="U1397" s="139">
        <v>-0.94275968591330972</v>
      </c>
      <c r="V1397" s="139">
        <v>-0.6721075463841365</v>
      </c>
      <c r="W1397" s="50">
        <v>-0.18786228211509243</v>
      </c>
    </row>
    <row r="1398" spans="1:23" ht="16.5">
      <c r="A1398" s="95">
        <v>396</v>
      </c>
      <c r="B1398" s="139">
        <v>0.90936239567880039</v>
      </c>
      <c r="C1398" s="139">
        <v>5.1737417552508269E-2</v>
      </c>
      <c r="D1398" s="139">
        <v>0.86049348719549767</v>
      </c>
      <c r="E1398" s="139">
        <v>0.65698225275405409</v>
      </c>
      <c r="F1398" s="139">
        <v>0.8942371771314892</v>
      </c>
      <c r="G1398" s="139">
        <v>7.7481924638034272E-4</v>
      </c>
      <c r="H1398" s="139">
        <v>0.80294566190714445</v>
      </c>
      <c r="I1398" s="139">
        <v>0.73706403343186433</v>
      </c>
      <c r="J1398" s="139">
        <v>0.84980475940156786</v>
      </c>
      <c r="K1398" s="58">
        <v>0.35400379371379542</v>
      </c>
      <c r="M1398" s="51">
        <v>396</v>
      </c>
      <c r="N1398" s="139" cm="1">
        <f t="array" ref="N1398:W1398">(TRANSPOSE(MMULT(幕後結果!$AB$37:$AK$46, TRANSPOSE(N397:W397))))</f>
        <v>-0.24904399682841022</v>
      </c>
      <c r="O1398" s="139">
        <v>-1.6433632345035598</v>
      </c>
      <c r="P1398" s="139">
        <v>1.4734513048410331</v>
      </c>
      <c r="Q1398" s="139">
        <v>-1.3203184747617756</v>
      </c>
      <c r="R1398" s="139">
        <v>-1.138907878271795</v>
      </c>
      <c r="S1398" s="139">
        <v>-5.7161631712686289E-2</v>
      </c>
      <c r="T1398" s="139">
        <v>0.32070450677699791</v>
      </c>
      <c r="U1398" s="139">
        <v>-1.3435452892505493</v>
      </c>
      <c r="V1398" s="139">
        <v>-0.89047759842251695</v>
      </c>
      <c r="W1398" s="50">
        <v>-0.21832535266133368</v>
      </c>
    </row>
    <row r="1399" spans="1:23" ht="16.5">
      <c r="A1399" s="95">
        <v>397</v>
      </c>
      <c r="B1399" s="139">
        <v>0.40933662796245551</v>
      </c>
      <c r="C1399" s="139">
        <v>0.26026059917479261</v>
      </c>
      <c r="D1399" s="139">
        <v>0.4210987336364953</v>
      </c>
      <c r="E1399" s="139">
        <v>0.12647512668949412</v>
      </c>
      <c r="F1399" s="139">
        <v>0.8064681424665554</v>
      </c>
      <c r="G1399" s="139">
        <v>0.41190990788007009</v>
      </c>
      <c r="H1399" s="139">
        <v>0.21183500971020308</v>
      </c>
      <c r="I1399" s="139">
        <v>0.88434343779599867</v>
      </c>
      <c r="J1399" s="139">
        <v>0.84458345305637739</v>
      </c>
      <c r="K1399" s="58">
        <v>0.82525286814634158</v>
      </c>
      <c r="M1399" s="51">
        <v>397</v>
      </c>
      <c r="N1399" s="139" cm="1">
        <f t="array" ref="N1399:W1399">(TRANSPOSE(MMULT(幕後結果!$AB$37:$AK$46, TRANSPOSE(N398:W398))))</f>
        <v>-0.5335135226813128</v>
      </c>
      <c r="O1399" s="139">
        <v>-0.6218627077840051</v>
      </c>
      <c r="P1399" s="139">
        <v>0.90963943332452779</v>
      </c>
      <c r="Q1399" s="139">
        <v>-0.16215037101572333</v>
      </c>
      <c r="R1399" s="139">
        <v>-0.19553194332572393</v>
      </c>
      <c r="S1399" s="139">
        <v>1.2763815139817778</v>
      </c>
      <c r="T1399" s="139">
        <v>-1.1545162063101682</v>
      </c>
      <c r="U1399" s="139">
        <v>0.1414810284872243</v>
      </c>
      <c r="V1399" s="139">
        <v>0.73690142445690143</v>
      </c>
      <c r="W1399" s="50">
        <v>0.2707153764250621</v>
      </c>
    </row>
    <row r="1400" spans="1:23" ht="16.5">
      <c r="A1400" s="95">
        <v>398</v>
      </c>
      <c r="B1400" s="139">
        <v>0.52860755327213615</v>
      </c>
      <c r="C1400" s="139">
        <v>0.77960101214885258</v>
      </c>
      <c r="D1400" s="139">
        <v>0.27428578169017359</v>
      </c>
      <c r="E1400" s="139">
        <v>0.58117543611683686</v>
      </c>
      <c r="F1400" s="139">
        <v>0.8357981481230945</v>
      </c>
      <c r="G1400" s="139">
        <v>0.16929470067760621</v>
      </c>
      <c r="H1400" s="139">
        <v>0.61792229901492024</v>
      </c>
      <c r="I1400" s="139">
        <v>0.5781830908553105</v>
      </c>
      <c r="J1400" s="139">
        <v>0.82007495617967163</v>
      </c>
      <c r="K1400" s="58">
        <v>0.19114312867392202</v>
      </c>
      <c r="M1400" s="51">
        <v>398</v>
      </c>
      <c r="N1400" s="139" cm="1">
        <f t="array" ref="N1400:W1400">(TRANSPOSE(MMULT(幕後結果!$AB$37:$AK$46, TRANSPOSE(N399:W399))))</f>
        <v>7.7956633738818282E-2</v>
      </c>
      <c r="O1400" s="139">
        <v>9.0353235481459016E-2</v>
      </c>
      <c r="P1400" s="139">
        <v>1.0783446786940487</v>
      </c>
      <c r="Q1400" s="139">
        <v>-0.94687199889963691</v>
      </c>
      <c r="R1400" s="139">
        <v>-1.6627502703576336</v>
      </c>
      <c r="S1400" s="139">
        <v>-1.7993134110847615</v>
      </c>
      <c r="T1400" s="139">
        <v>-0.37470511905292697</v>
      </c>
      <c r="U1400" s="139">
        <v>-0.84025368998144045</v>
      </c>
      <c r="V1400" s="139">
        <v>-1.1460864151266594</v>
      </c>
      <c r="W1400" s="50">
        <v>0.44550783808093997</v>
      </c>
    </row>
    <row r="1401" spans="1:23" ht="16.5">
      <c r="A1401" s="95">
        <v>399</v>
      </c>
      <c r="B1401" s="139">
        <v>8.7219759138740027E-2</v>
      </c>
      <c r="C1401" s="139">
        <v>0.44747719345655823</v>
      </c>
      <c r="D1401" s="139">
        <v>0.55017361942370635</v>
      </c>
      <c r="E1401" s="139">
        <v>0.78885237612342718</v>
      </c>
      <c r="F1401" s="139">
        <v>0.34708747963564757</v>
      </c>
      <c r="G1401" s="139">
        <v>0.73712267847728907</v>
      </c>
      <c r="H1401" s="139">
        <v>0.90646510637662403</v>
      </c>
      <c r="I1401" s="139">
        <v>0.35376739816560998</v>
      </c>
      <c r="J1401" s="139">
        <v>0.84376454864227535</v>
      </c>
      <c r="K1401" s="58">
        <v>0.45470742879091453</v>
      </c>
      <c r="M1401" s="51">
        <v>399</v>
      </c>
      <c r="N1401" s="139" cm="1">
        <f t="array" ref="N1401:W1401">(TRANSPOSE(MMULT(幕後結果!$AB$37:$AK$46, TRANSPOSE(N400:W400))))</f>
        <v>-1.7727056385028639</v>
      </c>
      <c r="O1401" s="139">
        <v>-1.1525389180701902</v>
      </c>
      <c r="P1401" s="139">
        <v>-0.55966976819708947</v>
      </c>
      <c r="Q1401" s="139">
        <v>-0.48211416974377608</v>
      </c>
      <c r="R1401" s="139">
        <v>-0.21626458147301275</v>
      </c>
      <c r="S1401" s="139">
        <v>0.13490058630933366</v>
      </c>
      <c r="T1401" s="139">
        <v>-2.6839278169257454</v>
      </c>
      <c r="U1401" s="139">
        <v>-1.947266443891206</v>
      </c>
      <c r="V1401" s="139">
        <v>-0.63125647884816138</v>
      </c>
      <c r="W1401" s="50">
        <v>-0.40156115232644468</v>
      </c>
    </row>
    <row r="1402" spans="1:23" ht="16.5">
      <c r="A1402" s="95">
        <v>400</v>
      </c>
      <c r="B1402" s="139">
        <v>0.13586519041602618</v>
      </c>
      <c r="C1402" s="139">
        <v>0.28988577566101359</v>
      </c>
      <c r="D1402" s="139">
        <v>0.41881332237432134</v>
      </c>
      <c r="E1402" s="139">
        <v>0.83553173517007329</v>
      </c>
      <c r="F1402" s="139">
        <v>0.89350091863649239</v>
      </c>
      <c r="G1402" s="139">
        <v>0.50220240969293162</v>
      </c>
      <c r="H1402" s="139">
        <v>0.86308198353130861</v>
      </c>
      <c r="I1402" s="139">
        <v>0.57192331691920351</v>
      </c>
      <c r="J1402" s="139">
        <v>0.73907282852249478</v>
      </c>
      <c r="K1402" s="58">
        <v>0.2200659689772102</v>
      </c>
      <c r="M1402" s="51">
        <v>400</v>
      </c>
      <c r="N1402" s="139" cm="1">
        <f t="array" ref="N1402:W1402">(TRANSPOSE(MMULT(幕後結果!$AB$37:$AK$46, TRANSPOSE(N401:W401))))</f>
        <v>-1.504665214112384</v>
      </c>
      <c r="O1402" s="139">
        <v>-0.40573660511464843</v>
      </c>
      <c r="P1402" s="139">
        <v>-0.26805664201643137</v>
      </c>
      <c r="Q1402" s="139">
        <v>-1.0930831412001809</v>
      </c>
      <c r="R1402" s="139">
        <v>-0.99108361965010294</v>
      </c>
      <c r="S1402" s="139">
        <v>0.16402831341947968</v>
      </c>
      <c r="T1402" s="139">
        <v>-1.4762068690855368</v>
      </c>
      <c r="U1402" s="139">
        <v>-0.93420357301831614</v>
      </c>
      <c r="V1402" s="139">
        <v>-0.49801575695991551</v>
      </c>
      <c r="W1402" s="50">
        <v>0.30339189250259607</v>
      </c>
    </row>
    <row r="1403" spans="1:23" ht="16.5">
      <c r="A1403" s="95">
        <v>401</v>
      </c>
      <c r="B1403" s="139">
        <v>0.85856555882216212</v>
      </c>
      <c r="C1403" s="139">
        <v>0.43187484700626722</v>
      </c>
      <c r="D1403" s="139">
        <v>0.97106127761216587</v>
      </c>
      <c r="E1403" s="139">
        <v>0.29124270325743207</v>
      </c>
      <c r="F1403" s="139">
        <v>0.83088131090610973</v>
      </c>
      <c r="G1403" s="139">
        <v>0.7431454972903857</v>
      </c>
      <c r="H1403" s="139">
        <v>0.90541080615843827</v>
      </c>
      <c r="I1403" s="139">
        <v>0.71912445107340561</v>
      </c>
      <c r="J1403" s="139">
        <v>3.0880746769734291E-2</v>
      </c>
      <c r="K1403" s="58">
        <v>0.3524553199366447</v>
      </c>
      <c r="M1403" s="51">
        <v>401</v>
      </c>
      <c r="N1403" s="139" cm="1">
        <f t="array" ref="N1403:W1403">(TRANSPOSE(MMULT(幕後結果!$AB$37:$AK$46, TRANSPOSE(N402:W402))))</f>
        <v>-5.0057813105018117E-3</v>
      </c>
      <c r="O1403" s="139">
        <v>-1.0522966709255721</v>
      </c>
      <c r="P1403" s="139">
        <v>0.14293398035052374</v>
      </c>
      <c r="Q1403" s="139">
        <v>-1.8085896945267015</v>
      </c>
      <c r="R1403" s="139">
        <v>-0.58819205027035892</v>
      </c>
      <c r="S1403" s="139">
        <v>-0.34846610220991603</v>
      </c>
      <c r="T1403" s="139">
        <v>1.0234116264469741</v>
      </c>
      <c r="U1403" s="139">
        <v>0.11920981576472595</v>
      </c>
      <c r="V1403" s="139">
        <v>0.33081815649216129</v>
      </c>
      <c r="W1403" s="50">
        <v>0.52686802203694716</v>
      </c>
    </row>
    <row r="1404" spans="1:23" ht="16.5">
      <c r="A1404" s="95">
        <v>402</v>
      </c>
      <c r="B1404" s="139">
        <v>0.85490588183586613</v>
      </c>
      <c r="C1404" s="139">
        <v>0.87719326442139911</v>
      </c>
      <c r="D1404" s="139">
        <v>0.19122172075814414</v>
      </c>
      <c r="E1404" s="139">
        <v>0.60950747952931938</v>
      </c>
      <c r="F1404" s="139">
        <v>0.88264691560473385</v>
      </c>
      <c r="G1404" s="139">
        <v>0.72333580433971578</v>
      </c>
      <c r="H1404" s="139">
        <v>4.2880990364021265E-2</v>
      </c>
      <c r="I1404" s="139">
        <v>0.90196165497268477</v>
      </c>
      <c r="J1404" s="139">
        <v>0.92197802414230634</v>
      </c>
      <c r="K1404" s="58">
        <v>0.7680422088740253</v>
      </c>
      <c r="M1404" s="51">
        <v>402</v>
      </c>
      <c r="N1404" s="139" cm="1">
        <f t="array" ref="N1404:W1404">(TRANSPOSE(MMULT(幕後結果!$AB$37:$AK$46, TRANSPOSE(N403:W403))))</f>
        <v>0.77429689839384008</v>
      </c>
      <c r="O1404" s="139">
        <v>1.7863719231363362</v>
      </c>
      <c r="P1404" s="139">
        <v>0.21219176985830587</v>
      </c>
      <c r="Q1404" s="139">
        <v>9.7021494119031992E-2</v>
      </c>
      <c r="R1404" s="139">
        <v>-9.0984666573210013E-2</v>
      </c>
      <c r="S1404" s="139">
        <v>-1.0252229868023988</v>
      </c>
      <c r="T1404" s="139">
        <v>0.39682211597868988</v>
      </c>
      <c r="U1404" s="139">
        <v>-0.34837535629416139</v>
      </c>
      <c r="V1404" s="139">
        <v>0.33251556812469241</v>
      </c>
      <c r="W1404" s="50">
        <v>1.0042035304311734</v>
      </c>
    </row>
    <row r="1405" spans="1:23" ht="16.5">
      <c r="A1405" s="95">
        <v>403</v>
      </c>
      <c r="B1405" s="139">
        <v>0.59890640169816134</v>
      </c>
      <c r="C1405" s="139">
        <v>0.91740166669130008</v>
      </c>
      <c r="D1405" s="139">
        <v>0.95960442278028468</v>
      </c>
      <c r="E1405" s="139">
        <v>0.43530065579814825</v>
      </c>
      <c r="F1405" s="139">
        <v>0.80150747826268787</v>
      </c>
      <c r="G1405" s="139">
        <v>0.32541593855378226</v>
      </c>
      <c r="H1405" s="139">
        <v>0.20964826121477098</v>
      </c>
      <c r="I1405" s="139">
        <v>0.53155050555392358</v>
      </c>
      <c r="J1405" s="139">
        <v>0.43924906582650647</v>
      </c>
      <c r="K1405" s="58">
        <v>2.6065897463952714E-2</v>
      </c>
      <c r="M1405" s="51">
        <v>403</v>
      </c>
      <c r="N1405" s="139" cm="1">
        <f t="array" ref="N1405:W1405">(TRANSPOSE(MMULT(幕後結果!$AB$37:$AK$46, TRANSPOSE(N404:W404))))</f>
        <v>0.24364028822153691</v>
      </c>
      <c r="O1405" s="139">
        <v>-6.1073910390911562E-2</v>
      </c>
      <c r="P1405" s="139">
        <v>1.2637857442765399</v>
      </c>
      <c r="Q1405" s="139">
        <v>1.1207637181846404</v>
      </c>
      <c r="R1405" s="139">
        <v>-0.6469770124129236</v>
      </c>
      <c r="S1405" s="139">
        <v>-0.40747544532666502</v>
      </c>
      <c r="T1405" s="139">
        <v>1.0290914529457085</v>
      </c>
      <c r="U1405" s="139">
        <v>0.50620149691587213</v>
      </c>
      <c r="V1405" s="139">
        <v>-0.26704743508161166</v>
      </c>
      <c r="W1405" s="50">
        <v>0.60467467851420864</v>
      </c>
    </row>
    <row r="1406" spans="1:23" ht="16.5">
      <c r="A1406" s="95">
        <v>404</v>
      </c>
      <c r="B1406" s="139">
        <v>0.66548813848861954</v>
      </c>
      <c r="C1406" s="139">
        <v>0.57159263843859875</v>
      </c>
      <c r="D1406" s="139">
        <v>0.71663357743462863</v>
      </c>
      <c r="E1406" s="139">
        <v>5.9081088373632129E-2</v>
      </c>
      <c r="F1406" s="139">
        <v>0.83334857362224768</v>
      </c>
      <c r="G1406" s="139">
        <v>0.23747128418202568</v>
      </c>
      <c r="H1406" s="139">
        <v>0.76997649729122641</v>
      </c>
      <c r="I1406" s="139">
        <v>0.54982499616860259</v>
      </c>
      <c r="J1406" s="139">
        <v>0.65982723567287938</v>
      </c>
      <c r="K1406" s="58">
        <v>0.64199112018961202</v>
      </c>
      <c r="M1406" s="51">
        <v>404</v>
      </c>
      <c r="N1406" s="139" cm="1">
        <f t="array" ref="N1406:W1406">(TRANSPOSE(MMULT(幕後結果!$AB$37:$AK$46, TRANSPOSE(N405:W405))))</f>
        <v>-1.2396358919041481</v>
      </c>
      <c r="O1406" s="139">
        <v>-1.1922256081638307</v>
      </c>
      <c r="P1406" s="139">
        <v>-1.6844571927241063</v>
      </c>
      <c r="Q1406" s="139">
        <v>-0.90208267759215</v>
      </c>
      <c r="R1406" s="139">
        <v>-0.22840509683219001</v>
      </c>
      <c r="S1406" s="139">
        <v>0.55602299108269992</v>
      </c>
      <c r="T1406" s="139">
        <v>-0.22329763261514946</v>
      </c>
      <c r="U1406" s="139">
        <v>4.276113324376507E-2</v>
      </c>
      <c r="V1406" s="139">
        <v>-1.0856780007504145</v>
      </c>
      <c r="W1406" s="50">
        <v>-1.4830923241489047</v>
      </c>
    </row>
    <row r="1407" spans="1:23" ht="16.5">
      <c r="A1407" s="95">
        <v>405</v>
      </c>
      <c r="B1407" s="139">
        <v>0.13102427135600503</v>
      </c>
      <c r="C1407" s="139">
        <v>0.49373996410766963</v>
      </c>
      <c r="D1407" s="139">
        <v>0.69934427131375476</v>
      </c>
      <c r="E1407" s="139">
        <v>0.19626733463326396</v>
      </c>
      <c r="F1407" s="139">
        <v>0.14877689660888649</v>
      </c>
      <c r="G1407" s="139">
        <v>0.7314365208446445</v>
      </c>
      <c r="H1407" s="139">
        <v>0.22685367263403933</v>
      </c>
      <c r="I1407" s="139">
        <v>0.74118768961111958</v>
      </c>
      <c r="J1407" s="139">
        <v>0.91419176883906572</v>
      </c>
      <c r="K1407" s="58">
        <v>0.63985611676083987</v>
      </c>
      <c r="M1407" s="51">
        <v>405</v>
      </c>
      <c r="N1407" s="139" cm="1">
        <f t="array" ref="N1407:W1407">(TRANSPOSE(MMULT(幕後結果!$AB$37:$AK$46, TRANSPOSE(N406:W406))))</f>
        <v>0.84867559943594584</v>
      </c>
      <c r="O1407" s="139">
        <v>1.3641976502902238</v>
      </c>
      <c r="P1407" s="139">
        <v>-0.84008085772409857</v>
      </c>
      <c r="Q1407" s="139">
        <v>-0.19797512972138759</v>
      </c>
      <c r="R1407" s="139">
        <v>0.85812076654116876</v>
      </c>
      <c r="S1407" s="139">
        <v>-1.1519062551248058</v>
      </c>
      <c r="T1407" s="139">
        <v>9.0218966464036432E-2</v>
      </c>
      <c r="U1407" s="139">
        <v>0.5495450115516618</v>
      </c>
      <c r="V1407" s="139">
        <v>-0.74378903602302804</v>
      </c>
      <c r="W1407" s="50">
        <v>-0.82422792384463428</v>
      </c>
    </row>
    <row r="1408" spans="1:23" ht="16.5">
      <c r="A1408" s="95">
        <v>406</v>
      </c>
      <c r="B1408" s="139">
        <v>0.98554229510137392</v>
      </c>
      <c r="C1408" s="139">
        <v>8.4609623373353315E-2</v>
      </c>
      <c r="D1408" s="139">
        <v>0.36271906981653235</v>
      </c>
      <c r="E1408" s="139">
        <v>0.99672067483674121</v>
      </c>
      <c r="F1408" s="139">
        <v>0.74185499406263644</v>
      </c>
      <c r="G1408" s="139">
        <v>0.8132292477413281</v>
      </c>
      <c r="H1408" s="139">
        <v>0.75682777393781064</v>
      </c>
      <c r="I1408" s="139">
        <v>0.27740180742162712</v>
      </c>
      <c r="J1408" s="139">
        <v>0.10868425582171559</v>
      </c>
      <c r="K1408" s="58">
        <v>0.94006453599491979</v>
      </c>
      <c r="M1408" s="51">
        <v>406</v>
      </c>
      <c r="N1408" s="139" cm="1">
        <f t="array" ref="N1408:W1408">(TRANSPOSE(MMULT(幕後結果!$AB$37:$AK$46, TRANSPOSE(N407:W407))))</f>
        <v>0.50623359599551754</v>
      </c>
      <c r="O1408" s="139">
        <v>-0.34760287909980719</v>
      </c>
      <c r="P1408" s="139">
        <v>-1.0274815835216418</v>
      </c>
      <c r="Q1408" s="139">
        <v>1.2927463297430066</v>
      </c>
      <c r="R1408" s="139">
        <v>1.6121201368362303</v>
      </c>
      <c r="S1408" s="139">
        <v>-1.1178039030007276</v>
      </c>
      <c r="T1408" s="139">
        <v>0.20816355860969077</v>
      </c>
      <c r="U1408" s="139">
        <v>0.92024624525842036</v>
      </c>
      <c r="V1408" s="139">
        <v>1.3051315143289255</v>
      </c>
      <c r="W1408" s="50">
        <v>2.2957215578447543E-2</v>
      </c>
    </row>
    <row r="1409" spans="1:23" ht="16.5">
      <c r="A1409" s="95">
        <v>407</v>
      </c>
      <c r="B1409" s="139">
        <v>0.10815467937017909</v>
      </c>
      <c r="C1409" s="139">
        <v>0.96931594512228836</v>
      </c>
      <c r="D1409" s="139">
        <v>0.79867866026952439</v>
      </c>
      <c r="E1409" s="139">
        <v>0.35550482796965222</v>
      </c>
      <c r="F1409" s="139">
        <v>7.1965952123777654E-2</v>
      </c>
      <c r="G1409" s="139">
        <v>5.9201345798667537E-2</v>
      </c>
      <c r="H1409" s="139">
        <v>0.76540336567027323</v>
      </c>
      <c r="I1409" s="139">
        <v>9.7833846458765583E-2</v>
      </c>
      <c r="J1409" s="139">
        <v>0.89548579022566677</v>
      </c>
      <c r="K1409" s="58">
        <v>0.14922704989258939</v>
      </c>
      <c r="M1409" s="51">
        <v>407</v>
      </c>
      <c r="N1409" s="139" cm="1">
        <f t="array" ref="N1409:W1409">(TRANSPOSE(MMULT(幕後結果!$AB$37:$AK$46, TRANSPOSE(N408:W408))))</f>
        <v>1.9717558604426391</v>
      </c>
      <c r="O1409" s="139">
        <v>0.29418657838068968</v>
      </c>
      <c r="P1409" s="139">
        <v>1.1385081921201992</v>
      </c>
      <c r="Q1409" s="139">
        <v>-0.66518250016330926</v>
      </c>
      <c r="R1409" s="139">
        <v>-1.224152136951087</v>
      </c>
      <c r="S1409" s="139">
        <v>0.82707819024181595</v>
      </c>
      <c r="T1409" s="139">
        <v>1.4253455505329362</v>
      </c>
      <c r="U1409" s="139">
        <v>1.4871866884788103</v>
      </c>
      <c r="V1409" s="139">
        <v>0.98654663590003666</v>
      </c>
      <c r="W1409" s="50">
        <v>0.71758571073131561</v>
      </c>
    </row>
    <row r="1410" spans="1:23" ht="16.5">
      <c r="A1410" s="95">
        <v>408</v>
      </c>
      <c r="B1410" s="139">
        <v>0.3205981283684356</v>
      </c>
      <c r="C1410" s="139">
        <v>0.36697371045481542</v>
      </c>
      <c r="D1410" s="139">
        <v>0.42753304816548421</v>
      </c>
      <c r="E1410" s="139">
        <v>0.91406406069222434</v>
      </c>
      <c r="F1410" s="139">
        <v>0.52854105762590664</v>
      </c>
      <c r="G1410" s="139">
        <v>0.98185262403184215</v>
      </c>
      <c r="H1410" s="139">
        <v>0.88215870734694102</v>
      </c>
      <c r="I1410" s="139">
        <v>0.58020937943629969</v>
      </c>
      <c r="J1410" s="139">
        <v>0.56637054382692709</v>
      </c>
      <c r="K1410" s="58">
        <v>0.69716105786846438</v>
      </c>
      <c r="M1410" s="51">
        <v>408</v>
      </c>
      <c r="N1410" s="139" cm="1">
        <f t="array" ref="N1410:W1410">(TRANSPOSE(MMULT(幕後結果!$AB$37:$AK$46, TRANSPOSE(N409:W409))))</f>
        <v>-0.11975917089999191</v>
      </c>
      <c r="O1410" s="139">
        <v>0.33744604974462927</v>
      </c>
      <c r="P1410" s="139">
        <v>0.29869468394597176</v>
      </c>
      <c r="Q1410" s="139">
        <v>1.1586255045843052</v>
      </c>
      <c r="R1410" s="139">
        <v>-0.26395657161826697</v>
      </c>
      <c r="S1410" s="139">
        <v>-9.2241482633360572E-2</v>
      </c>
      <c r="T1410" s="139">
        <v>1.9388360491489638</v>
      </c>
      <c r="U1410" s="139">
        <v>0.23751609809311877</v>
      </c>
      <c r="V1410" s="139">
        <v>0.37397484065963488</v>
      </c>
      <c r="W1410" s="50">
        <v>-0.35293230189278707</v>
      </c>
    </row>
    <row r="1411" spans="1:23" ht="16.5">
      <c r="A1411" s="95">
        <v>409</v>
      </c>
      <c r="B1411" s="139">
        <v>2.129430197484683E-2</v>
      </c>
      <c r="C1411" s="139">
        <v>0.251994613460369</v>
      </c>
      <c r="D1411" s="139">
        <v>0.16033691162346209</v>
      </c>
      <c r="E1411" s="139">
        <v>0.50434845161483621</v>
      </c>
      <c r="F1411" s="139">
        <v>0.83232051713662947</v>
      </c>
      <c r="G1411" s="139">
        <v>0.49279955447010115</v>
      </c>
      <c r="H1411" s="139">
        <v>0.14800238298705493</v>
      </c>
      <c r="I1411" s="139">
        <v>6.7536434084108699E-2</v>
      </c>
      <c r="J1411" s="139">
        <v>0.14300814978353737</v>
      </c>
      <c r="K1411" s="58">
        <v>0.51329804977384419</v>
      </c>
      <c r="M1411" s="51">
        <v>409</v>
      </c>
      <c r="N1411" s="139" cm="1">
        <f t="array" ref="N1411:W1411">(TRANSPOSE(MMULT(幕後結果!$AB$37:$AK$46, TRANSPOSE(N410:W410))))</f>
        <v>7.0292632592919909E-4</v>
      </c>
      <c r="O1411" s="139">
        <v>0.64160011463061906</v>
      </c>
      <c r="P1411" s="139">
        <v>-0.31032492405702927</v>
      </c>
      <c r="Q1411" s="139">
        <v>1.2261476922831829</v>
      </c>
      <c r="R1411" s="139">
        <v>0.21236014010402754</v>
      </c>
      <c r="S1411" s="139">
        <v>-0.64295174615023354</v>
      </c>
      <c r="T1411" s="139">
        <v>3.9536882619852776E-3</v>
      </c>
      <c r="U1411" s="139">
        <v>1.5405415859537108</v>
      </c>
      <c r="V1411" s="139">
        <v>-0.31174611905434402</v>
      </c>
      <c r="W1411" s="50">
        <v>0.66211704796228943</v>
      </c>
    </row>
    <row r="1412" spans="1:23" ht="16.5">
      <c r="A1412" s="95">
        <v>410</v>
      </c>
      <c r="B1412" s="139">
        <v>0.6873383219292184</v>
      </c>
      <c r="C1412" s="139">
        <v>0.56255384557717414</v>
      </c>
      <c r="D1412" s="139">
        <v>0.56773406291172268</v>
      </c>
      <c r="E1412" s="139">
        <v>0.84817446382195483</v>
      </c>
      <c r="F1412" s="139">
        <v>0.71307369800484155</v>
      </c>
      <c r="G1412" s="139">
        <v>0.89592555294738019</v>
      </c>
      <c r="H1412" s="139">
        <v>0.94026079600382784</v>
      </c>
      <c r="I1412" s="139">
        <v>0.39664389751266027</v>
      </c>
      <c r="J1412" s="139">
        <v>0.71548106484664253</v>
      </c>
      <c r="K1412" s="58">
        <v>0.79067646558511084</v>
      </c>
      <c r="M1412" s="51">
        <v>410</v>
      </c>
      <c r="N1412" s="139" cm="1">
        <f t="array" ref="N1412:W1412">(TRANSPOSE(MMULT(幕後結果!$AB$37:$AK$46, TRANSPOSE(N411:W411))))</f>
        <v>-1.4206460526809641</v>
      </c>
      <c r="O1412" s="139">
        <v>-1.6977546769026886</v>
      </c>
      <c r="P1412" s="139">
        <v>-0.64018062213437998</v>
      </c>
      <c r="Q1412" s="139">
        <v>-1.031988457478499</v>
      </c>
      <c r="R1412" s="139">
        <v>-1.3808028550041627</v>
      </c>
      <c r="S1412" s="139">
        <v>-1.2224243409655542</v>
      </c>
      <c r="T1412" s="139">
        <v>-0.59144717298158545</v>
      </c>
      <c r="U1412" s="139">
        <v>7.2217935028177749E-2</v>
      </c>
      <c r="V1412" s="139">
        <v>-0.3862185046870476</v>
      </c>
      <c r="W1412" s="50">
        <v>-1.444411390279785</v>
      </c>
    </row>
    <row r="1413" spans="1:23" ht="16.5">
      <c r="A1413" s="95">
        <v>411</v>
      </c>
      <c r="B1413" s="139">
        <v>0.40771209759655602</v>
      </c>
      <c r="C1413" s="139">
        <v>0.3017724706565188</v>
      </c>
      <c r="D1413" s="139">
        <v>0.37342422991104773</v>
      </c>
      <c r="E1413" s="139">
        <v>0.92467863895623426</v>
      </c>
      <c r="F1413" s="139">
        <v>0.45835139916726653</v>
      </c>
      <c r="G1413" s="139">
        <v>0.84854112403746185</v>
      </c>
      <c r="H1413" s="139">
        <v>0.68255720370921202</v>
      </c>
      <c r="I1413" s="139">
        <v>0.10763304412670038</v>
      </c>
      <c r="J1413" s="139">
        <v>0.17582753517622396</v>
      </c>
      <c r="K1413" s="58">
        <v>0.90300549344447223</v>
      </c>
      <c r="M1413" s="51">
        <v>411</v>
      </c>
      <c r="N1413" s="139" cm="1">
        <f t="array" ref="N1413:W1413">(TRANSPOSE(MMULT(幕後結果!$AB$37:$AK$46, TRANSPOSE(N412:W412))))</f>
        <v>-0.90424782223492828</v>
      </c>
      <c r="O1413" s="139">
        <v>-1.2182220072845733</v>
      </c>
      <c r="P1413" s="139">
        <v>-0.67481792568741095</v>
      </c>
      <c r="Q1413" s="139">
        <v>-0.49619711649640524</v>
      </c>
      <c r="R1413" s="139">
        <v>1.1067965898966816</v>
      </c>
      <c r="S1413" s="139">
        <v>-0.62022405492879606</v>
      </c>
      <c r="T1413" s="139">
        <v>-0.53907578128710276</v>
      </c>
      <c r="U1413" s="139">
        <v>0.72763159595437021</v>
      </c>
      <c r="V1413" s="139">
        <v>-0.23023880164680624</v>
      </c>
      <c r="W1413" s="50">
        <v>-1.0557480359884714</v>
      </c>
    </row>
    <row r="1414" spans="1:23" ht="16.5">
      <c r="A1414" s="95">
        <v>412</v>
      </c>
      <c r="B1414" s="139">
        <v>0.81040732797258719</v>
      </c>
      <c r="C1414" s="139">
        <v>5.0600559657657307E-2</v>
      </c>
      <c r="D1414" s="139">
        <v>0.4818337545053708</v>
      </c>
      <c r="E1414" s="139">
        <v>0.22517820600826055</v>
      </c>
      <c r="F1414" s="139">
        <v>0.87033897739650934</v>
      </c>
      <c r="G1414" s="139">
        <v>0.96923328395188624</v>
      </c>
      <c r="H1414" s="139">
        <v>0.55906224167459606</v>
      </c>
      <c r="I1414" s="139">
        <v>9.5103980367754026E-2</v>
      </c>
      <c r="J1414" s="139">
        <v>0.95908994274065495</v>
      </c>
      <c r="K1414" s="58">
        <v>0.95888693186465912</v>
      </c>
      <c r="M1414" s="51">
        <v>412</v>
      </c>
      <c r="N1414" s="139" cm="1">
        <f t="array" ref="N1414:W1414">(TRANSPOSE(MMULT(幕後結果!$AB$37:$AK$46, TRANSPOSE(N413:W413))))</f>
        <v>1.5183858350014352</v>
      </c>
      <c r="O1414" s="139">
        <v>-6.6004928260993689E-2</v>
      </c>
      <c r="P1414" s="139">
        <v>-0.77303751139745147</v>
      </c>
      <c r="Q1414" s="139">
        <v>0.59407310212129638</v>
      </c>
      <c r="R1414" s="139">
        <v>-8.8393552237549744E-2</v>
      </c>
      <c r="S1414" s="139">
        <v>-1.3190893385735107</v>
      </c>
      <c r="T1414" s="139">
        <v>1.5287715507080089</v>
      </c>
      <c r="U1414" s="139">
        <v>-0.41253015589137565</v>
      </c>
      <c r="V1414" s="139">
        <v>-1.0382689315280444</v>
      </c>
      <c r="W1414" s="50">
        <v>-0.58660335815845355</v>
      </c>
    </row>
    <row r="1415" spans="1:23" ht="16.5">
      <c r="A1415" s="95">
        <v>413</v>
      </c>
      <c r="B1415" s="139">
        <v>0.73677557100794155</v>
      </c>
      <c r="C1415" s="139">
        <v>0.57325063322465164</v>
      </c>
      <c r="D1415" s="139">
        <v>0.44065495724829407</v>
      </c>
      <c r="E1415" s="139">
        <v>0.41124909821768796</v>
      </c>
      <c r="F1415" s="139">
        <v>0.48724588503668809</v>
      </c>
      <c r="G1415" s="139">
        <v>0.18345088320277259</v>
      </c>
      <c r="H1415" s="139">
        <v>0.74290400285775782</v>
      </c>
      <c r="I1415" s="139">
        <v>0.15007583691475967</v>
      </c>
      <c r="J1415" s="139">
        <v>0.75028339788533671</v>
      </c>
      <c r="K1415" s="58">
        <v>0.5920267193666664</v>
      </c>
      <c r="M1415" s="51">
        <v>413</v>
      </c>
      <c r="N1415" s="139" cm="1">
        <f t="array" ref="N1415:W1415">(TRANSPOSE(MMULT(幕後結果!$AB$37:$AK$46, TRANSPOSE(N414:W414))))</f>
        <v>0.38830914438031211</v>
      </c>
      <c r="O1415" s="139">
        <v>-1.850086606436244</v>
      </c>
      <c r="P1415" s="139">
        <v>-0.82425718213632393</v>
      </c>
      <c r="Q1415" s="139">
        <v>-1.1622496933899082</v>
      </c>
      <c r="R1415" s="139">
        <v>-1.5193927158706515</v>
      </c>
      <c r="S1415" s="139">
        <v>0.15640476830363725</v>
      </c>
      <c r="T1415" s="139">
        <v>0.18934109707755778</v>
      </c>
      <c r="U1415" s="139">
        <v>-2.9298925981346889E-2</v>
      </c>
      <c r="V1415" s="139">
        <v>-0.15541375593559165</v>
      </c>
      <c r="W1415" s="50">
        <v>-0.53685052167355551</v>
      </c>
    </row>
    <row r="1416" spans="1:23" ht="16.5">
      <c r="A1416" s="95">
        <v>414</v>
      </c>
      <c r="B1416" s="139">
        <v>0.54634774885950832</v>
      </c>
      <c r="C1416" s="139">
        <v>0.74014735021992761</v>
      </c>
      <c r="D1416" s="139">
        <v>0.85668224758283329</v>
      </c>
      <c r="E1416" s="139">
        <v>0.1899632179675157</v>
      </c>
      <c r="F1416" s="139">
        <v>0.13869613065202002</v>
      </c>
      <c r="G1416" s="139">
        <v>0.41726420738844894</v>
      </c>
      <c r="H1416" s="139">
        <v>0.61131610595592911</v>
      </c>
      <c r="I1416" s="139">
        <v>0.58589083258184016</v>
      </c>
      <c r="J1416" s="139">
        <v>0.66336348658006283</v>
      </c>
      <c r="K1416" s="58">
        <v>0.34946431440064107</v>
      </c>
      <c r="M1416" s="51">
        <v>414</v>
      </c>
      <c r="N1416" s="139" cm="1">
        <f t="array" ref="N1416:W1416">(TRANSPOSE(MMULT(幕後結果!$AB$37:$AK$46, TRANSPOSE(N415:W415))))</f>
        <v>-1.1276789454664251</v>
      </c>
      <c r="O1416" s="139">
        <v>-0.49859582722605494</v>
      </c>
      <c r="P1416" s="139">
        <v>-0.32032244888767608</v>
      </c>
      <c r="Q1416" s="139">
        <v>1.1163573385129701</v>
      </c>
      <c r="R1416" s="139">
        <v>0.43746842252799956</v>
      </c>
      <c r="S1416" s="139">
        <v>-1.5723888606191456</v>
      </c>
      <c r="T1416" s="139">
        <v>0.38229907807358843</v>
      </c>
      <c r="U1416" s="139">
        <v>1.0479238555924939</v>
      </c>
      <c r="V1416" s="139">
        <v>0.81599438171773386</v>
      </c>
      <c r="W1416" s="50">
        <v>-0.72657005058970126</v>
      </c>
    </row>
    <row r="1417" spans="1:23" ht="16.5">
      <c r="A1417" s="95">
        <v>415</v>
      </c>
      <c r="B1417" s="139">
        <v>0.55850877523674902</v>
      </c>
      <c r="C1417" s="139">
        <v>8.6665562344364844E-2</v>
      </c>
      <c r="D1417" s="139">
        <v>0.98362426067994657</v>
      </c>
      <c r="E1417" s="139">
        <v>0.30807336722899858</v>
      </c>
      <c r="F1417" s="139">
        <v>0.12617333183620016</v>
      </c>
      <c r="G1417" s="139">
        <v>0.75774956417082495</v>
      </c>
      <c r="H1417" s="139">
        <v>0.22566132573825026</v>
      </c>
      <c r="I1417" s="139">
        <v>0.35395972084087823</v>
      </c>
      <c r="J1417" s="139">
        <v>0.87308579663619823</v>
      </c>
      <c r="K1417" s="58">
        <v>0.5598240328178572</v>
      </c>
      <c r="M1417" s="51">
        <v>415</v>
      </c>
      <c r="N1417" s="139" cm="1">
        <f t="array" ref="N1417:W1417">(TRANSPOSE(MMULT(幕後結果!$AB$37:$AK$46, TRANSPOSE(N416:W416))))</f>
        <v>2.0054124976011941E-2</v>
      </c>
      <c r="O1417" s="139">
        <v>1.0866461367887774</v>
      </c>
      <c r="P1417" s="139">
        <v>-0.35580331447636304</v>
      </c>
      <c r="Q1417" s="139">
        <v>0.70776589381042487</v>
      </c>
      <c r="R1417" s="139">
        <v>0.64260479542843196</v>
      </c>
      <c r="S1417" s="139">
        <v>1.02771749595857</v>
      </c>
      <c r="T1417" s="139">
        <v>-3.0093980851634394E-2</v>
      </c>
      <c r="U1417" s="139">
        <v>1.8532328708229882</v>
      </c>
      <c r="V1417" s="139">
        <v>1.1842741025145762</v>
      </c>
      <c r="W1417" s="50">
        <v>-5.6114244209662933E-3</v>
      </c>
    </row>
    <row r="1418" spans="1:23" ht="16.5">
      <c r="A1418" s="95">
        <v>416</v>
      </c>
      <c r="B1418" s="139">
        <v>0.87448687898147059</v>
      </c>
      <c r="C1418" s="139">
        <v>0.82750988360722944</v>
      </c>
      <c r="D1418" s="139">
        <v>0.42928405568391814</v>
      </c>
      <c r="E1418" s="139">
        <v>0.84524165445648047</v>
      </c>
      <c r="F1418" s="139">
        <v>0.12808776242192299</v>
      </c>
      <c r="G1418" s="139">
        <v>0.60587856514831762</v>
      </c>
      <c r="H1418" s="139">
        <v>4.4516730501175328E-2</v>
      </c>
      <c r="I1418" s="139">
        <v>0.34382947168469413</v>
      </c>
      <c r="J1418" s="139">
        <v>0.65774492223357939</v>
      </c>
      <c r="K1418" s="58">
        <v>0.43419608630696405</v>
      </c>
      <c r="M1418" s="51">
        <v>416</v>
      </c>
      <c r="N1418" s="139" cm="1">
        <f t="array" ref="N1418:W1418">(TRANSPOSE(MMULT(幕後結果!$AB$37:$AK$46, TRANSPOSE(N417:W417))))</f>
        <v>1.1654733080106083</v>
      </c>
      <c r="O1418" s="139">
        <v>0.99624271683001497</v>
      </c>
      <c r="P1418" s="139">
        <v>1.809162842158712</v>
      </c>
      <c r="Q1418" s="139">
        <v>0.79768471463323865</v>
      </c>
      <c r="R1418" s="139">
        <v>1.0029816102336837</v>
      </c>
      <c r="S1418" s="139">
        <v>-0.92134549977358304</v>
      </c>
      <c r="T1418" s="139">
        <v>2.1268475106901636</v>
      </c>
      <c r="U1418" s="139">
        <v>0.86654038975837999</v>
      </c>
      <c r="V1418" s="139">
        <v>1.4628082184433744</v>
      </c>
      <c r="W1418" s="50">
        <v>0.78682244626116726</v>
      </c>
    </row>
    <row r="1419" spans="1:23" ht="16.5">
      <c r="A1419" s="95">
        <v>417</v>
      </c>
      <c r="B1419" s="139">
        <v>0.23476717604977693</v>
      </c>
      <c r="C1419" s="139">
        <v>0.38284639405774623</v>
      </c>
      <c r="D1419" s="139">
        <v>0.23052042830964137</v>
      </c>
      <c r="E1419" s="139">
        <v>0.55081837569701286</v>
      </c>
      <c r="F1419" s="139">
        <v>0.385953625628775</v>
      </c>
      <c r="G1419" s="139">
        <v>0.83361622835734495</v>
      </c>
      <c r="H1419" s="139">
        <v>0.38241701073418821</v>
      </c>
      <c r="I1419" s="139">
        <v>0.51334671453779923</v>
      </c>
      <c r="J1419" s="139">
        <v>0.22533917506014634</v>
      </c>
      <c r="K1419" s="58">
        <v>0.67863867297058711</v>
      </c>
      <c r="M1419" s="51">
        <v>417</v>
      </c>
      <c r="N1419" s="139" cm="1">
        <f t="array" ref="N1419:W1419">(TRANSPOSE(MMULT(幕後結果!$AB$37:$AK$46, TRANSPOSE(N418:W418))))</f>
        <v>0.90771860168481022</v>
      </c>
      <c r="O1419" s="139">
        <v>1.3330000571225742</v>
      </c>
      <c r="P1419" s="139">
        <v>-4.1625226863392539E-2</v>
      </c>
      <c r="Q1419" s="139">
        <v>-4.2581403668604467E-2</v>
      </c>
      <c r="R1419" s="139">
        <v>-0.88744281817462545</v>
      </c>
      <c r="S1419" s="139">
        <v>0.52226485880845885</v>
      </c>
      <c r="T1419" s="139">
        <v>-1.188508775602404</v>
      </c>
      <c r="U1419" s="139">
        <v>2.0529826553148944</v>
      </c>
      <c r="V1419" s="139">
        <v>-0.31202405500947744</v>
      </c>
      <c r="W1419" s="50">
        <v>0.45280355376082881</v>
      </c>
    </row>
    <row r="1420" spans="1:23" ht="16.5">
      <c r="A1420" s="95">
        <v>418</v>
      </c>
      <c r="B1420" s="139">
        <v>0.87480891552298323</v>
      </c>
      <c r="C1420" s="139">
        <v>0.46667976397223088</v>
      </c>
      <c r="D1420" s="139">
        <v>0.60414109869039723</v>
      </c>
      <c r="E1420" s="139">
        <v>1.9410634226123991E-2</v>
      </c>
      <c r="F1420" s="139">
        <v>0.96111691013472411</v>
      </c>
      <c r="G1420" s="139">
        <v>7.6192600119769027E-2</v>
      </c>
      <c r="H1420" s="139">
        <v>0.91372684496763945</v>
      </c>
      <c r="I1420" s="139">
        <v>0.27652488184932289</v>
      </c>
      <c r="J1420" s="139">
        <v>0.89762061481254629</v>
      </c>
      <c r="K1420" s="58">
        <v>0.25362983852635645</v>
      </c>
      <c r="M1420" s="51">
        <v>418</v>
      </c>
      <c r="N1420" s="139" cm="1">
        <f t="array" ref="N1420:W1420">(TRANSPOSE(MMULT(幕後結果!$AB$37:$AK$46, TRANSPOSE(N419:W419))))</f>
        <v>1.3922099433232986</v>
      </c>
      <c r="O1420" s="139">
        <v>-0.21368152396099449</v>
      </c>
      <c r="P1420" s="139">
        <v>1.8411342798543466</v>
      </c>
      <c r="Q1420" s="139">
        <v>-0.29823942178725671</v>
      </c>
      <c r="R1420" s="139">
        <v>-7.2435585816406273E-2</v>
      </c>
      <c r="S1420" s="139">
        <v>0.46318717233893436</v>
      </c>
      <c r="T1420" s="139">
        <v>0.87911272693567266</v>
      </c>
      <c r="U1420" s="139">
        <v>0.41378540573102868</v>
      </c>
      <c r="V1420" s="139">
        <v>0.88956218691339806</v>
      </c>
      <c r="W1420" s="50">
        <v>1.6029495854009075</v>
      </c>
    </row>
    <row r="1421" spans="1:23" ht="16.5">
      <c r="A1421" s="95">
        <v>419</v>
      </c>
      <c r="B1421" s="139">
        <v>0.73413516829817738</v>
      </c>
      <c r="C1421" s="139">
        <v>0.45400982999659312</v>
      </c>
      <c r="D1421" s="139">
        <v>0.2124271473442052</v>
      </c>
      <c r="E1421" s="139">
        <v>0.41727016578300491</v>
      </c>
      <c r="F1421" s="139">
        <v>0.92986635443557963</v>
      </c>
      <c r="G1421" s="139">
        <v>0.60917561935968179</v>
      </c>
      <c r="H1421" s="139">
        <v>0.57351143942181571</v>
      </c>
      <c r="I1421" s="139">
        <v>0.93109457209396784</v>
      </c>
      <c r="J1421" s="139">
        <v>0.60706751684230809</v>
      </c>
      <c r="K1421" s="58">
        <v>0.3337236511008006</v>
      </c>
      <c r="M1421" s="51">
        <v>419</v>
      </c>
      <c r="N1421" s="139" cm="1">
        <f t="array" ref="N1421:W1421">(TRANSPOSE(MMULT(幕後結果!$AB$37:$AK$46, TRANSPOSE(N420:W420))))</f>
        <v>1.6922467515143149</v>
      </c>
      <c r="O1421" s="139">
        <v>-2.4216385683469452</v>
      </c>
      <c r="P1421" s="139">
        <v>2.5104386700854486</v>
      </c>
      <c r="Q1421" s="139">
        <v>-1.6260046426299619</v>
      </c>
      <c r="R1421" s="139">
        <v>-1.1289295388910057</v>
      </c>
      <c r="S1421" s="139">
        <v>-1.3493073935018445</v>
      </c>
      <c r="T1421" s="139">
        <v>0.95827486583664401</v>
      </c>
      <c r="U1421" s="139">
        <v>-0.79215653475078796</v>
      </c>
      <c r="V1421" s="139">
        <v>0.3172292010620848</v>
      </c>
      <c r="W1421" s="50">
        <v>-0.1023851803082329</v>
      </c>
    </row>
    <row r="1422" spans="1:23" ht="16.5">
      <c r="A1422" s="95">
        <v>420</v>
      </c>
      <c r="B1422" s="139">
        <v>0.63655676555141616</v>
      </c>
      <c r="C1422" s="139">
        <v>0.11363087690090379</v>
      </c>
      <c r="D1422" s="139">
        <v>0.85679238131906699</v>
      </c>
      <c r="E1422" s="139">
        <v>4.1551964189773694E-2</v>
      </c>
      <c r="F1422" s="139">
        <v>0.7974469481335551</v>
      </c>
      <c r="G1422" s="139">
        <v>0.65219615189013869</v>
      </c>
      <c r="H1422" s="139">
        <v>0.89270952585058461</v>
      </c>
      <c r="I1422" s="139">
        <v>0.76082050127006906</v>
      </c>
      <c r="J1422" s="139">
        <v>0.52233617274135535</v>
      </c>
      <c r="K1422" s="58">
        <v>0.38510743241804368</v>
      </c>
      <c r="M1422" s="51">
        <v>420</v>
      </c>
      <c r="N1422" s="139" cm="1">
        <f t="array" ref="N1422:W1422">(TRANSPOSE(MMULT(幕後結果!$AB$37:$AK$46, TRANSPOSE(N421:W421))))</f>
        <v>-1.8781692888498441E-2</v>
      </c>
      <c r="O1422" s="139">
        <v>0.5528652373182722</v>
      </c>
      <c r="P1422" s="139">
        <v>-0.67375432254336654</v>
      </c>
      <c r="Q1422" s="139">
        <v>1.0946653716610573</v>
      </c>
      <c r="R1422" s="139">
        <v>2.2962151707088985E-2</v>
      </c>
      <c r="S1422" s="139">
        <v>-0.85089127701298817</v>
      </c>
      <c r="T1422" s="139">
        <v>-0.27340966950572909</v>
      </c>
      <c r="U1422" s="139">
        <v>0.17868555707848988</v>
      </c>
      <c r="V1422" s="139">
        <v>-0.12894408955837022</v>
      </c>
      <c r="W1422" s="50">
        <v>-1.6177364245004586</v>
      </c>
    </row>
    <row r="1423" spans="1:23" ht="16.5">
      <c r="A1423" s="95">
        <v>421</v>
      </c>
      <c r="B1423" s="139">
        <v>6.2337563511620786E-2</v>
      </c>
      <c r="C1423" s="139">
        <v>9.2099383056673201E-2</v>
      </c>
      <c r="D1423" s="139">
        <v>0.3612558778984305</v>
      </c>
      <c r="E1423" s="139">
        <v>0.81791589952762056</v>
      </c>
      <c r="F1423" s="139">
        <v>0.66792708341054796</v>
      </c>
      <c r="G1423" s="139">
        <v>0.31939204239769103</v>
      </c>
      <c r="H1423" s="139">
        <v>0.80146250697151333</v>
      </c>
      <c r="I1423" s="139">
        <v>8.1757947565703537E-2</v>
      </c>
      <c r="J1423" s="139">
        <v>0.26710629121100471</v>
      </c>
      <c r="K1423" s="58">
        <v>0.63555950853064425</v>
      </c>
      <c r="M1423" s="51">
        <v>421</v>
      </c>
      <c r="N1423" s="139" cm="1">
        <f t="array" ref="N1423:W1423">(TRANSPOSE(MMULT(幕後結果!$AB$37:$AK$46, TRANSPOSE(N422:W422))))</f>
        <v>0.16709628785765412</v>
      </c>
      <c r="O1423" s="139">
        <v>-0.40592496050253185</v>
      </c>
      <c r="P1423" s="139">
        <v>-0.91090257927214269</v>
      </c>
      <c r="Q1423" s="139">
        <v>-1.0098513427934586</v>
      </c>
      <c r="R1423" s="139">
        <v>0.53048178491371079</v>
      </c>
      <c r="S1423" s="139">
        <v>0.59238877067392315</v>
      </c>
      <c r="T1423" s="139">
        <v>-1.362211771151197</v>
      </c>
      <c r="U1423" s="139">
        <v>0.67794722496646243</v>
      </c>
      <c r="V1423" s="139">
        <v>-1.1057326841478154</v>
      </c>
      <c r="W1423" s="50">
        <v>-1.516887585757821</v>
      </c>
    </row>
    <row r="1424" spans="1:23" ht="16.5">
      <c r="A1424" s="95">
        <v>422</v>
      </c>
      <c r="B1424" s="139">
        <v>0.43836293572973251</v>
      </c>
      <c r="C1424" s="139">
        <v>0.22127533464335447</v>
      </c>
      <c r="D1424" s="139">
        <v>0.25724162126089278</v>
      </c>
      <c r="E1424" s="139">
        <v>0.21194130580870874</v>
      </c>
      <c r="F1424" s="139">
        <v>0.66708172620941175</v>
      </c>
      <c r="G1424" s="139">
        <v>0.60245590595581011</v>
      </c>
      <c r="H1424" s="139">
        <v>0.16963977876660929</v>
      </c>
      <c r="I1424" s="139">
        <v>0.80076082777026181</v>
      </c>
      <c r="J1424" s="139">
        <v>0.4729919538266929</v>
      </c>
      <c r="K1424" s="58">
        <v>5.6043896738683152E-2</v>
      </c>
      <c r="M1424" s="51">
        <v>422</v>
      </c>
      <c r="N1424" s="139" cm="1">
        <f t="array" ref="N1424:W1424">(TRANSPOSE(MMULT(幕後結果!$AB$37:$AK$46, TRANSPOSE(N423:W423))))</f>
        <v>-0.77507541221213117</v>
      </c>
      <c r="O1424" s="139">
        <v>6.1946885850590216E-2</v>
      </c>
      <c r="P1424" s="139">
        <v>0.24718131585324701</v>
      </c>
      <c r="Q1424" s="139">
        <v>-1.4431098449880089</v>
      </c>
      <c r="R1424" s="139">
        <v>-0.27963210064010136</v>
      </c>
      <c r="S1424" s="139">
        <v>0.45168615417487251</v>
      </c>
      <c r="T1424" s="139">
        <v>-0.36697569348784914</v>
      </c>
      <c r="U1424" s="139">
        <v>-0.74818096691747671</v>
      </c>
      <c r="V1424" s="139">
        <v>0.27543698477764345</v>
      </c>
      <c r="W1424" s="50">
        <v>-1.5918372273496069</v>
      </c>
    </row>
    <row r="1425" spans="1:23" ht="16.5">
      <c r="A1425" s="95">
        <v>423</v>
      </c>
      <c r="B1425" s="139">
        <v>0.1113579269317071</v>
      </c>
      <c r="C1425" s="139">
        <v>0.31798684819567113</v>
      </c>
      <c r="D1425" s="139">
        <v>0.35213098505600815</v>
      </c>
      <c r="E1425" s="139">
        <v>3.2673149446889038E-3</v>
      </c>
      <c r="F1425" s="139">
        <v>0.50241937945792614</v>
      </c>
      <c r="G1425" s="139">
        <v>0.48563151465752563</v>
      </c>
      <c r="H1425" s="139">
        <v>0.67287329820605923</v>
      </c>
      <c r="I1425" s="139">
        <v>7.2751085637495994E-2</v>
      </c>
      <c r="J1425" s="139">
        <v>0.13422235587097919</v>
      </c>
      <c r="K1425" s="58">
        <v>0.32903490913673794</v>
      </c>
      <c r="M1425" s="51">
        <v>423</v>
      </c>
      <c r="N1425" s="139" cm="1">
        <f t="array" ref="N1425:W1425">(TRANSPOSE(MMULT(幕後結果!$AB$37:$AK$46, TRANSPOSE(N424:W424))))</f>
        <v>1.0653346738451228</v>
      </c>
      <c r="O1425" s="139">
        <v>1.0117169802262631</v>
      </c>
      <c r="P1425" s="139">
        <v>-1.3734310276509625</v>
      </c>
      <c r="Q1425" s="139">
        <v>2.6123933827926433</v>
      </c>
      <c r="R1425" s="139">
        <v>0.89998219898049858</v>
      </c>
      <c r="S1425" s="139">
        <v>-8.592867162162765E-2</v>
      </c>
      <c r="T1425" s="139">
        <v>0.41473262262089078</v>
      </c>
      <c r="U1425" s="139">
        <v>3.861230361811252E-2</v>
      </c>
      <c r="V1425" s="139">
        <v>0.45415683398415679</v>
      </c>
      <c r="W1425" s="50">
        <v>3.0876505538772941E-2</v>
      </c>
    </row>
    <row r="1426" spans="1:23" ht="16.5">
      <c r="A1426" s="95">
        <v>424</v>
      </c>
      <c r="B1426" s="139">
        <v>0.83591176335294048</v>
      </c>
      <c r="C1426" s="139">
        <v>0.74640549596598693</v>
      </c>
      <c r="D1426" s="139">
        <v>0.202094963461116</v>
      </c>
      <c r="E1426" s="139">
        <v>0.6623527772489759</v>
      </c>
      <c r="F1426" s="139">
        <v>2.7972200337375686E-2</v>
      </c>
      <c r="G1426" s="139">
        <v>0.59494783408974206</v>
      </c>
      <c r="H1426" s="139">
        <v>0.49343202000869413</v>
      </c>
      <c r="I1426" s="139">
        <v>2.991197515035382E-2</v>
      </c>
      <c r="J1426" s="139">
        <v>0.36902781054345346</v>
      </c>
      <c r="K1426" s="58">
        <v>0.50253720948994851</v>
      </c>
      <c r="M1426" s="51">
        <v>424</v>
      </c>
      <c r="N1426" s="139" cm="1">
        <f t="array" ref="N1426:W1426">(TRANSPOSE(MMULT(幕後結果!$AB$37:$AK$46, TRANSPOSE(N425:W425))))</f>
        <v>-0.47419379123154226</v>
      </c>
      <c r="O1426" s="139">
        <v>-3.0030660423015765</v>
      </c>
      <c r="P1426" s="139">
        <v>-1.432750837444138</v>
      </c>
      <c r="Q1426" s="139">
        <v>-0.67382344089212021</v>
      </c>
      <c r="R1426" s="139">
        <v>0.51321052083578378</v>
      </c>
      <c r="S1426" s="139">
        <v>3.8014159205586096E-2</v>
      </c>
      <c r="T1426" s="139">
        <v>-1.4340821092159606</v>
      </c>
      <c r="U1426" s="139">
        <v>-0.72478813266171638</v>
      </c>
      <c r="V1426" s="139">
        <v>-0.2086270179706663</v>
      </c>
      <c r="W1426" s="50">
        <v>-1.4673200588112376</v>
      </c>
    </row>
    <row r="1427" spans="1:23" ht="16.5">
      <c r="A1427" s="95">
        <v>425</v>
      </c>
      <c r="B1427" s="139">
        <v>0.70603092211855989</v>
      </c>
      <c r="C1427" s="139">
        <v>0.26743343791489571</v>
      </c>
      <c r="D1427" s="139">
        <v>0.32979430191062975</v>
      </c>
      <c r="E1427" s="139">
        <v>0.25705657946070759</v>
      </c>
      <c r="F1427" s="139">
        <v>0.5828025372906207</v>
      </c>
      <c r="G1427" s="139">
        <v>0.6042593256016735</v>
      </c>
      <c r="H1427" s="139">
        <v>0.2487514644093165</v>
      </c>
      <c r="I1427" s="139">
        <v>5.8708979597842159E-2</v>
      </c>
      <c r="J1427" s="139">
        <v>0.54724302345687681</v>
      </c>
      <c r="K1427" s="58">
        <v>0.63481293010889628</v>
      </c>
      <c r="M1427" s="51">
        <v>425</v>
      </c>
      <c r="N1427" s="139" cm="1">
        <f t="array" ref="N1427:W1427">(TRANSPOSE(MMULT(幕後結果!$AB$37:$AK$46, TRANSPOSE(N426:W426))))</f>
        <v>0.4676897267697116</v>
      </c>
      <c r="O1427" s="139">
        <v>-0.44691644596786262</v>
      </c>
      <c r="P1427" s="139">
        <v>-1.5398917676571757</v>
      </c>
      <c r="Q1427" s="139">
        <v>0.51074488855411071</v>
      </c>
      <c r="R1427" s="139">
        <v>0.75448828517310407</v>
      </c>
      <c r="S1427" s="139">
        <v>-0.78515899231776376</v>
      </c>
      <c r="T1427" s="139">
        <v>1.2389944677642002</v>
      </c>
      <c r="U1427" s="139">
        <v>0.18573307015100746</v>
      </c>
      <c r="V1427" s="139">
        <v>-1.0914152084989215</v>
      </c>
      <c r="W1427" s="50">
        <v>-0.64036585450966843</v>
      </c>
    </row>
    <row r="1428" spans="1:23" ht="16.5">
      <c r="A1428" s="95">
        <v>426</v>
      </c>
      <c r="B1428" s="139">
        <v>0.38288280311393708</v>
      </c>
      <c r="C1428" s="139">
        <v>0.67816188811309397</v>
      </c>
      <c r="D1428" s="139">
        <v>0.76901406360333269</v>
      </c>
      <c r="E1428" s="139">
        <v>0.87213040129130071</v>
      </c>
      <c r="F1428" s="139">
        <v>0.74043606442071885</v>
      </c>
      <c r="G1428" s="139">
        <v>0.1454207927193385</v>
      </c>
      <c r="H1428" s="139">
        <v>2.7554138646157078E-2</v>
      </c>
      <c r="I1428" s="139">
        <v>0.19747009046243136</v>
      </c>
      <c r="J1428" s="139">
        <v>0.40497017568594917</v>
      </c>
      <c r="K1428" s="58">
        <v>0.6479170676119208</v>
      </c>
      <c r="M1428" s="51">
        <v>426</v>
      </c>
      <c r="N1428" s="139" cm="1">
        <f t="array" ref="N1428:W1428">(TRANSPOSE(MMULT(幕後結果!$AB$37:$AK$46, TRANSPOSE(N427:W427))))</f>
        <v>1.7452218373229</v>
      </c>
      <c r="O1428" s="139">
        <v>0.38468552299239123</v>
      </c>
      <c r="P1428" s="139">
        <v>-0.81604927924916248</v>
      </c>
      <c r="Q1428" s="139">
        <v>1.2766388832343702</v>
      </c>
      <c r="R1428" s="139">
        <v>-0.98954552041684529</v>
      </c>
      <c r="S1428" s="139">
        <v>0.55664545005345722</v>
      </c>
      <c r="T1428" s="139">
        <v>1.9535549273268389</v>
      </c>
      <c r="U1428" s="139">
        <v>2.2513228881858516</v>
      </c>
      <c r="V1428" s="139">
        <v>1.5909203828836302</v>
      </c>
      <c r="W1428" s="50">
        <v>-0.43145153736137276</v>
      </c>
    </row>
    <row r="1429" spans="1:23" ht="16.5">
      <c r="A1429" s="95">
        <v>427</v>
      </c>
      <c r="B1429" s="139">
        <v>0.91996556893768755</v>
      </c>
      <c r="C1429" s="139">
        <v>0.64554194499462558</v>
      </c>
      <c r="D1429" s="139">
        <v>0.29567772560963279</v>
      </c>
      <c r="E1429" s="139">
        <v>7.2189058203684153E-2</v>
      </c>
      <c r="F1429" s="139">
        <v>0.59250026703712888</v>
      </c>
      <c r="G1429" s="139">
        <v>0.19376700149150383</v>
      </c>
      <c r="H1429" s="139">
        <v>0.18786105820548982</v>
      </c>
      <c r="I1429" s="139">
        <v>0.13830322969196485</v>
      </c>
      <c r="J1429" s="139">
        <v>0.77374869703598881</v>
      </c>
      <c r="K1429" s="58">
        <v>0.7018159351595461</v>
      </c>
      <c r="M1429" s="51">
        <v>427</v>
      </c>
      <c r="N1429" s="139" cm="1">
        <f t="array" ref="N1429:W1429">(TRANSPOSE(MMULT(幕後結果!$AB$37:$AK$46, TRANSPOSE(N428:W428))))</f>
        <v>-6.7426849775912054E-2</v>
      </c>
      <c r="O1429" s="139">
        <v>0.93091350087801072</v>
      </c>
      <c r="P1429" s="139">
        <v>0.42058464628846298</v>
      </c>
      <c r="Q1429" s="139">
        <v>-0.9650206779535524</v>
      </c>
      <c r="R1429" s="139">
        <v>1.3501942428659208E-3</v>
      </c>
      <c r="S1429" s="139">
        <v>-2.3834047346253957</v>
      </c>
      <c r="T1429" s="139">
        <v>-1.0536501901662901E-2</v>
      </c>
      <c r="U1429" s="139">
        <v>0.43525434955146858</v>
      </c>
      <c r="V1429" s="139">
        <v>0.86248443902104732</v>
      </c>
      <c r="W1429" s="50">
        <v>0.97432820528879849</v>
      </c>
    </row>
    <row r="1430" spans="1:23" ht="16.5">
      <c r="A1430" s="95">
        <v>428</v>
      </c>
      <c r="B1430" s="139">
        <v>0.56365155144611689</v>
      </c>
      <c r="C1430" s="139">
        <v>0.19152459104372199</v>
      </c>
      <c r="D1430" s="139">
        <v>0.47207122541470459</v>
      </c>
      <c r="E1430" s="139">
        <v>0.62653815379277344</v>
      </c>
      <c r="F1430" s="139">
        <v>0.29915124780786639</v>
      </c>
      <c r="G1430" s="139">
        <v>0.38708579281520406</v>
      </c>
      <c r="H1430" s="139">
        <v>0.31958067648869504</v>
      </c>
      <c r="I1430" s="139">
        <v>0.70809904170607374</v>
      </c>
      <c r="J1430" s="139">
        <v>0.52967954820452823</v>
      </c>
      <c r="K1430" s="58">
        <v>0.249694367677054</v>
      </c>
      <c r="M1430" s="51">
        <v>428</v>
      </c>
      <c r="N1430" s="139" cm="1">
        <f t="array" ref="N1430:W1430">(TRANSPOSE(MMULT(幕後結果!$AB$37:$AK$46, TRANSPOSE(N429:W429))))</f>
        <v>2.0584973818284524</v>
      </c>
      <c r="O1430" s="139">
        <v>0.61309325933200032</v>
      </c>
      <c r="P1430" s="139">
        <v>1.177646896741531</v>
      </c>
      <c r="Q1430" s="139">
        <v>-0.29181288222612656</v>
      </c>
      <c r="R1430" s="139">
        <v>-5.8132412016535406E-2</v>
      </c>
      <c r="S1430" s="139">
        <v>-0.56235173713665332</v>
      </c>
      <c r="T1430" s="139">
        <v>2.1769208314620037</v>
      </c>
      <c r="U1430" s="139">
        <v>0.33063186551405199</v>
      </c>
      <c r="V1430" s="139">
        <v>1.5913286620632738E-2</v>
      </c>
      <c r="W1430" s="50">
        <v>-0.65789635828210091</v>
      </c>
    </row>
    <row r="1431" spans="1:23" ht="16.5">
      <c r="A1431" s="95">
        <v>429</v>
      </c>
      <c r="B1431" s="139">
        <v>0.17769994707279602</v>
      </c>
      <c r="C1431" s="139">
        <v>0.5304870636082375</v>
      </c>
      <c r="D1431" s="139">
        <v>0.82281679036795019</v>
      </c>
      <c r="E1431" s="139">
        <v>0.10605903011048889</v>
      </c>
      <c r="F1431" s="139">
        <v>0.19702739667865932</v>
      </c>
      <c r="G1431" s="139">
        <v>0.76471702858873347</v>
      </c>
      <c r="H1431" s="139">
        <v>0.55197778431762168</v>
      </c>
      <c r="I1431" s="139">
        <v>0.34797106680372569</v>
      </c>
      <c r="J1431" s="139">
        <v>0.62895322586335256</v>
      </c>
      <c r="K1431" s="58">
        <v>0.24657338356146807</v>
      </c>
      <c r="M1431" s="51">
        <v>429</v>
      </c>
      <c r="N1431" s="139" cm="1">
        <f t="array" ref="N1431:W1431">(TRANSPOSE(MMULT(幕後結果!$AB$37:$AK$46, TRANSPOSE(N430:W430))))</f>
        <v>-1.6919974345873556</v>
      </c>
      <c r="O1431" s="139">
        <v>-0.88970839706517491</v>
      </c>
      <c r="P1431" s="139">
        <v>-0.7200833779348188</v>
      </c>
      <c r="Q1431" s="139">
        <v>-1.3325603011684068</v>
      </c>
      <c r="R1431" s="139">
        <v>-0.26218192399638307</v>
      </c>
      <c r="S1431" s="139">
        <v>1.2297946515740519</v>
      </c>
      <c r="T1431" s="139">
        <v>-0.88210202740762766</v>
      </c>
      <c r="U1431" s="139">
        <v>-6.7440162921640012E-2</v>
      </c>
      <c r="V1431" s="139">
        <v>-5.5802061679457449E-3</v>
      </c>
      <c r="W1431" s="50">
        <v>-0.45490085637527389</v>
      </c>
    </row>
    <row r="1432" spans="1:23" ht="16.5">
      <c r="A1432" s="95">
        <v>430</v>
      </c>
      <c r="B1432" s="139">
        <v>0.90879797921202021</v>
      </c>
      <c r="C1432" s="139">
        <v>0.47207329886541682</v>
      </c>
      <c r="D1432" s="139">
        <v>0.20294607346834725</v>
      </c>
      <c r="E1432" s="139">
        <v>0.19391866000563995</v>
      </c>
      <c r="F1432" s="139">
        <v>0.24690973564337892</v>
      </c>
      <c r="G1432" s="139">
        <v>0.84630410392496658</v>
      </c>
      <c r="H1432" s="139">
        <v>0.88732726729628308</v>
      </c>
      <c r="I1432" s="139">
        <v>0.10772006368611442</v>
      </c>
      <c r="J1432" s="139">
        <v>0.1604387710223103</v>
      </c>
      <c r="K1432" s="58">
        <v>0.13859315976727693</v>
      </c>
      <c r="M1432" s="51">
        <v>430</v>
      </c>
      <c r="N1432" s="139" cm="1">
        <f t="array" ref="N1432:W1432">(TRANSPOSE(MMULT(幕後結果!$AB$37:$AK$46, TRANSPOSE(N431:W431))))</f>
        <v>1.3052504412722148</v>
      </c>
      <c r="O1432" s="139">
        <v>2.7541622648262543E-2</v>
      </c>
      <c r="P1432" s="139">
        <v>1.2607398847754079</v>
      </c>
      <c r="Q1432" s="139">
        <v>-0.40487202280163875</v>
      </c>
      <c r="R1432" s="139">
        <v>0.33131542256783497</v>
      </c>
      <c r="S1432" s="139">
        <v>1.1757023575479817</v>
      </c>
      <c r="T1432" s="139">
        <v>0.70473179904135286</v>
      </c>
      <c r="U1432" s="139">
        <v>1.7732210365111596</v>
      </c>
      <c r="V1432" s="139">
        <v>1.2235309656121687</v>
      </c>
      <c r="W1432" s="50">
        <v>-1.7319495668551954E-2</v>
      </c>
    </row>
    <row r="1433" spans="1:23" ht="16.5">
      <c r="A1433" s="95">
        <v>431</v>
      </c>
      <c r="B1433" s="139">
        <v>0.21429373385780615</v>
      </c>
      <c r="C1433" s="139">
        <v>0.82138195676508152</v>
      </c>
      <c r="D1433" s="139">
        <v>0.29909576907267432</v>
      </c>
      <c r="E1433" s="139">
        <v>0.19632175150193243</v>
      </c>
      <c r="F1433" s="139">
        <v>0.94459828444471827</v>
      </c>
      <c r="G1433" s="139">
        <v>0.58719236472177383</v>
      </c>
      <c r="H1433" s="139">
        <v>0.94179489066964139</v>
      </c>
      <c r="I1433" s="139">
        <v>0.65343457526107529</v>
      </c>
      <c r="J1433" s="139">
        <v>0.17783289716957285</v>
      </c>
      <c r="K1433" s="58">
        <v>0.18578069330548863</v>
      </c>
      <c r="M1433" s="51">
        <v>431</v>
      </c>
      <c r="N1433" s="139" cm="1">
        <f t="array" ref="N1433:W1433">(TRANSPOSE(MMULT(幕後結果!$AB$37:$AK$46, TRANSPOSE(N432:W432))))</f>
        <v>1.0846140150188404</v>
      </c>
      <c r="O1433" s="139">
        <v>0.46622226996689781</v>
      </c>
      <c r="P1433" s="139">
        <v>-0.31753980287049632</v>
      </c>
      <c r="Q1433" s="139">
        <v>0.66398011192704376</v>
      </c>
      <c r="R1433" s="139">
        <v>2.545728891250294</v>
      </c>
      <c r="S1433" s="139">
        <v>4.8225710002988836E-2</v>
      </c>
      <c r="T1433" s="139">
        <v>-0.55191369996341133</v>
      </c>
      <c r="U1433" s="139">
        <v>0.15389465354544551</v>
      </c>
      <c r="V1433" s="139">
        <v>0.39950495382823986</v>
      </c>
      <c r="W1433" s="50">
        <v>1.0975135627261634</v>
      </c>
    </row>
    <row r="1434" spans="1:23" ht="16.5">
      <c r="A1434" s="95">
        <v>432</v>
      </c>
      <c r="B1434" s="139">
        <v>0.52979346379399783</v>
      </c>
      <c r="C1434" s="139">
        <v>0.6828182669890559</v>
      </c>
      <c r="D1434" s="139">
        <v>0.3368949815368445</v>
      </c>
      <c r="E1434" s="139">
        <v>0.59938148229439725</v>
      </c>
      <c r="F1434" s="139">
        <v>0.27193454603377032</v>
      </c>
      <c r="G1434" s="139">
        <v>0.6477411215487392</v>
      </c>
      <c r="H1434" s="139">
        <v>0.94396266752337921</v>
      </c>
      <c r="I1434" s="139">
        <v>0.72274016842851641</v>
      </c>
      <c r="J1434" s="139">
        <v>0.28546522002305919</v>
      </c>
      <c r="K1434" s="58">
        <v>0.37265573507375138</v>
      </c>
      <c r="M1434" s="51">
        <v>432</v>
      </c>
      <c r="N1434" s="139" cm="1">
        <f t="array" ref="N1434:W1434">(TRANSPOSE(MMULT(幕後結果!$AB$37:$AK$46, TRANSPOSE(N433:W433))))</f>
        <v>-1.3861790596864294</v>
      </c>
      <c r="O1434" s="139">
        <v>0.46145570245506357</v>
      </c>
      <c r="P1434" s="139">
        <v>-0.85410237592331595</v>
      </c>
      <c r="Q1434" s="139">
        <v>1.0585541918125485</v>
      </c>
      <c r="R1434" s="139">
        <v>-1.0447418104088499</v>
      </c>
      <c r="S1434" s="139">
        <v>-7.1326205936274145E-2</v>
      </c>
      <c r="T1434" s="139">
        <v>-1.4721435855866374</v>
      </c>
      <c r="U1434" s="139">
        <v>-1.5262068878959014</v>
      </c>
      <c r="V1434" s="139">
        <v>-1.4006913964125807</v>
      </c>
      <c r="W1434" s="50">
        <v>2.0341736604653216E-2</v>
      </c>
    </row>
    <row r="1435" spans="1:23" ht="16.5">
      <c r="A1435" s="95">
        <v>433</v>
      </c>
      <c r="B1435" s="139">
        <v>0.59858460875830488</v>
      </c>
      <c r="C1435" s="139">
        <v>0.99506365889478432</v>
      </c>
      <c r="D1435" s="139">
        <v>0.79470458019431023</v>
      </c>
      <c r="E1435" s="139">
        <v>0.34479404987649032</v>
      </c>
      <c r="F1435" s="139">
        <v>8.4387219421282467E-2</v>
      </c>
      <c r="G1435" s="139">
        <v>0.57453379716888175</v>
      </c>
      <c r="H1435" s="139">
        <v>0.8680195276181184</v>
      </c>
      <c r="I1435" s="139">
        <v>0.78243482894739502</v>
      </c>
      <c r="J1435" s="139">
        <v>6.6025994464883775E-2</v>
      </c>
      <c r="K1435" s="58">
        <v>0.4540220088988236</v>
      </c>
      <c r="M1435" s="51">
        <v>433</v>
      </c>
      <c r="N1435" s="139" cm="1">
        <f t="array" ref="N1435:W1435">(TRANSPOSE(MMULT(幕後結果!$AB$37:$AK$46, TRANSPOSE(N434:W434))))</f>
        <v>-0.26451720039749799</v>
      </c>
      <c r="O1435" s="139">
        <v>-7.3886762741239981E-3</v>
      </c>
      <c r="P1435" s="139">
        <v>-0.74427287764505579</v>
      </c>
      <c r="Q1435" s="139">
        <v>6.7397489028786811E-2</v>
      </c>
      <c r="R1435" s="139">
        <v>0.62407069267267479</v>
      </c>
      <c r="S1435" s="139">
        <v>0.69268825736925121</v>
      </c>
      <c r="T1435" s="139">
        <v>0.57680588326758131</v>
      </c>
      <c r="U1435" s="139">
        <v>1.0715232173303053</v>
      </c>
      <c r="V1435" s="139">
        <v>0.22746465034246607</v>
      </c>
      <c r="W1435" s="50">
        <v>-1.1873453434581083</v>
      </c>
    </row>
    <row r="1436" spans="1:23" ht="16.5">
      <c r="A1436" s="95">
        <v>434</v>
      </c>
      <c r="B1436" s="139">
        <v>0.60233728164460687</v>
      </c>
      <c r="C1436" s="139">
        <v>0.78515613935515693</v>
      </c>
      <c r="D1436" s="139">
        <v>7.96252589737656E-2</v>
      </c>
      <c r="E1436" s="139">
        <v>0.55844161289784533</v>
      </c>
      <c r="F1436" s="139">
        <v>0.87034476375011627</v>
      </c>
      <c r="G1436" s="139">
        <v>0.3134062914421929</v>
      </c>
      <c r="H1436" s="139">
        <v>4.1038205276163531E-2</v>
      </c>
      <c r="I1436" s="139">
        <v>0.26379785724084903</v>
      </c>
      <c r="J1436" s="139">
        <v>0.43436183680037455</v>
      </c>
      <c r="K1436" s="58">
        <v>0.15926719754504615</v>
      </c>
      <c r="M1436" s="51">
        <v>434</v>
      </c>
      <c r="N1436" s="139" cm="1">
        <f t="array" ref="N1436:W1436">(TRANSPOSE(MMULT(幕後結果!$AB$37:$AK$46, TRANSPOSE(N435:W435))))</f>
        <v>-0.40435632207276928</v>
      </c>
      <c r="O1436" s="139">
        <v>-1.2164354476550583</v>
      </c>
      <c r="P1436" s="139">
        <v>0.88126669944133706</v>
      </c>
      <c r="Q1436" s="139">
        <v>-0.36442685270840947</v>
      </c>
      <c r="R1436" s="139">
        <v>0.45299545260404328</v>
      </c>
      <c r="S1436" s="139">
        <v>-0.60933686763507189</v>
      </c>
      <c r="T1436" s="139">
        <v>0.2315516900838647</v>
      </c>
      <c r="U1436" s="139">
        <v>-0.97182520386965043</v>
      </c>
      <c r="V1436" s="139">
        <v>5.8309607287960696E-2</v>
      </c>
      <c r="W1436" s="50">
        <v>0.24908069987687981</v>
      </c>
    </row>
    <row r="1437" spans="1:23" ht="16.5">
      <c r="A1437" s="95">
        <v>435</v>
      </c>
      <c r="B1437" s="139">
        <v>0.38361876902039982</v>
      </c>
      <c r="C1437" s="139">
        <v>0.40975488757255207</v>
      </c>
      <c r="D1437" s="139">
        <v>0.6156955753220017</v>
      </c>
      <c r="E1437" s="139">
        <v>0.33884668504566751</v>
      </c>
      <c r="F1437" s="139">
        <v>0.12504634471929221</v>
      </c>
      <c r="G1437" s="139">
        <v>0.59913957515925254</v>
      </c>
      <c r="H1437" s="139">
        <v>0.21492374153133986</v>
      </c>
      <c r="I1437" s="139">
        <v>0.5422798333390646</v>
      </c>
      <c r="J1437" s="139">
        <v>0.96060254552535307</v>
      </c>
      <c r="K1437" s="58">
        <v>0.31551719280683432</v>
      </c>
      <c r="M1437" s="51">
        <v>435</v>
      </c>
      <c r="N1437" s="139" cm="1">
        <f t="array" ref="N1437:W1437">(TRANSPOSE(MMULT(幕後結果!$AB$37:$AK$46, TRANSPOSE(N436:W436))))</f>
        <v>-0.93060315084168344</v>
      </c>
      <c r="O1437" s="139">
        <v>-0.34021397975861639</v>
      </c>
      <c r="P1437" s="139">
        <v>-0.29890022237836333</v>
      </c>
      <c r="Q1437" s="139">
        <v>-0.89526438376346873</v>
      </c>
      <c r="R1437" s="139">
        <v>-0.56092091599635896</v>
      </c>
      <c r="S1437" s="139">
        <v>-0.70822802827328513</v>
      </c>
      <c r="T1437" s="139">
        <v>-1.37717874142124</v>
      </c>
      <c r="U1437" s="139">
        <v>0.16433469459753675</v>
      </c>
      <c r="V1437" s="139">
        <v>-0.64700828746317962</v>
      </c>
      <c r="W1437" s="50">
        <v>0.75958230682948136</v>
      </c>
    </row>
    <row r="1438" spans="1:23" ht="16.5">
      <c r="A1438" s="95">
        <v>436</v>
      </c>
      <c r="B1438" s="139">
        <v>0.30226798073992822</v>
      </c>
      <c r="C1438" s="139">
        <v>0.36878237567930139</v>
      </c>
      <c r="D1438" s="139">
        <v>4.2432021273924203E-2</v>
      </c>
      <c r="E1438" s="139">
        <v>4.0643870053328923E-2</v>
      </c>
      <c r="F1438" s="139">
        <v>0.15539832611053184</v>
      </c>
      <c r="G1438" s="139">
        <v>0.64615395782234053</v>
      </c>
      <c r="H1438" s="139">
        <v>0.45634525357959754</v>
      </c>
      <c r="I1438" s="139">
        <v>0.17570965344687806</v>
      </c>
      <c r="J1438" s="139">
        <v>0.33551313080180423</v>
      </c>
      <c r="K1438" s="58">
        <v>8.5703362476547751E-2</v>
      </c>
      <c r="M1438" s="51">
        <v>436</v>
      </c>
      <c r="N1438" s="139" cm="1">
        <f t="array" ref="N1438:W1438">(TRANSPOSE(MMULT(幕後結果!$AB$37:$AK$46, TRANSPOSE(N437:W437))))</f>
        <v>0.60304210411161285</v>
      </c>
      <c r="O1438" s="139">
        <v>0.78998734553607441</v>
      </c>
      <c r="P1438" s="139">
        <v>-0.19900487585147036</v>
      </c>
      <c r="Q1438" s="139">
        <v>1.4574992215676055</v>
      </c>
      <c r="R1438" s="139">
        <v>-0.11880625780743803</v>
      </c>
      <c r="S1438" s="139">
        <v>-1.0963911743800909</v>
      </c>
      <c r="T1438" s="139">
        <v>0.40117072999957826</v>
      </c>
      <c r="U1438" s="139">
        <v>-0.17388072320987891</v>
      </c>
      <c r="V1438" s="139">
        <v>-1.1602771450323142</v>
      </c>
      <c r="W1438" s="50">
        <v>0.41664379722195022</v>
      </c>
    </row>
    <row r="1439" spans="1:23" ht="16.5">
      <c r="A1439" s="95">
        <v>437</v>
      </c>
      <c r="B1439" s="139">
        <v>0.35951882550521397</v>
      </c>
      <c r="C1439" s="139">
        <v>0.29501448997312729</v>
      </c>
      <c r="D1439" s="139">
        <v>0.22016069744839495</v>
      </c>
      <c r="E1439" s="139">
        <v>0.22752653985697613</v>
      </c>
      <c r="F1439" s="139">
        <v>0.4089498088804806</v>
      </c>
      <c r="G1439" s="139">
        <v>0.60710445808921643</v>
      </c>
      <c r="H1439" s="139">
        <v>4.1924572032284502E-2</v>
      </c>
      <c r="I1439" s="139">
        <v>0.20188862808229935</v>
      </c>
      <c r="J1439" s="139">
        <v>0.55295623851973574</v>
      </c>
      <c r="K1439" s="58">
        <v>0.47623331415849002</v>
      </c>
      <c r="M1439" s="51">
        <v>437</v>
      </c>
      <c r="N1439" s="139" cm="1">
        <f t="array" ref="N1439:W1439">(TRANSPOSE(MMULT(幕後結果!$AB$37:$AK$46, TRANSPOSE(N438:W438))))</f>
        <v>2.1964369596510638</v>
      </c>
      <c r="O1439" s="139">
        <v>0.48634258345112297</v>
      </c>
      <c r="P1439" s="139">
        <v>-0.24730212321211276</v>
      </c>
      <c r="Q1439" s="139">
        <v>1.6278957033479222</v>
      </c>
      <c r="R1439" s="139">
        <v>0.70389614746964879</v>
      </c>
      <c r="S1439" s="139">
        <v>-1.4461378526366944</v>
      </c>
      <c r="T1439" s="139">
        <v>1.5243044984244629</v>
      </c>
      <c r="U1439" s="139">
        <v>-0.8298415013913516</v>
      </c>
      <c r="V1439" s="139">
        <v>0.12531701001282913</v>
      </c>
      <c r="W1439" s="50">
        <v>-0.59958066556759793</v>
      </c>
    </row>
    <row r="1440" spans="1:23" ht="16.5">
      <c r="A1440" s="95">
        <v>438</v>
      </c>
      <c r="B1440" s="139">
        <v>0.87588861834436682</v>
      </c>
      <c r="C1440" s="139">
        <v>0.80728824556450807</v>
      </c>
      <c r="D1440" s="139">
        <v>0.84808473771701798</v>
      </c>
      <c r="E1440" s="139">
        <v>0.9935605439309334</v>
      </c>
      <c r="F1440" s="139">
        <v>0.48825242739487584</v>
      </c>
      <c r="G1440" s="139">
        <v>0.74157935118468044</v>
      </c>
      <c r="H1440" s="139">
        <v>0.6525939522726667</v>
      </c>
      <c r="I1440" s="139">
        <v>0.34141736650005861</v>
      </c>
      <c r="J1440" s="139">
        <v>0.76973947529270426</v>
      </c>
      <c r="K1440" s="58">
        <v>0.29532528560707116</v>
      </c>
      <c r="M1440" s="51">
        <v>438</v>
      </c>
      <c r="N1440" s="139" cm="1">
        <f t="array" ref="N1440:W1440">(TRANSPOSE(MMULT(幕後結果!$AB$37:$AK$46, TRANSPOSE(N439:W439))))</f>
        <v>0.71395051391627862</v>
      </c>
      <c r="O1440" s="139">
        <v>-1.9687007216613923</v>
      </c>
      <c r="P1440" s="139">
        <v>-1.0847610475139842</v>
      </c>
      <c r="Q1440" s="139">
        <v>-1.0984267297748505</v>
      </c>
      <c r="R1440" s="139">
        <v>-0.93316087325178987</v>
      </c>
      <c r="S1440" s="139">
        <v>-1.181065609199234</v>
      </c>
      <c r="T1440" s="139">
        <v>0.18153570130432639</v>
      </c>
      <c r="U1440" s="139">
        <v>2.6534950391817358E-2</v>
      </c>
      <c r="V1440" s="139">
        <v>-1.8084109069452814</v>
      </c>
      <c r="W1440" s="50">
        <v>-2.3502374036018403</v>
      </c>
    </row>
    <row r="1441" spans="1:23" ht="16.5">
      <c r="A1441" s="95">
        <v>439</v>
      </c>
      <c r="B1441" s="139">
        <v>0.9510798216599381</v>
      </c>
      <c r="C1441" s="139">
        <v>0.75336716076946408</v>
      </c>
      <c r="D1441" s="139">
        <v>0.61410737315963404</v>
      </c>
      <c r="E1441" s="139">
        <v>0.72811711721735062</v>
      </c>
      <c r="F1441" s="139">
        <v>0.82297876082744859</v>
      </c>
      <c r="G1441" s="139">
        <v>0.40861233555012633</v>
      </c>
      <c r="H1441" s="139">
        <v>0.60697167015460218</v>
      </c>
      <c r="I1441" s="139">
        <v>0.76078848367210083</v>
      </c>
      <c r="J1441" s="139">
        <v>0.43832245169757256</v>
      </c>
      <c r="K1441" s="58">
        <v>3.0674008582251444E-2</v>
      </c>
      <c r="M1441" s="51">
        <v>439</v>
      </c>
      <c r="N1441" s="139" cm="1">
        <f t="array" ref="N1441:W1441">(TRANSPOSE(MMULT(幕後結果!$AB$37:$AK$46, TRANSPOSE(N440:W440))))</f>
        <v>2.7799617326386413E-2</v>
      </c>
      <c r="O1441" s="139">
        <v>0.83295995749301532</v>
      </c>
      <c r="P1441" s="139">
        <v>1.5060971972821333</v>
      </c>
      <c r="Q1441" s="139">
        <v>-1.0984032026850881</v>
      </c>
      <c r="R1441" s="139">
        <v>-0.95284539929885637</v>
      </c>
      <c r="S1441" s="139">
        <v>-0.49094151150790377</v>
      </c>
      <c r="T1441" s="139">
        <v>0.54697198590160523</v>
      </c>
      <c r="U1441" s="139">
        <v>0.23149196711168663</v>
      </c>
      <c r="V1441" s="139">
        <v>-0.47809510525312171</v>
      </c>
      <c r="W1441" s="50">
        <v>0.52886762286372591</v>
      </c>
    </row>
    <row r="1442" spans="1:23" ht="16.5">
      <c r="A1442" s="95">
        <v>440</v>
      </c>
      <c r="B1442" s="139">
        <v>0.64553916215016804</v>
      </c>
      <c r="C1442" s="139">
        <v>7.8690218168374626E-2</v>
      </c>
      <c r="D1442" s="139">
        <v>0.92093737270503451</v>
      </c>
      <c r="E1442" s="139">
        <v>0.3869504843717082</v>
      </c>
      <c r="F1442" s="139">
        <v>0.97718925780702115</v>
      </c>
      <c r="G1442" s="139">
        <v>0.59938053789537871</v>
      </c>
      <c r="H1442" s="139">
        <v>0.84333312077415168</v>
      </c>
      <c r="I1442" s="139">
        <v>0.61564649059233467</v>
      </c>
      <c r="J1442" s="139">
        <v>0.34262601353596978</v>
      </c>
      <c r="K1442" s="58">
        <v>0.96490879318579181</v>
      </c>
      <c r="M1442" s="51">
        <v>440</v>
      </c>
      <c r="N1442" s="139" cm="1">
        <f t="array" ref="N1442:W1442">(TRANSPOSE(MMULT(幕後結果!$AB$37:$AK$46, TRANSPOSE(N441:W441))))</f>
        <v>-1.5421035403967664</v>
      </c>
      <c r="O1442" s="139">
        <v>1.1323770270833053</v>
      </c>
      <c r="P1442" s="139">
        <v>-0.38828717334112861</v>
      </c>
      <c r="Q1442" s="139">
        <v>5.3296682158781694E-2</v>
      </c>
      <c r="R1442" s="139">
        <v>0.25350702871921149</v>
      </c>
      <c r="S1442" s="139">
        <v>1.2320282432662697</v>
      </c>
      <c r="T1442" s="139">
        <v>-1.0683054722443466</v>
      </c>
      <c r="U1442" s="139">
        <v>0.2044809422213632</v>
      </c>
      <c r="V1442" s="139">
        <v>-0.38287570121870862</v>
      </c>
      <c r="W1442" s="50">
        <v>1.7054429874311534</v>
      </c>
    </row>
    <row r="1443" spans="1:23" ht="16.5">
      <c r="A1443" s="95">
        <v>441</v>
      </c>
      <c r="B1443" s="139">
        <v>0.75635094568196237</v>
      </c>
      <c r="C1443" s="139">
        <v>0.73228509318767254</v>
      </c>
      <c r="D1443" s="139">
        <v>0.41672491696161051</v>
      </c>
      <c r="E1443" s="139">
        <v>0.47878556593311328</v>
      </c>
      <c r="F1443" s="139">
        <v>0.27159113611475871</v>
      </c>
      <c r="G1443" s="139">
        <v>9.2527455346064214E-2</v>
      </c>
      <c r="H1443" s="139">
        <v>0.95555413144996293</v>
      </c>
      <c r="I1443" s="139">
        <v>0.66921953535459622</v>
      </c>
      <c r="J1443" s="139">
        <v>5.8065583217190575E-2</v>
      </c>
      <c r="K1443" s="58">
        <v>0.42009603326603795</v>
      </c>
      <c r="M1443" s="51">
        <v>441</v>
      </c>
      <c r="N1443" s="139" cm="1">
        <f t="array" ref="N1443:W1443">(TRANSPOSE(MMULT(幕後結果!$AB$37:$AK$46, TRANSPOSE(N442:W442))))</f>
        <v>1.1544472263986707</v>
      </c>
      <c r="O1443" s="139">
        <v>1.1852573023284019</v>
      </c>
      <c r="P1443" s="139">
        <v>2.3414783926134879</v>
      </c>
      <c r="Q1443" s="139">
        <v>0.14804960866453526</v>
      </c>
      <c r="R1443" s="139">
        <v>1.0137019438622181</v>
      </c>
      <c r="S1443" s="139">
        <v>-0.16447489908024474</v>
      </c>
      <c r="T1443" s="139">
        <v>1.237458065893166</v>
      </c>
      <c r="U1443" s="139">
        <v>-0.21484101881905537</v>
      </c>
      <c r="V1443" s="139">
        <v>1.7560895343700424</v>
      </c>
      <c r="W1443" s="50">
        <v>2.5397184141415359</v>
      </c>
    </row>
    <row r="1444" spans="1:23" ht="16.5">
      <c r="A1444" s="95">
        <v>442</v>
      </c>
      <c r="B1444" s="139">
        <v>0.30807536961779181</v>
      </c>
      <c r="C1444" s="139">
        <v>0.36951786831240074</v>
      </c>
      <c r="D1444" s="139">
        <v>4.4625728850601787E-2</v>
      </c>
      <c r="E1444" s="139">
        <v>0.20313214643987609</v>
      </c>
      <c r="F1444" s="139">
        <v>0.82967831256341151</v>
      </c>
      <c r="G1444" s="139">
        <v>0.82474203300635618</v>
      </c>
      <c r="H1444" s="139">
        <v>0.78439104306630325</v>
      </c>
      <c r="I1444" s="139">
        <v>0.89460656552579998</v>
      </c>
      <c r="J1444" s="139">
        <v>0.67492733378527103</v>
      </c>
      <c r="K1444" s="58">
        <v>4.3409771061178715E-2</v>
      </c>
      <c r="M1444" s="51">
        <v>442</v>
      </c>
      <c r="N1444" s="139" cm="1">
        <f t="array" ref="N1444:W1444">(TRANSPOSE(MMULT(幕後結果!$AB$37:$AK$46, TRANSPOSE(N443:W443))))</f>
        <v>0.83509988144510783</v>
      </c>
      <c r="O1444" s="139">
        <v>0.77738154477950894</v>
      </c>
      <c r="P1444" s="139">
        <v>1.4604966129494097</v>
      </c>
      <c r="Q1444" s="139">
        <v>-1.2854266061880733</v>
      </c>
      <c r="R1444" s="139">
        <v>0.53957793386752051</v>
      </c>
      <c r="S1444" s="139">
        <v>-0.64881833572404246</v>
      </c>
      <c r="T1444" s="139">
        <v>0.12850944014830584</v>
      </c>
      <c r="U1444" s="139">
        <v>2.5635689325867856</v>
      </c>
      <c r="V1444" s="139">
        <v>1.1649244692517056</v>
      </c>
      <c r="W1444" s="50">
        <v>0.68404115372959673</v>
      </c>
    </row>
    <row r="1445" spans="1:23" ht="16.5">
      <c r="A1445" s="95">
        <v>443</v>
      </c>
      <c r="B1445" s="139">
        <v>0.97211445923036877</v>
      </c>
      <c r="C1445" s="139">
        <v>0.40139328506487448</v>
      </c>
      <c r="D1445" s="139">
        <v>0.25004497443120077</v>
      </c>
      <c r="E1445" s="139">
        <v>0.54280051747085412</v>
      </c>
      <c r="F1445" s="139">
        <v>0.70282631942865725</v>
      </c>
      <c r="G1445" s="139">
        <v>5.7503993039571544E-2</v>
      </c>
      <c r="H1445" s="139">
        <v>0.62745140646494346</v>
      </c>
      <c r="I1445" s="139">
        <v>0.838867772321503</v>
      </c>
      <c r="J1445" s="139">
        <v>0.62822914828764609</v>
      </c>
      <c r="K1445" s="58">
        <v>0.44224985562033137</v>
      </c>
      <c r="M1445" s="51">
        <v>443</v>
      </c>
      <c r="N1445" s="139" cm="1">
        <f t="array" ref="N1445:W1445">(TRANSPOSE(MMULT(幕後結果!$AB$37:$AK$46, TRANSPOSE(N444:W444))))</f>
        <v>1.5723410802043598</v>
      </c>
      <c r="O1445" s="139">
        <v>0.56941235979429594</v>
      </c>
      <c r="P1445" s="139">
        <v>-0.49260765461731565</v>
      </c>
      <c r="Q1445" s="139">
        <v>-1.7376218970030715</v>
      </c>
      <c r="R1445" s="139">
        <v>-0.89921288740810534</v>
      </c>
      <c r="S1445" s="139">
        <v>-1.0534548221754509</v>
      </c>
      <c r="T1445" s="139">
        <v>0.92228516342664302</v>
      </c>
      <c r="U1445" s="139">
        <v>0.34118049329676969</v>
      </c>
      <c r="V1445" s="139">
        <v>-1.3093244958361647</v>
      </c>
      <c r="W1445" s="50">
        <v>-0.32707330080685704</v>
      </c>
    </row>
    <row r="1446" spans="1:23" ht="16.5">
      <c r="A1446" s="95">
        <v>444</v>
      </c>
      <c r="B1446" s="139">
        <v>0.86778889034013962</v>
      </c>
      <c r="C1446" s="139">
        <v>0.55148949365118294</v>
      </c>
      <c r="D1446" s="139">
        <v>0.47848102847192964</v>
      </c>
      <c r="E1446" s="139">
        <v>0.12709323458066657</v>
      </c>
      <c r="F1446" s="139">
        <v>0.64576075167185798</v>
      </c>
      <c r="G1446" s="139">
        <v>0.3687684513036229</v>
      </c>
      <c r="H1446" s="139">
        <v>0.22191406334205688</v>
      </c>
      <c r="I1446" s="139">
        <v>0.53834286485704341</v>
      </c>
      <c r="J1446" s="139">
        <v>0.90380213426059197</v>
      </c>
      <c r="K1446" s="58">
        <v>0.86542836347184871</v>
      </c>
      <c r="M1446" s="51">
        <v>444</v>
      </c>
      <c r="N1446" s="139" cm="1">
        <f t="array" ref="N1446:W1446">(TRANSPOSE(MMULT(幕後結果!$AB$37:$AK$46, TRANSPOSE(N445:W445))))</f>
        <v>1.3334327534177279</v>
      </c>
      <c r="O1446" s="139">
        <v>-0.65336795694000982</v>
      </c>
      <c r="P1446" s="139">
        <v>0.39927736402619429</v>
      </c>
      <c r="Q1446" s="139">
        <v>0.31465366956324686</v>
      </c>
      <c r="R1446" s="139">
        <v>0.11224136114822</v>
      </c>
      <c r="S1446" s="139">
        <v>3.2822724930598096E-2</v>
      </c>
      <c r="T1446" s="139">
        <v>0.37791168345544068</v>
      </c>
      <c r="U1446" s="139">
        <v>0.1931005654615584</v>
      </c>
      <c r="V1446" s="139">
        <v>1.281970652719215</v>
      </c>
      <c r="W1446" s="50">
        <v>1.0855933918723293</v>
      </c>
    </row>
    <row r="1447" spans="1:23" ht="16.5">
      <c r="A1447" s="95">
        <v>445</v>
      </c>
      <c r="B1447" s="139">
        <v>0.96618615716964484</v>
      </c>
      <c r="C1447" s="139">
        <v>0.73048940200309365</v>
      </c>
      <c r="D1447" s="139">
        <v>0.45064277976923717</v>
      </c>
      <c r="E1447" s="139">
        <v>0.69521658106857132</v>
      </c>
      <c r="F1447" s="139">
        <v>0.17964885946139497</v>
      </c>
      <c r="G1447" s="139">
        <v>0.75989978389442681</v>
      </c>
      <c r="H1447" s="139">
        <v>0.27762454731245612</v>
      </c>
      <c r="I1447" s="139">
        <v>9.6856070078140899E-2</v>
      </c>
      <c r="J1447" s="139">
        <v>0.20477139335999461</v>
      </c>
      <c r="K1447" s="58">
        <v>0.62790531275394978</v>
      </c>
      <c r="M1447" s="51">
        <v>445</v>
      </c>
      <c r="N1447" s="139" cm="1">
        <f t="array" ref="N1447:W1447">(TRANSPOSE(MMULT(幕後結果!$AB$37:$AK$46, TRANSPOSE(N446:W446))))</f>
        <v>-1.4714632552172604</v>
      </c>
      <c r="O1447" s="139">
        <v>-1.2753989162620196</v>
      </c>
      <c r="P1447" s="139">
        <v>-1.3589431928386713</v>
      </c>
      <c r="Q1447" s="139">
        <v>-0.76602347175903041</v>
      </c>
      <c r="R1447" s="139">
        <v>0.78301061153318541</v>
      </c>
      <c r="S1447" s="139">
        <v>-0.10645630601536299</v>
      </c>
      <c r="T1447" s="139">
        <v>-1.7211487216725936</v>
      </c>
      <c r="U1447" s="139">
        <v>-0.2903565875238584</v>
      </c>
      <c r="V1447" s="139">
        <v>-1.679674699740489</v>
      </c>
      <c r="W1447" s="50">
        <v>-1.7298017263471008</v>
      </c>
    </row>
    <row r="1448" spans="1:23" ht="16.5">
      <c r="A1448" s="95">
        <v>446</v>
      </c>
      <c r="B1448" s="139">
        <v>0.73593752637050058</v>
      </c>
      <c r="C1448" s="139">
        <v>0.5453585133685579</v>
      </c>
      <c r="D1448" s="139">
        <v>2.6494805389303711E-2</v>
      </c>
      <c r="E1448" s="139">
        <v>0.33151549534826774</v>
      </c>
      <c r="F1448" s="139">
        <v>3.0960022273213816E-2</v>
      </c>
      <c r="G1448" s="139">
        <v>0.87795003951464001</v>
      </c>
      <c r="H1448" s="139">
        <v>0.21424385625642839</v>
      </c>
      <c r="I1448" s="139">
        <v>0.77020227882094261</v>
      </c>
      <c r="J1448" s="139">
        <v>0.92832162657546169</v>
      </c>
      <c r="K1448" s="58">
        <v>0.94229280098261792</v>
      </c>
      <c r="M1448" s="51">
        <v>446</v>
      </c>
      <c r="N1448" s="139" cm="1">
        <f t="array" ref="N1448:W1448">(TRANSPOSE(MMULT(幕後結果!$AB$37:$AK$46, TRANSPOSE(N447:W447))))</f>
        <v>1.4009066927164382</v>
      </c>
      <c r="O1448" s="139">
        <v>-0.42611877441527862</v>
      </c>
      <c r="P1448" s="139">
        <v>-6.080490136474076E-2</v>
      </c>
      <c r="Q1448" s="139">
        <v>0.28204137734799428</v>
      </c>
      <c r="R1448" s="139">
        <v>0.79804922150674695</v>
      </c>
      <c r="S1448" s="139">
        <v>-0.37969655815129405</v>
      </c>
      <c r="T1448" s="139">
        <v>2.1053812672107153</v>
      </c>
      <c r="U1448" s="139">
        <v>0.96531979452783601</v>
      </c>
      <c r="V1448" s="139">
        <v>0.80576925913163455</v>
      </c>
      <c r="W1448" s="50">
        <v>-0.73500391147603872</v>
      </c>
    </row>
    <row r="1449" spans="1:23" ht="16.5">
      <c r="A1449" s="95">
        <v>447</v>
      </c>
      <c r="B1449" s="139">
        <v>0.69664589554815537</v>
      </c>
      <c r="C1449" s="139">
        <v>0.22903346208238573</v>
      </c>
      <c r="D1449" s="139">
        <v>0.49140912509628309</v>
      </c>
      <c r="E1449" s="139">
        <v>0.17606276712619207</v>
      </c>
      <c r="F1449" s="139">
        <v>0.40575853180485599</v>
      </c>
      <c r="G1449" s="139">
        <v>0.90899388127370728</v>
      </c>
      <c r="H1449" s="139">
        <v>0.8419773984571588</v>
      </c>
      <c r="I1449" s="139">
        <v>0.93268204958429757</v>
      </c>
      <c r="J1449" s="139">
        <v>0.70903167652873678</v>
      </c>
      <c r="K1449" s="58">
        <v>0.97750408692572544</v>
      </c>
      <c r="M1449" s="51">
        <v>447</v>
      </c>
      <c r="N1449" s="139" cm="1">
        <f t="array" ref="N1449:W1449">(TRANSPOSE(MMULT(幕後結果!$AB$37:$AK$46, TRANSPOSE(N448:W448))))</f>
        <v>0.27585510756564208</v>
      </c>
      <c r="O1449" s="139">
        <v>1.3729622956888914</v>
      </c>
      <c r="P1449" s="139">
        <v>-0.4985039779530871</v>
      </c>
      <c r="Q1449" s="139">
        <v>-0.91748073240375305</v>
      </c>
      <c r="R1449" s="139">
        <v>-0.20113624597160237</v>
      </c>
      <c r="S1449" s="139">
        <v>2.2871297890499603E-2</v>
      </c>
      <c r="T1449" s="139">
        <v>-0.66063898313629588</v>
      </c>
      <c r="U1449" s="139">
        <v>-0.82665725818571856</v>
      </c>
      <c r="V1449" s="139">
        <v>-1.8307256787014476</v>
      </c>
      <c r="W1449" s="50">
        <v>-7.3271582973488597E-2</v>
      </c>
    </row>
    <row r="1450" spans="1:23" ht="16.5">
      <c r="A1450" s="95">
        <v>448</v>
      </c>
      <c r="B1450" s="139">
        <v>0.74475993630614945</v>
      </c>
      <c r="C1450" s="139">
        <v>0.54715901646832044</v>
      </c>
      <c r="D1450" s="139">
        <v>4.2069048718629265E-2</v>
      </c>
      <c r="E1450" s="139">
        <v>5.0698611650987546E-2</v>
      </c>
      <c r="F1450" s="139">
        <v>0.742829117812005</v>
      </c>
      <c r="G1450" s="139">
        <v>0.49563833563378901</v>
      </c>
      <c r="H1450" s="139">
        <v>0.55085494394741485</v>
      </c>
      <c r="I1450" s="139">
        <v>0.67864039608919846</v>
      </c>
      <c r="J1450" s="139">
        <v>0.46208113900290892</v>
      </c>
      <c r="K1450" s="58">
        <v>0.35981398026815792</v>
      </c>
      <c r="M1450" s="51">
        <v>448</v>
      </c>
      <c r="N1450" s="139" cm="1">
        <f t="array" ref="N1450:W1450">(TRANSPOSE(MMULT(幕後結果!$AB$37:$AK$46, TRANSPOSE(N449:W449))))</f>
        <v>-0.10453848384532302</v>
      </c>
      <c r="O1450" s="139">
        <v>1.3760314780213492</v>
      </c>
      <c r="P1450" s="139">
        <v>2.5913649497233759</v>
      </c>
      <c r="Q1450" s="139">
        <v>0.97210012267790158</v>
      </c>
      <c r="R1450" s="139">
        <v>0.40879411673432819</v>
      </c>
      <c r="S1450" s="139">
        <v>-0.37490966210294907</v>
      </c>
      <c r="T1450" s="139">
        <v>0.21929758736668284</v>
      </c>
      <c r="U1450" s="139">
        <v>-0.4762434659308446</v>
      </c>
      <c r="V1450" s="139">
        <v>-2.3683511013658842E-2</v>
      </c>
      <c r="W1450" s="50">
        <v>1.820178405843011</v>
      </c>
    </row>
    <row r="1451" spans="1:23" ht="16.5">
      <c r="A1451" s="95">
        <v>449</v>
      </c>
      <c r="B1451" s="139">
        <v>9.1805035392470202E-2</v>
      </c>
      <c r="C1451" s="139">
        <v>0.58538744108504814</v>
      </c>
      <c r="D1451" s="139">
        <v>0.87244727351862372</v>
      </c>
      <c r="E1451" s="139">
        <v>0.33502599905983788</v>
      </c>
      <c r="F1451" s="139">
        <v>0.27826746317548334</v>
      </c>
      <c r="G1451" s="139">
        <v>0.94279018594138453</v>
      </c>
      <c r="H1451" s="139">
        <v>0.51321247415669591</v>
      </c>
      <c r="I1451" s="139">
        <v>0.69439644480538143</v>
      </c>
      <c r="J1451" s="139">
        <v>0.59326696967259873</v>
      </c>
      <c r="K1451" s="58">
        <v>1.4993991819001851E-2</v>
      </c>
      <c r="M1451" s="51">
        <v>449</v>
      </c>
      <c r="N1451" s="139" cm="1">
        <f t="array" ref="N1451:W1451">(TRANSPOSE(MMULT(幕後結果!$AB$37:$AK$46, TRANSPOSE(N450:W450))))</f>
        <v>-0.1642043271934866</v>
      </c>
      <c r="O1451" s="139">
        <v>-1.1495686149088129</v>
      </c>
      <c r="P1451" s="139">
        <v>0.86827544354078567</v>
      </c>
      <c r="Q1451" s="139">
        <v>0.88148620018421631</v>
      </c>
      <c r="R1451" s="139">
        <v>-4.1715319942823237E-2</v>
      </c>
      <c r="S1451" s="139">
        <v>0.721741262165433</v>
      </c>
      <c r="T1451" s="139">
        <v>-0.46331651607615187</v>
      </c>
      <c r="U1451" s="139">
        <v>8.9217767325900782E-2</v>
      </c>
      <c r="V1451" s="139">
        <v>0.53887686083819475</v>
      </c>
      <c r="W1451" s="50">
        <v>1.3051586338331085</v>
      </c>
    </row>
    <row r="1452" spans="1:23" ht="16.5">
      <c r="A1452" s="95">
        <v>450</v>
      </c>
      <c r="B1452" s="139">
        <v>0.41694931829144055</v>
      </c>
      <c r="C1452" s="139">
        <v>0.25978021488231429</v>
      </c>
      <c r="D1452" s="139">
        <v>0.20116337156430597</v>
      </c>
      <c r="E1452" s="139">
        <v>0.42883887701566126</v>
      </c>
      <c r="F1452" s="139">
        <v>0.42862519910843311</v>
      </c>
      <c r="G1452" s="139">
        <v>0.82742675446287328</v>
      </c>
      <c r="H1452" s="139">
        <v>0.11199399243385622</v>
      </c>
      <c r="I1452" s="139">
        <v>0.89847765237601918</v>
      </c>
      <c r="J1452" s="139">
        <v>0.71734854024627892</v>
      </c>
      <c r="K1452" s="58">
        <v>0.92437285764844312</v>
      </c>
      <c r="M1452" s="51">
        <v>450</v>
      </c>
      <c r="N1452" s="139" cm="1">
        <f t="array" ref="N1452:W1452">(TRANSPOSE(MMULT(幕後結果!$AB$37:$AK$46, TRANSPOSE(N451:W451))))</f>
        <v>-2.0952656726176939</v>
      </c>
      <c r="O1452" s="139">
        <v>8.3770173697591876E-2</v>
      </c>
      <c r="P1452" s="139">
        <v>-1.9623840611654826</v>
      </c>
      <c r="Q1452" s="139">
        <v>-1.3059578942425496</v>
      </c>
      <c r="R1452" s="139">
        <v>-1.4450376282610269</v>
      </c>
      <c r="S1452" s="139">
        <v>0.22646867000844781</v>
      </c>
      <c r="T1452" s="139">
        <v>-2.8280187568833219</v>
      </c>
      <c r="U1452" s="139">
        <v>-1.5212139650434398</v>
      </c>
      <c r="V1452" s="139">
        <v>-0.76324149271930319</v>
      </c>
      <c r="W1452" s="50">
        <v>-0.82955795098082474</v>
      </c>
    </row>
    <row r="1453" spans="1:23" ht="16.5">
      <c r="A1453" s="95">
        <v>451</v>
      </c>
      <c r="B1453" s="139">
        <v>2.1518992569723006E-2</v>
      </c>
      <c r="C1453" s="139">
        <v>0.64193560225416224</v>
      </c>
      <c r="D1453" s="139">
        <v>3.3099404701508517E-2</v>
      </c>
      <c r="E1453" s="139">
        <v>0.72336516953115648</v>
      </c>
      <c r="F1453" s="139">
        <v>1.1388885135275251E-2</v>
      </c>
      <c r="G1453" s="139">
        <v>0.53346116216358652</v>
      </c>
      <c r="H1453" s="139">
        <v>0.13044699069484333</v>
      </c>
      <c r="I1453" s="139">
        <v>0.1147312658075812</v>
      </c>
      <c r="J1453" s="139">
        <v>0.19362166430880734</v>
      </c>
      <c r="K1453" s="58">
        <v>0.6617107728538838</v>
      </c>
      <c r="M1453" s="51">
        <v>451</v>
      </c>
      <c r="N1453" s="139" cm="1">
        <f t="array" ref="N1453:W1453">(TRANSPOSE(MMULT(幕後結果!$AB$37:$AK$46, TRANSPOSE(N452:W452))))</f>
        <v>1.5771735212429296</v>
      </c>
      <c r="O1453" s="139">
        <v>-0.45858447949516823</v>
      </c>
      <c r="P1453" s="139">
        <v>-0.91158544994789281</v>
      </c>
      <c r="Q1453" s="139">
        <v>1.092263017656828</v>
      </c>
      <c r="R1453" s="139">
        <v>1.3743727789876625</v>
      </c>
      <c r="S1453" s="139">
        <v>0.63646459453963178</v>
      </c>
      <c r="T1453" s="139">
        <v>1.011440578855497</v>
      </c>
      <c r="U1453" s="139">
        <v>0.93083860908187566</v>
      </c>
      <c r="V1453" s="139">
        <v>0.2618511559777541</v>
      </c>
      <c r="W1453" s="50">
        <v>-0.95327414295253177</v>
      </c>
    </row>
    <row r="1454" spans="1:23" ht="16.5">
      <c r="A1454" s="95">
        <v>452</v>
      </c>
      <c r="B1454" s="139">
        <v>0.56614315050077368</v>
      </c>
      <c r="C1454" s="139">
        <v>0.81176555199824785</v>
      </c>
      <c r="D1454" s="139">
        <v>0.42198282324233904</v>
      </c>
      <c r="E1454" s="139">
        <v>0.24358468996775873</v>
      </c>
      <c r="F1454" s="139">
        <v>0.12610656666636477</v>
      </c>
      <c r="G1454" s="139">
        <v>6.72621763070822E-2</v>
      </c>
      <c r="H1454" s="139">
        <v>0.79419747191460499</v>
      </c>
      <c r="I1454" s="139">
        <v>0.41226587386969249</v>
      </c>
      <c r="J1454" s="139">
        <v>0.34747969044093474</v>
      </c>
      <c r="K1454" s="58">
        <v>0.22632877410600893</v>
      </c>
      <c r="M1454" s="51">
        <v>452</v>
      </c>
      <c r="N1454" s="139" cm="1">
        <f t="array" ref="N1454:W1454">(TRANSPOSE(MMULT(幕後結果!$AB$37:$AK$46, TRANSPOSE(N453:W453))))</f>
        <v>1.7782281211906088</v>
      </c>
      <c r="O1454" s="139">
        <v>0.53426085409739121</v>
      </c>
      <c r="P1454" s="139">
        <v>-6.9998972577109464E-2</v>
      </c>
      <c r="Q1454" s="139">
        <v>-0.60482305271279735</v>
      </c>
      <c r="R1454" s="139">
        <v>-0.36370997980794606</v>
      </c>
      <c r="S1454" s="139">
        <v>-9.684987441146431E-4</v>
      </c>
      <c r="T1454" s="139">
        <v>0.81422005134710429</v>
      </c>
      <c r="U1454" s="139">
        <v>1.2497397492370541</v>
      </c>
      <c r="V1454" s="139">
        <v>1.8881783983290684E-2</v>
      </c>
      <c r="W1454" s="50">
        <v>-0.75302027549415751</v>
      </c>
    </row>
    <row r="1455" spans="1:23" ht="16.5">
      <c r="A1455" s="95">
        <v>453</v>
      </c>
      <c r="B1455" s="139">
        <v>0.89140787949730504</v>
      </c>
      <c r="C1455" s="139">
        <v>0.65324152931312107</v>
      </c>
      <c r="D1455" s="139">
        <v>8.9788385122395065E-2</v>
      </c>
      <c r="E1455" s="139">
        <v>0.67016231068549725</v>
      </c>
      <c r="F1455" s="139">
        <v>0.10899235721079337</v>
      </c>
      <c r="G1455" s="139">
        <v>0.44389125305999055</v>
      </c>
      <c r="H1455" s="139">
        <v>4.6402137093293661E-2</v>
      </c>
      <c r="I1455" s="139">
        <v>0.18552991355513782</v>
      </c>
      <c r="J1455" s="139">
        <v>0.9467108726166249</v>
      </c>
      <c r="K1455" s="58">
        <v>0.3690752647550597</v>
      </c>
      <c r="M1455" s="51">
        <v>453</v>
      </c>
      <c r="N1455" s="139" cm="1">
        <f t="array" ref="N1455:W1455">(TRANSPOSE(MMULT(幕後結果!$AB$37:$AK$46, TRANSPOSE(N454:W454))))</f>
        <v>-0.2994185047694316</v>
      </c>
      <c r="O1455" s="139">
        <v>-0.74718263430519349</v>
      </c>
      <c r="P1455" s="139">
        <v>-0.1499153493824279</v>
      </c>
      <c r="Q1455" s="139">
        <v>-1.519669862646928</v>
      </c>
      <c r="R1455" s="139">
        <v>-0.39358360556585426</v>
      </c>
      <c r="S1455" s="139">
        <v>0.41950095319494479</v>
      </c>
      <c r="T1455" s="139">
        <v>-0.59694155339033261</v>
      </c>
      <c r="U1455" s="139">
        <v>0.63850828516887648</v>
      </c>
      <c r="V1455" s="139">
        <v>-1.2472799327683415</v>
      </c>
      <c r="W1455" s="50">
        <v>-0.41381437470535581</v>
      </c>
    </row>
    <row r="1456" spans="1:23" ht="16.5">
      <c r="A1456" s="95">
        <v>454</v>
      </c>
      <c r="B1456" s="139">
        <v>0.90757416939006696</v>
      </c>
      <c r="C1456" s="139">
        <v>0.24905285737903915</v>
      </c>
      <c r="D1456" s="139">
        <v>3.2439857074519463E-2</v>
      </c>
      <c r="E1456" s="139">
        <v>0.42266336896203827</v>
      </c>
      <c r="F1456" s="139">
        <v>0.37036624872349977</v>
      </c>
      <c r="G1456" s="139">
        <v>0.95359400503921177</v>
      </c>
      <c r="H1456" s="139">
        <v>0.69311662351629</v>
      </c>
      <c r="I1456" s="139">
        <v>8.1499764117764828E-2</v>
      </c>
      <c r="J1456" s="139">
        <v>0.46553601535507361</v>
      </c>
      <c r="K1456" s="58">
        <v>0.76089409484128789</v>
      </c>
      <c r="M1456" s="51">
        <v>454</v>
      </c>
      <c r="N1456" s="139" cm="1">
        <f t="array" ref="N1456:W1456">(TRANSPOSE(MMULT(幕後結果!$AB$37:$AK$46, TRANSPOSE(N455:W455))))</f>
        <v>-1.2371604996057219</v>
      </c>
      <c r="O1456" s="139">
        <v>-0.46419775168097072</v>
      </c>
      <c r="P1456" s="139">
        <v>-4.9505737165792679E-2</v>
      </c>
      <c r="Q1456" s="139">
        <v>0.25035347850814438</v>
      </c>
      <c r="R1456" s="139">
        <v>1.3870301542535119</v>
      </c>
      <c r="S1456" s="139">
        <v>1.679752673321814</v>
      </c>
      <c r="T1456" s="139">
        <v>-1.3119139828929984</v>
      </c>
      <c r="U1456" s="139">
        <v>-1.8421104803957551</v>
      </c>
      <c r="V1456" s="139">
        <v>0.40671557871209169</v>
      </c>
      <c r="W1456" s="50">
        <v>-0.24389008844062388</v>
      </c>
    </row>
    <row r="1457" spans="1:23" ht="16.5">
      <c r="A1457" s="95">
        <v>455</v>
      </c>
      <c r="B1457" s="139">
        <v>0.61948172832263726</v>
      </c>
      <c r="C1457" s="139">
        <v>5.8771475020770181E-2</v>
      </c>
      <c r="D1457" s="139">
        <v>0.51454448765054606</v>
      </c>
      <c r="E1457" s="139">
        <v>0.59312239376980913</v>
      </c>
      <c r="F1457" s="139">
        <v>0.8832966662729862</v>
      </c>
      <c r="G1457" s="139">
        <v>0.1679537979256529</v>
      </c>
      <c r="H1457" s="139">
        <v>0.50962167984165219</v>
      </c>
      <c r="I1457" s="139">
        <v>0.1415769855571265</v>
      </c>
      <c r="J1457" s="139">
        <v>0.53544494866807235</v>
      </c>
      <c r="K1457" s="58">
        <v>0.51527583593776383</v>
      </c>
      <c r="M1457" s="51">
        <v>455</v>
      </c>
      <c r="N1457" s="139" cm="1">
        <f t="array" ref="N1457:W1457">(TRANSPOSE(MMULT(幕後結果!$AB$37:$AK$46, TRANSPOSE(N456:W456))))</f>
        <v>-0.69560364575678346</v>
      </c>
      <c r="O1457" s="139">
        <v>-0.48398335469393805</v>
      </c>
      <c r="P1457" s="139">
        <v>0.94587373742783898</v>
      </c>
      <c r="Q1457" s="139">
        <v>-0.92865779513951163</v>
      </c>
      <c r="R1457" s="139">
        <v>-1.0766433236847737</v>
      </c>
      <c r="S1457" s="139">
        <v>0.37277524635131487</v>
      </c>
      <c r="T1457" s="139">
        <v>8.6134308776138757E-2</v>
      </c>
      <c r="U1457" s="139">
        <v>2.1761784581913037</v>
      </c>
      <c r="V1457" s="139">
        <v>0.22206613669769529</v>
      </c>
      <c r="W1457" s="50">
        <v>-0.50362754282521338</v>
      </c>
    </row>
    <row r="1458" spans="1:23" ht="16.5">
      <c r="A1458" s="95">
        <v>456</v>
      </c>
      <c r="B1458" s="139">
        <v>0.14521851425114796</v>
      </c>
      <c r="C1458" s="139">
        <v>0.169801920697356</v>
      </c>
      <c r="D1458" s="139">
        <v>0.37111808733373586</v>
      </c>
      <c r="E1458" s="139">
        <v>0.35669738040698173</v>
      </c>
      <c r="F1458" s="139">
        <v>0.92801677135327254</v>
      </c>
      <c r="G1458" s="139">
        <v>0.75078360384728615</v>
      </c>
      <c r="H1458" s="139">
        <v>4.0745802127743147E-2</v>
      </c>
      <c r="I1458" s="139">
        <v>0.54894261938152744</v>
      </c>
      <c r="J1458" s="139">
        <v>0.20572173544767325</v>
      </c>
      <c r="K1458" s="58">
        <v>0.40744270716399145</v>
      </c>
      <c r="M1458" s="51">
        <v>456</v>
      </c>
      <c r="N1458" s="139" cm="1">
        <f t="array" ref="N1458:W1458">(TRANSPOSE(MMULT(幕後結果!$AB$37:$AK$46, TRANSPOSE(N457:W457))))</f>
        <v>0.74677047272339858</v>
      </c>
      <c r="O1458" s="139">
        <v>1.4656173057830575</v>
      </c>
      <c r="P1458" s="139">
        <v>0.56236965133619343</v>
      </c>
      <c r="Q1458" s="139">
        <v>-0.27334409536132859</v>
      </c>
      <c r="R1458" s="139">
        <v>0.43573579032929166</v>
      </c>
      <c r="S1458" s="139">
        <v>-0.62424186506047874</v>
      </c>
      <c r="T1458" s="139">
        <v>0.32544651061936158</v>
      </c>
      <c r="U1458" s="139">
        <v>8.4905329396739171E-2</v>
      </c>
      <c r="V1458" s="139">
        <v>0.96511125467065673</v>
      </c>
      <c r="W1458" s="50">
        <v>0.90539117126894031</v>
      </c>
    </row>
    <row r="1459" spans="1:23" ht="16.5">
      <c r="A1459" s="95">
        <v>457</v>
      </c>
      <c r="B1459" s="139">
        <v>0.34106688926658491</v>
      </c>
      <c r="C1459" s="139">
        <v>0.10043484757972476</v>
      </c>
      <c r="D1459" s="139">
        <v>0.79310370458752888</v>
      </c>
      <c r="E1459" s="139">
        <v>0.80909842438294377</v>
      </c>
      <c r="F1459" s="139">
        <v>0.91534860666734685</v>
      </c>
      <c r="G1459" s="139">
        <v>0.39482748291165004</v>
      </c>
      <c r="H1459" s="139">
        <v>0.48162482814354601</v>
      </c>
      <c r="I1459" s="139">
        <v>0.27195571243234173</v>
      </c>
      <c r="J1459" s="139">
        <v>0.89182939740635692</v>
      </c>
      <c r="K1459" s="58">
        <v>0.8784052789620731</v>
      </c>
      <c r="M1459" s="51">
        <v>457</v>
      </c>
      <c r="N1459" s="139" cm="1">
        <f t="array" ref="N1459:W1459">(TRANSPOSE(MMULT(幕後結果!$AB$37:$AK$46, TRANSPOSE(N458:W458))))</f>
        <v>-0.20948331539354839</v>
      </c>
      <c r="O1459" s="139">
        <v>-1.3022779650494209</v>
      </c>
      <c r="P1459" s="139">
        <v>0.47350618140079542</v>
      </c>
      <c r="Q1459" s="139">
        <v>-1.1937800744841589</v>
      </c>
      <c r="R1459" s="139">
        <v>-5.0649589129577288E-2</v>
      </c>
      <c r="S1459" s="139">
        <v>-1.5442017991019112</v>
      </c>
      <c r="T1459" s="139">
        <v>0.10645236787810192</v>
      </c>
      <c r="U1459" s="139">
        <v>-0.27919035363533651</v>
      </c>
      <c r="V1459" s="139">
        <v>-1.183534539056124</v>
      </c>
      <c r="W1459" s="50">
        <v>-0.72234903055641897</v>
      </c>
    </row>
    <row r="1460" spans="1:23" ht="16.5">
      <c r="A1460" s="95">
        <v>458</v>
      </c>
      <c r="B1460" s="139">
        <v>0.52739483751997662</v>
      </c>
      <c r="C1460" s="139">
        <v>0.66706224343408738</v>
      </c>
      <c r="D1460" s="139">
        <v>0.15434247654753452</v>
      </c>
      <c r="E1460" s="139">
        <v>0.26987882273597275</v>
      </c>
      <c r="F1460" s="139">
        <v>0.24380781477327473</v>
      </c>
      <c r="G1460" s="139">
        <v>0.51911960268321522</v>
      </c>
      <c r="H1460" s="139">
        <v>0.5106326590260013</v>
      </c>
      <c r="I1460" s="139">
        <v>0.75608640962806328</v>
      </c>
      <c r="J1460" s="139">
        <v>0.1404450915787876</v>
      </c>
      <c r="K1460" s="58">
        <v>0.53375982372816333</v>
      </c>
      <c r="M1460" s="51">
        <v>458</v>
      </c>
      <c r="N1460" s="139" cm="1">
        <f t="array" ref="N1460:W1460">(TRANSPOSE(MMULT(幕後結果!$AB$37:$AK$46, TRANSPOSE(N459:W459))))</f>
        <v>-1.4198883648627076</v>
      </c>
      <c r="O1460" s="139">
        <v>-0.11266611206008242</v>
      </c>
      <c r="P1460" s="139">
        <v>-1.0222992867561409</v>
      </c>
      <c r="Q1460" s="139">
        <v>0.79564603185819049</v>
      </c>
      <c r="R1460" s="139">
        <v>0.21479271328219204</v>
      </c>
      <c r="S1460" s="139">
        <v>1.4529537073166945</v>
      </c>
      <c r="T1460" s="139">
        <v>-2.0005533362646304</v>
      </c>
      <c r="U1460" s="139">
        <v>0.21401328510398598</v>
      </c>
      <c r="V1460" s="139">
        <v>-4.2416945619655422E-2</v>
      </c>
      <c r="W1460" s="50">
        <v>1.3346515463219653</v>
      </c>
    </row>
    <row r="1461" spans="1:23" ht="16.5">
      <c r="A1461" s="95">
        <v>459</v>
      </c>
      <c r="B1461" s="139">
        <v>0.23492164171447572</v>
      </c>
      <c r="C1461" s="139">
        <v>0.38924687078565867</v>
      </c>
      <c r="D1461" s="139">
        <v>0.8526732653670126</v>
      </c>
      <c r="E1461" s="139">
        <v>0.74679139346892742</v>
      </c>
      <c r="F1461" s="139">
        <v>0.49183016998628459</v>
      </c>
      <c r="G1461" s="139">
        <v>0.3898045228491156</v>
      </c>
      <c r="H1461" s="139">
        <v>0.38040991295940141</v>
      </c>
      <c r="I1461" s="139">
        <v>0.33734540889371845</v>
      </c>
      <c r="J1461" s="139">
        <v>0.87504649615130847</v>
      </c>
      <c r="K1461" s="58">
        <v>0.96930704201490725</v>
      </c>
      <c r="M1461" s="51">
        <v>459</v>
      </c>
      <c r="N1461" s="139" cm="1">
        <f t="array" ref="N1461:W1461">(TRANSPOSE(MMULT(幕後結果!$AB$37:$AK$46, TRANSPOSE(N460:W460))))</f>
        <v>-1.2795632157908463</v>
      </c>
      <c r="O1461" s="139">
        <v>0.33123695445858731</v>
      </c>
      <c r="P1461" s="139">
        <v>-0.62940111109310282</v>
      </c>
      <c r="Q1461" s="139">
        <v>0.27467553885797336</v>
      </c>
      <c r="R1461" s="139">
        <v>2.4066516862126103E-2</v>
      </c>
      <c r="S1461" s="139">
        <v>-0.56338108938166986</v>
      </c>
      <c r="T1461" s="139">
        <v>-1.433425231635856</v>
      </c>
      <c r="U1461" s="139">
        <v>-0.72973484111717324</v>
      </c>
      <c r="V1461" s="139">
        <v>-0.96828288965818743</v>
      </c>
      <c r="W1461" s="50">
        <v>0.66546946850774369</v>
      </c>
    </row>
    <row r="1462" spans="1:23" ht="16.5">
      <c r="A1462" s="95">
        <v>460</v>
      </c>
      <c r="B1462" s="139">
        <v>0.15032527916222937</v>
      </c>
      <c r="C1462" s="139">
        <v>0.8559515758250924</v>
      </c>
      <c r="D1462" s="139">
        <v>0.21434576095600466</v>
      </c>
      <c r="E1462" s="139">
        <v>0.42359958361115146</v>
      </c>
      <c r="F1462" s="139">
        <v>0.15020942886786615</v>
      </c>
      <c r="G1462" s="139">
        <v>0.84268688755719179</v>
      </c>
      <c r="H1462" s="139">
        <v>0.92147323020998106</v>
      </c>
      <c r="I1462" s="139">
        <v>0.30722489732021985</v>
      </c>
      <c r="J1462" s="139">
        <v>0.17959520241492788</v>
      </c>
      <c r="K1462" s="58">
        <v>0.71313082471805345</v>
      </c>
      <c r="M1462" s="51">
        <v>460</v>
      </c>
      <c r="N1462" s="139" cm="1">
        <f t="array" ref="N1462:W1462">(TRANSPOSE(MMULT(幕後結果!$AB$37:$AK$46, TRANSPOSE(N461:W461))))</f>
        <v>-0.75239788651612471</v>
      </c>
      <c r="O1462" s="139">
        <v>-0.42577881203427093</v>
      </c>
      <c r="P1462" s="139">
        <v>0.73005853562726652</v>
      </c>
      <c r="Q1462" s="139">
        <v>0.69155218461968826</v>
      </c>
      <c r="R1462" s="139">
        <v>0.13571294993974523</v>
      </c>
      <c r="S1462" s="139">
        <v>-0.34796402437579843</v>
      </c>
      <c r="T1462" s="139">
        <v>-0.35535873431224907</v>
      </c>
      <c r="U1462" s="139">
        <v>9.6499254080317232E-3</v>
      </c>
      <c r="V1462" s="139">
        <v>1.7636815015024505</v>
      </c>
      <c r="W1462" s="50">
        <v>0.60640319445682866</v>
      </c>
    </row>
    <row r="1463" spans="1:23" ht="16.5">
      <c r="A1463" s="95">
        <v>461</v>
      </c>
      <c r="B1463" s="139">
        <v>0.54646590944854179</v>
      </c>
      <c r="C1463" s="139">
        <v>0.5888689342142952</v>
      </c>
      <c r="D1463" s="139">
        <v>0.88523720069383405</v>
      </c>
      <c r="E1463" s="139">
        <v>0.17158718155870134</v>
      </c>
      <c r="F1463" s="139">
        <v>5.802470682880978E-2</v>
      </c>
      <c r="G1463" s="139">
        <v>0.29496427729173758</v>
      </c>
      <c r="H1463" s="139">
        <v>0.27241387610372758</v>
      </c>
      <c r="I1463" s="139">
        <v>0.99327014845270845</v>
      </c>
      <c r="J1463" s="139">
        <v>1.6041559751179157E-2</v>
      </c>
      <c r="K1463" s="58">
        <v>0.49876665187117641</v>
      </c>
      <c r="M1463" s="51">
        <v>461</v>
      </c>
      <c r="N1463" s="139" cm="1">
        <f t="array" ref="N1463:W1463">(TRANSPOSE(MMULT(幕後結果!$AB$37:$AK$46, TRANSPOSE(N462:W462))))</f>
        <v>1.3922906651716733</v>
      </c>
      <c r="O1463" s="139">
        <v>0.21808322307435657</v>
      </c>
      <c r="P1463" s="139">
        <v>0.62892516696010636</v>
      </c>
      <c r="Q1463" s="139">
        <v>0.92220623177391525</v>
      </c>
      <c r="R1463" s="139">
        <v>0.92332318428929172</v>
      </c>
      <c r="S1463" s="139">
        <v>-1.2144220471828882</v>
      </c>
      <c r="T1463" s="139">
        <v>1.965964726972705</v>
      </c>
      <c r="U1463" s="139">
        <v>-1.8290179165672342</v>
      </c>
      <c r="V1463" s="139">
        <v>1.6250511330119672</v>
      </c>
      <c r="W1463" s="50">
        <v>1.8821341808525502</v>
      </c>
    </row>
    <row r="1464" spans="1:23" ht="16.5">
      <c r="A1464" s="95">
        <v>462</v>
      </c>
      <c r="B1464" s="139">
        <v>0.8355713983756925</v>
      </c>
      <c r="C1464" s="139">
        <v>0.15123238346706569</v>
      </c>
      <c r="D1464" s="139">
        <v>2.369507244548763E-2</v>
      </c>
      <c r="E1464" s="139">
        <v>0.85152553393300501</v>
      </c>
      <c r="F1464" s="139">
        <v>0.91352196999120894</v>
      </c>
      <c r="G1464" s="139">
        <v>0.61136698089218466</v>
      </c>
      <c r="H1464" s="139">
        <v>0.97909220808086173</v>
      </c>
      <c r="I1464" s="139">
        <v>0.94357095977388417</v>
      </c>
      <c r="J1464" s="139">
        <v>0.72324185913178263</v>
      </c>
      <c r="K1464" s="58">
        <v>5.5444770623500617E-2</v>
      </c>
      <c r="M1464" s="51">
        <v>462</v>
      </c>
      <c r="N1464" s="139" cm="1">
        <f t="array" ref="N1464:W1464">(TRANSPOSE(MMULT(幕後結果!$AB$37:$AK$46, TRANSPOSE(N463:W463))))</f>
        <v>0.1332825806117964</v>
      </c>
      <c r="O1464" s="139">
        <v>-0.51831740695920914</v>
      </c>
      <c r="P1464" s="139">
        <v>0.69428049964118466</v>
      </c>
      <c r="Q1464" s="139">
        <v>0.91653319942546274</v>
      </c>
      <c r="R1464" s="139">
        <v>0.57147262702694201</v>
      </c>
      <c r="S1464" s="139">
        <v>-0.29588012330846991</v>
      </c>
      <c r="T1464" s="139">
        <v>6.7459284356965854E-2</v>
      </c>
      <c r="U1464" s="139">
        <v>-1.0450586051899271</v>
      </c>
      <c r="V1464" s="139">
        <v>0.91842732365293467</v>
      </c>
      <c r="W1464" s="50">
        <v>0.36723641833660464</v>
      </c>
    </row>
    <row r="1465" spans="1:23" ht="16.5">
      <c r="A1465" s="95">
        <v>463</v>
      </c>
      <c r="B1465" s="139">
        <v>0.24506023257520027</v>
      </c>
      <c r="C1465" s="139">
        <v>0.63696092037301666</v>
      </c>
      <c r="D1465" s="139">
        <v>0.18355774297471328</v>
      </c>
      <c r="E1465" s="139">
        <v>0.27677316769784532</v>
      </c>
      <c r="F1465" s="139">
        <v>0.82450519681077927</v>
      </c>
      <c r="G1465" s="139">
        <v>0.39478073272254632</v>
      </c>
      <c r="H1465" s="139">
        <v>0.82265560878721899</v>
      </c>
      <c r="I1465" s="139">
        <v>0.69675561727134094</v>
      </c>
      <c r="J1465" s="139">
        <v>0.62231136411787014</v>
      </c>
      <c r="K1465" s="58">
        <v>0.45422949467063001</v>
      </c>
      <c r="M1465" s="51">
        <v>463</v>
      </c>
      <c r="N1465" s="139" cm="1">
        <f t="array" ref="N1465:W1465">(TRANSPOSE(MMULT(幕後結果!$AB$37:$AK$46, TRANSPOSE(N464:W464))))</f>
        <v>0.17176864516192417</v>
      </c>
      <c r="O1465" s="139">
        <v>1.1829938612470685</v>
      </c>
      <c r="P1465" s="139">
        <v>-0.13399179109235559</v>
      </c>
      <c r="Q1465" s="139">
        <v>-0.31067389753380226</v>
      </c>
      <c r="R1465" s="139">
        <v>-0.2325722726193637</v>
      </c>
      <c r="S1465" s="139">
        <v>0.63180768390680231</v>
      </c>
      <c r="T1465" s="139">
        <v>0.30257409325493995</v>
      </c>
      <c r="U1465" s="139">
        <v>-4.5552439541085066E-2</v>
      </c>
      <c r="V1465" s="139">
        <v>-0.35820472258045177</v>
      </c>
      <c r="W1465" s="50">
        <v>-0.6078864567329485</v>
      </c>
    </row>
    <row r="1466" spans="1:23" ht="16.5">
      <c r="A1466" s="95">
        <v>464</v>
      </c>
      <c r="B1466" s="139">
        <v>0.40479015750118896</v>
      </c>
      <c r="C1466" s="139">
        <v>0.80632766136423384</v>
      </c>
      <c r="D1466" s="139">
        <v>0.39658414809091602</v>
      </c>
      <c r="E1466" s="139">
        <v>0.43239840988243206</v>
      </c>
      <c r="F1466" s="139">
        <v>0.91983000117883207</v>
      </c>
      <c r="G1466" s="139">
        <v>0.66101036093006349</v>
      </c>
      <c r="H1466" s="139">
        <v>0.72401293482872187</v>
      </c>
      <c r="I1466" s="139">
        <v>0.38903562932631397</v>
      </c>
      <c r="J1466" s="139">
        <v>0.48940389341245139</v>
      </c>
      <c r="K1466" s="58">
        <v>0.42682660253121751</v>
      </c>
      <c r="M1466" s="51">
        <v>464</v>
      </c>
      <c r="N1466" s="139" cm="1">
        <f t="array" ref="N1466:W1466">(TRANSPOSE(MMULT(幕後結果!$AB$37:$AK$46, TRANSPOSE(N465:W465))))</f>
        <v>0.26800480018011108</v>
      </c>
      <c r="O1466" s="139">
        <v>0.44619586541427125</v>
      </c>
      <c r="P1466" s="139">
        <v>0.62340439283027471</v>
      </c>
      <c r="Q1466" s="139">
        <v>-0.56702356138738397</v>
      </c>
      <c r="R1466" s="139">
        <v>-0.38384352898403407</v>
      </c>
      <c r="S1466" s="139">
        <v>-0.36395647500013023</v>
      </c>
      <c r="T1466" s="139">
        <v>-0.37189615715465668</v>
      </c>
      <c r="U1466" s="139">
        <v>0.17737156921454225</v>
      </c>
      <c r="V1466" s="139">
        <v>-5.266458962870485E-2</v>
      </c>
      <c r="W1466" s="50">
        <v>1.2206188398745652</v>
      </c>
    </row>
    <row r="1467" spans="1:23" ht="16.5">
      <c r="A1467" s="95">
        <v>465</v>
      </c>
      <c r="B1467" s="139">
        <v>0.22324832486069179</v>
      </c>
      <c r="C1467" s="139">
        <v>0.47866189139536641</v>
      </c>
      <c r="D1467" s="139">
        <v>0.42904602455700136</v>
      </c>
      <c r="E1467" s="139">
        <v>0.57414320950972386</v>
      </c>
      <c r="F1467" s="139">
        <v>0.2253111344199672</v>
      </c>
      <c r="G1467" s="139">
        <v>0.96783334194861137</v>
      </c>
      <c r="H1467" s="139">
        <v>7.3139182414333037E-2</v>
      </c>
      <c r="I1467" s="139">
        <v>0.66309231855158224</v>
      </c>
      <c r="J1467" s="139">
        <v>0.34426522327983022</v>
      </c>
      <c r="K1467" s="58">
        <v>0.49556951245021708</v>
      </c>
      <c r="M1467" s="51">
        <v>465</v>
      </c>
      <c r="N1467" s="139" cm="1">
        <f t="array" ref="N1467:W1467">(TRANSPOSE(MMULT(幕後結果!$AB$37:$AK$46, TRANSPOSE(N466:W466))))</f>
        <v>1.509358698290403</v>
      </c>
      <c r="O1467" s="139">
        <v>2.3536859614161627</v>
      </c>
      <c r="P1467" s="139">
        <v>0.32753749805481347</v>
      </c>
      <c r="Q1467" s="139">
        <v>1.5699098709208803</v>
      </c>
      <c r="R1467" s="139">
        <v>-8.7395673188820577E-2</v>
      </c>
      <c r="S1467" s="139">
        <v>-0.89998614121557563</v>
      </c>
      <c r="T1467" s="139">
        <v>-0.24948002068822706</v>
      </c>
      <c r="U1467" s="139">
        <v>0.47535411951116635</v>
      </c>
      <c r="V1467" s="139">
        <v>-0.66322983004005842</v>
      </c>
      <c r="W1467" s="50">
        <v>1.8799392870225833</v>
      </c>
    </row>
    <row r="1468" spans="1:23" ht="16.5">
      <c r="A1468" s="95">
        <v>466</v>
      </c>
      <c r="B1468" s="139">
        <v>0.46800411939259234</v>
      </c>
      <c r="C1468" s="139">
        <v>0.94429597791899123</v>
      </c>
      <c r="D1468" s="139">
        <v>0.62992375321869054</v>
      </c>
      <c r="E1468" s="139">
        <v>0.95806862370970158</v>
      </c>
      <c r="F1468" s="139">
        <v>0.36480355550360977</v>
      </c>
      <c r="G1468" s="139">
        <v>0.82974075786880896</v>
      </c>
      <c r="H1468" s="139">
        <v>0.60426794486232382</v>
      </c>
      <c r="I1468" s="139">
        <v>0.70338566666502311</v>
      </c>
      <c r="J1468" s="139">
        <v>0.14241935926834071</v>
      </c>
      <c r="K1468" s="58">
        <v>0.42469823384669536</v>
      </c>
      <c r="M1468" s="51">
        <v>466</v>
      </c>
      <c r="N1468" s="139" cm="1">
        <f t="array" ref="N1468:W1468">(TRANSPOSE(MMULT(幕後結果!$AB$37:$AK$46, TRANSPOSE(N467:W467))))</f>
        <v>3.1979366946849401</v>
      </c>
      <c r="O1468" s="139">
        <v>1.0095591228863126</v>
      </c>
      <c r="P1468" s="139">
        <v>0.64187780018395246</v>
      </c>
      <c r="Q1468" s="139">
        <v>-0.59147483231612741</v>
      </c>
      <c r="R1468" s="139">
        <v>0.82013208803506177</v>
      </c>
      <c r="S1468" s="139">
        <v>-0.37410241928651422</v>
      </c>
      <c r="T1468" s="139">
        <v>1.0489929243766529</v>
      </c>
      <c r="U1468" s="139">
        <v>1.8324232427602283E-4</v>
      </c>
      <c r="V1468" s="139">
        <v>-0.53191651555334785</v>
      </c>
      <c r="W1468" s="50">
        <v>0.47142637307270929</v>
      </c>
    </row>
    <row r="1469" spans="1:23" ht="16.5">
      <c r="A1469" s="95">
        <v>467</v>
      </c>
      <c r="B1469" s="139">
        <v>0.70445106061939211</v>
      </c>
      <c r="C1469" s="139">
        <v>0.14790850450141457</v>
      </c>
      <c r="D1469" s="139">
        <v>0.88558343649438265</v>
      </c>
      <c r="E1469" s="139">
        <v>0.65936358778318649</v>
      </c>
      <c r="F1469" s="139">
        <v>0.78123560668192282</v>
      </c>
      <c r="G1469" s="139">
        <v>0.50450651082565812</v>
      </c>
      <c r="H1469" s="139">
        <v>1.817837862498406E-2</v>
      </c>
      <c r="I1469" s="139">
        <v>0.46231026112878015</v>
      </c>
      <c r="J1469" s="139">
        <v>0.66494895637680806</v>
      </c>
      <c r="K1469" s="58">
        <v>0.50351087582566434</v>
      </c>
      <c r="M1469" s="51">
        <v>467</v>
      </c>
      <c r="N1469" s="139" cm="1">
        <f t="array" ref="N1469:W1469">(TRANSPOSE(MMULT(幕後結果!$AB$37:$AK$46, TRANSPOSE(N468:W468))))</f>
        <v>1.2449996377209518</v>
      </c>
      <c r="O1469" s="139">
        <v>0.74419194187810989</v>
      </c>
      <c r="P1469" s="139">
        <v>-0.25659643128027954</v>
      </c>
      <c r="Q1469" s="139">
        <v>-0.58005541915681724</v>
      </c>
      <c r="R1469" s="139">
        <v>1.4724387210029759</v>
      </c>
      <c r="S1469" s="139">
        <v>-0.46273042431833844</v>
      </c>
      <c r="T1469" s="139">
        <v>1.1379048155970479</v>
      </c>
      <c r="U1469" s="139">
        <v>-6.184971562920627E-2</v>
      </c>
      <c r="V1469" s="139">
        <v>-1.2091013454564983</v>
      </c>
      <c r="W1469" s="50">
        <v>9.1303980933835918E-2</v>
      </c>
    </row>
    <row r="1470" spans="1:23" ht="16.5">
      <c r="A1470" s="95">
        <v>468</v>
      </c>
      <c r="B1470" s="139">
        <v>0.48801216661188507</v>
      </c>
      <c r="C1470" s="139">
        <v>0.41079342009275321</v>
      </c>
      <c r="D1470" s="139">
        <v>0.26375843471181026</v>
      </c>
      <c r="E1470" s="139">
        <v>0.58205038082621585</v>
      </c>
      <c r="F1470" s="139">
        <v>0.73259620789643498</v>
      </c>
      <c r="G1470" s="139">
        <v>0.8462544417090927</v>
      </c>
      <c r="H1470" s="139">
        <v>0.88295865618235903</v>
      </c>
      <c r="I1470" s="139">
        <v>0.86045760898547941</v>
      </c>
      <c r="J1470" s="139">
        <v>0.23142062420450049</v>
      </c>
      <c r="K1470" s="58">
        <v>0.59079488070259378</v>
      </c>
      <c r="M1470" s="51">
        <v>468</v>
      </c>
      <c r="N1470" s="139" cm="1">
        <f t="array" ref="N1470:W1470">(TRANSPOSE(MMULT(幕後結果!$AB$37:$AK$46, TRANSPOSE(N469:W469))))</f>
        <v>0.76106303632425787</v>
      </c>
      <c r="O1470" s="139">
        <v>-0.27585247425224169</v>
      </c>
      <c r="P1470" s="139">
        <v>1.7331630564064178</v>
      </c>
      <c r="Q1470" s="139">
        <v>-0.22479830215194457</v>
      </c>
      <c r="R1470" s="139">
        <v>-0.59969712251043927</v>
      </c>
      <c r="S1470" s="139">
        <v>-1.099714668579409</v>
      </c>
      <c r="T1470" s="139">
        <v>-1.2526024883012221</v>
      </c>
      <c r="U1470" s="139">
        <v>0.34726309008895889</v>
      </c>
      <c r="V1470" s="139">
        <v>0.15358402426883536</v>
      </c>
      <c r="W1470" s="50">
        <v>-0.18628633185711563</v>
      </c>
    </row>
    <row r="1471" spans="1:23" ht="16.5">
      <c r="A1471" s="95">
        <v>469</v>
      </c>
      <c r="B1471" s="139">
        <v>0.12795340694333834</v>
      </c>
      <c r="C1471" s="139">
        <v>0.96678382072439462</v>
      </c>
      <c r="D1471" s="139">
        <v>0.91763759774876497</v>
      </c>
      <c r="E1471" s="139">
        <v>0.78655092877080102</v>
      </c>
      <c r="F1471" s="139">
        <v>0.58689691826922874</v>
      </c>
      <c r="G1471" s="139">
        <v>6.2592546815453787E-2</v>
      </c>
      <c r="H1471" s="139">
        <v>0.73479179692773688</v>
      </c>
      <c r="I1471" s="139">
        <v>0.90858859046675633</v>
      </c>
      <c r="J1471" s="139">
        <v>0.61013497463606337</v>
      </c>
      <c r="K1471" s="58">
        <v>0.97961550780730833</v>
      </c>
      <c r="M1471" s="51">
        <v>469</v>
      </c>
      <c r="N1471" s="139" cm="1">
        <f t="array" ref="N1471:W1471">(TRANSPOSE(MMULT(幕後結果!$AB$37:$AK$46, TRANSPOSE(N470:W470))))</f>
        <v>-1.9678597342344237</v>
      </c>
      <c r="O1471" s="139">
        <v>-1.3889701868252697</v>
      </c>
      <c r="P1471" s="139">
        <v>0.36294175980436627</v>
      </c>
      <c r="Q1471" s="139">
        <v>0.11000614300194006</v>
      </c>
      <c r="R1471" s="139">
        <v>-9.3855594394744279E-2</v>
      </c>
      <c r="S1471" s="139">
        <v>0.10420228370818323</v>
      </c>
      <c r="T1471" s="139">
        <v>-0.86701793048784448</v>
      </c>
      <c r="U1471" s="139">
        <v>-9.6520699387928816E-2</v>
      </c>
      <c r="V1471" s="139">
        <v>0.39259998818854469</v>
      </c>
      <c r="W1471" s="50">
        <v>0.50954770411024297</v>
      </c>
    </row>
    <row r="1472" spans="1:23" ht="16.5">
      <c r="A1472" s="95">
        <v>470</v>
      </c>
      <c r="B1472" s="139">
        <v>0.53452298982466173</v>
      </c>
      <c r="C1472" s="139">
        <v>0.14446590512421564</v>
      </c>
      <c r="D1472" s="139">
        <v>0.38301989158248073</v>
      </c>
      <c r="E1472" s="139">
        <v>0.9758368980447909</v>
      </c>
      <c r="F1472" s="139">
        <v>0.86108780515375161</v>
      </c>
      <c r="G1472" s="139">
        <v>0.73365023952254593</v>
      </c>
      <c r="H1472" s="139">
        <v>0.47125552299166062</v>
      </c>
      <c r="I1472" s="139">
        <v>0.1952539681027412</v>
      </c>
      <c r="J1472" s="139">
        <v>0.20050947974185851</v>
      </c>
      <c r="K1472" s="58">
        <v>0.58451255365825294</v>
      </c>
      <c r="M1472" s="51">
        <v>470</v>
      </c>
      <c r="N1472" s="139" cm="1">
        <f t="array" ref="N1472:W1472">(TRANSPOSE(MMULT(幕後結果!$AB$37:$AK$46, TRANSPOSE(N471:W471))))</f>
        <v>-0.84616676466420271</v>
      </c>
      <c r="O1472" s="139">
        <v>-3.1465881893990272E-2</v>
      </c>
      <c r="P1472" s="139">
        <v>-2.2742048285896561</v>
      </c>
      <c r="Q1472" s="139">
        <v>1.0989254582444123</v>
      </c>
      <c r="R1472" s="139">
        <v>0.58892969031874376</v>
      </c>
      <c r="S1472" s="139">
        <v>0.20480113853889362</v>
      </c>
      <c r="T1472" s="139">
        <v>-0.88712622254695139</v>
      </c>
      <c r="U1472" s="139">
        <v>-0.92501650890876896</v>
      </c>
      <c r="V1472" s="139">
        <v>0.30257978375488503</v>
      </c>
      <c r="W1472" s="50">
        <v>0.72496252251656901</v>
      </c>
    </row>
    <row r="1473" spans="1:23" ht="16.5">
      <c r="A1473" s="95">
        <v>471</v>
      </c>
      <c r="B1473" s="139">
        <v>0.21077665457258754</v>
      </c>
      <c r="C1473" s="139">
        <v>0.28964142074250199</v>
      </c>
      <c r="D1473" s="139">
        <v>0.45500982109076049</v>
      </c>
      <c r="E1473" s="139">
        <v>0.15665133311867629</v>
      </c>
      <c r="F1473" s="139">
        <v>0.58427361466205663</v>
      </c>
      <c r="G1473" s="139">
        <v>0.94232426603602293</v>
      </c>
      <c r="H1473" s="139">
        <v>0.39372077975575581</v>
      </c>
      <c r="I1473" s="139">
        <v>0.56385285393315621</v>
      </c>
      <c r="J1473" s="139">
        <v>6.926337463215293E-2</v>
      </c>
      <c r="K1473" s="58">
        <v>0.30470700376172344</v>
      </c>
      <c r="M1473" s="51">
        <v>471</v>
      </c>
      <c r="N1473" s="139" cm="1">
        <f t="array" ref="N1473:W1473">(TRANSPOSE(MMULT(幕後結果!$AB$37:$AK$46, TRANSPOSE(N472:W472))))</f>
        <v>-0.2802639615317904</v>
      </c>
      <c r="O1473" s="139">
        <v>-3.7955773740216969E-4</v>
      </c>
      <c r="P1473" s="139">
        <v>0.38638693977462019</v>
      </c>
      <c r="Q1473" s="139">
        <v>-1.3711410875362235</v>
      </c>
      <c r="R1473" s="139">
        <v>-2.0407978543043335</v>
      </c>
      <c r="S1473" s="139">
        <v>-0.25018112264113274</v>
      </c>
      <c r="T1473" s="139">
        <v>9.581110936406706E-2</v>
      </c>
      <c r="U1473" s="139">
        <v>-0.57992152815509268</v>
      </c>
      <c r="V1473" s="139">
        <v>1.1255314427007321</v>
      </c>
      <c r="W1473" s="50">
        <v>0.35364429460616331</v>
      </c>
    </row>
    <row r="1474" spans="1:23" ht="16.5">
      <c r="A1474" s="95">
        <v>472</v>
      </c>
      <c r="B1474" s="139">
        <v>0.90533332566814151</v>
      </c>
      <c r="C1474" s="139">
        <v>0.3583042221347883</v>
      </c>
      <c r="D1474" s="139">
        <v>0.77376575541249726</v>
      </c>
      <c r="E1474" s="139">
        <v>6.0825367171835509E-2</v>
      </c>
      <c r="F1474" s="139">
        <v>0.19566745585966872</v>
      </c>
      <c r="G1474" s="139">
        <v>0.54124019227391518</v>
      </c>
      <c r="H1474" s="139">
        <v>5.8748029029928484E-2</v>
      </c>
      <c r="I1474" s="139">
        <v>0.54774339404369132</v>
      </c>
      <c r="J1474" s="139">
        <v>0.15668951572792356</v>
      </c>
      <c r="K1474" s="58">
        <v>0.72748917743344799</v>
      </c>
      <c r="M1474" s="51">
        <v>472</v>
      </c>
      <c r="N1474" s="139" cm="1">
        <f t="array" ref="N1474:W1474">(TRANSPOSE(MMULT(幕後結果!$AB$37:$AK$46, TRANSPOSE(N473:W473))))</f>
        <v>0.56656344684398796</v>
      </c>
      <c r="O1474" s="139">
        <v>1.7078114396386483</v>
      </c>
      <c r="P1474" s="139">
        <v>0.34970089615336286</v>
      </c>
      <c r="Q1474" s="139">
        <v>0.38576033241320584</v>
      </c>
      <c r="R1474" s="139">
        <v>2.834476923108165</v>
      </c>
      <c r="S1474" s="139">
        <v>-0.14247261069430139</v>
      </c>
      <c r="T1474" s="139">
        <v>1.5718586518798787</v>
      </c>
      <c r="U1474" s="139">
        <v>0.50092201021516014</v>
      </c>
      <c r="V1474" s="139">
        <v>0.27265059792980983</v>
      </c>
      <c r="W1474" s="50">
        <v>1.4468534972628411</v>
      </c>
    </row>
    <row r="1475" spans="1:23" ht="16.5">
      <c r="A1475" s="95">
        <v>473</v>
      </c>
      <c r="B1475" s="139">
        <v>0.91033502121578458</v>
      </c>
      <c r="C1475" s="139">
        <v>0.59154332289439626</v>
      </c>
      <c r="D1475" s="139">
        <v>0.51371367572365823</v>
      </c>
      <c r="E1475" s="139">
        <v>0.30516695259081894</v>
      </c>
      <c r="F1475" s="139">
        <v>0.34725066228230106</v>
      </c>
      <c r="G1475" s="139">
        <v>8.0187647395477013E-2</v>
      </c>
      <c r="H1475" s="139">
        <v>0.29134382136578485</v>
      </c>
      <c r="I1475" s="139">
        <v>0.21375499830809708</v>
      </c>
      <c r="J1475" s="139">
        <v>0.61586290419248946</v>
      </c>
      <c r="K1475" s="58">
        <v>0.74159583962175213</v>
      </c>
      <c r="M1475" s="51">
        <v>473</v>
      </c>
      <c r="N1475" s="139" cm="1">
        <f t="array" ref="N1475:W1475">(TRANSPOSE(MMULT(幕後結果!$AB$37:$AK$46, TRANSPOSE(N474:W474))))</f>
        <v>-0.89529673623443684</v>
      </c>
      <c r="O1475" s="139">
        <v>0.65670240048227402</v>
      </c>
      <c r="P1475" s="139">
        <v>0.64649420264679414</v>
      </c>
      <c r="Q1475" s="139">
        <v>1.8838878026992625</v>
      </c>
      <c r="R1475" s="139">
        <v>-0.59078894751872713</v>
      </c>
      <c r="S1475" s="139">
        <v>0.99380149386262662</v>
      </c>
      <c r="T1475" s="139">
        <v>1.4102654648002635</v>
      </c>
      <c r="U1475" s="139">
        <v>1.9298860609188542</v>
      </c>
      <c r="V1475" s="139">
        <v>0.83216136732383938</v>
      </c>
      <c r="W1475" s="50">
        <v>0.16866045420434306</v>
      </c>
    </row>
    <row r="1476" spans="1:23" ht="16.5">
      <c r="A1476" s="95">
        <v>474</v>
      </c>
      <c r="B1476" s="139">
        <v>0.73465448472454442</v>
      </c>
      <c r="C1476" s="139">
        <v>0.73795304248989191</v>
      </c>
      <c r="D1476" s="139">
        <v>0.73598089119701959</v>
      </c>
      <c r="E1476" s="139">
        <v>0.94662593548416418</v>
      </c>
      <c r="F1476" s="139">
        <v>0.94251851912290663</v>
      </c>
      <c r="G1476" s="139">
        <v>0.16226468082075329</v>
      </c>
      <c r="H1476" s="139">
        <v>0.40194030305754858</v>
      </c>
      <c r="I1476" s="139">
        <v>0.30348470614999701</v>
      </c>
      <c r="J1476" s="139">
        <v>0.51024420838687434</v>
      </c>
      <c r="K1476" s="58">
        <v>6.7326459230065749E-2</v>
      </c>
      <c r="M1476" s="51">
        <v>474</v>
      </c>
      <c r="N1476" s="139" cm="1">
        <f t="array" ref="N1476:W1476">(TRANSPOSE(MMULT(幕後結果!$AB$37:$AK$46, TRANSPOSE(N475:W475))))</f>
        <v>0.84848926549112424</v>
      </c>
      <c r="O1476" s="139">
        <v>2.0456016865627764</v>
      </c>
      <c r="P1476" s="139">
        <v>0.46401548836520312</v>
      </c>
      <c r="Q1476" s="139">
        <v>-0.61118883701318516</v>
      </c>
      <c r="R1476" s="139">
        <v>-1.0955296241192447</v>
      </c>
      <c r="S1476" s="139">
        <v>-6.4997969610167849E-2</v>
      </c>
      <c r="T1476" s="139">
        <v>0.95375531831144733</v>
      </c>
      <c r="U1476" s="139">
        <v>1.3821289420550276</v>
      </c>
      <c r="V1476" s="139">
        <v>-0.97308027040637701</v>
      </c>
      <c r="W1476" s="50">
        <v>1.8372407440187473</v>
      </c>
    </row>
    <row r="1477" spans="1:23" ht="16.5">
      <c r="A1477" s="95">
        <v>475</v>
      </c>
      <c r="B1477" s="139">
        <v>0.80687993242870948</v>
      </c>
      <c r="C1477" s="139">
        <v>0.12684858563273438</v>
      </c>
      <c r="D1477" s="139">
        <v>0.2558379833398905</v>
      </c>
      <c r="E1477" s="139">
        <v>0.27900858975087917</v>
      </c>
      <c r="F1477" s="139">
        <v>0.71960929012199815</v>
      </c>
      <c r="G1477" s="139">
        <v>0.43172274008319156</v>
      </c>
      <c r="H1477" s="139">
        <v>0.42307219645747196</v>
      </c>
      <c r="I1477" s="139">
        <v>0.87367442841469733</v>
      </c>
      <c r="J1477" s="139">
        <v>0.4588867670462542</v>
      </c>
      <c r="K1477" s="58">
        <v>0.8255547710363742</v>
      </c>
      <c r="M1477" s="51">
        <v>475</v>
      </c>
      <c r="N1477" s="139" cm="1">
        <f t="array" ref="N1477:W1477">(TRANSPOSE(MMULT(幕後結果!$AB$37:$AK$46, TRANSPOSE(N476:W476))))</f>
        <v>0.17505816193024529</v>
      </c>
      <c r="O1477" s="139">
        <v>1.0900359831918172</v>
      </c>
      <c r="P1477" s="139">
        <v>0.70622526870491931</v>
      </c>
      <c r="Q1477" s="139">
        <v>0.51891023118940194</v>
      </c>
      <c r="R1477" s="139">
        <v>-1.0686933665364242</v>
      </c>
      <c r="S1477" s="139">
        <v>-7.5244546201790441E-2</v>
      </c>
      <c r="T1477" s="139">
        <v>-0.11599751153588148</v>
      </c>
      <c r="U1477" s="139">
        <v>-1.1568651331739257</v>
      </c>
      <c r="V1477" s="139">
        <v>-0.97817745451070925</v>
      </c>
      <c r="W1477" s="50">
        <v>0.35993921700587439</v>
      </c>
    </row>
    <row r="1478" spans="1:23" ht="16.5">
      <c r="A1478" s="95">
        <v>476</v>
      </c>
      <c r="B1478" s="139">
        <v>0.79467832864038934</v>
      </c>
      <c r="C1478" s="139">
        <v>0.31042127497226102</v>
      </c>
      <c r="D1478" s="139">
        <v>5.2385546353550527E-3</v>
      </c>
      <c r="E1478" s="139">
        <v>0.30806232373920439</v>
      </c>
      <c r="F1478" s="139">
        <v>0.38205183214453586</v>
      </c>
      <c r="G1478" s="139">
        <v>0.88957608309437974</v>
      </c>
      <c r="H1478" s="139">
        <v>0.67994110679762376</v>
      </c>
      <c r="I1478" s="139">
        <v>0.92695997686705334</v>
      </c>
      <c r="J1478" s="139">
        <v>0.32610948180638344</v>
      </c>
      <c r="K1478" s="58">
        <v>0.22517551397985014</v>
      </c>
      <c r="M1478" s="51">
        <v>476</v>
      </c>
      <c r="N1478" s="139" cm="1">
        <f t="array" ref="N1478:W1478">(TRANSPOSE(MMULT(幕後結果!$AB$37:$AK$46, TRANSPOSE(N477:W477))))</f>
        <v>0.41514997808604365</v>
      </c>
      <c r="O1478" s="139">
        <v>2.0542099425967759</v>
      </c>
      <c r="P1478" s="139">
        <v>0.3852391654296009</v>
      </c>
      <c r="Q1478" s="139">
        <v>0.12192366148294753</v>
      </c>
      <c r="R1478" s="139">
        <v>-1.1586823443888283</v>
      </c>
      <c r="S1478" s="139">
        <v>-0.83351412609591757</v>
      </c>
      <c r="T1478" s="139">
        <v>0.28684135009111222</v>
      </c>
      <c r="U1478" s="139">
        <v>-0.60613405646018825</v>
      </c>
      <c r="V1478" s="139">
        <v>0.32138605975618406</v>
      </c>
      <c r="W1478" s="50">
        <v>0.44054053688379746</v>
      </c>
    </row>
    <row r="1479" spans="1:23" ht="16.5">
      <c r="A1479" s="95">
        <v>477</v>
      </c>
      <c r="B1479" s="139">
        <v>0.5285504669371961</v>
      </c>
      <c r="C1479" s="139">
        <v>0.40860048293528317</v>
      </c>
      <c r="D1479" s="139">
        <v>0.60241338621551721</v>
      </c>
      <c r="E1479" s="139">
        <v>0.74991444468686108</v>
      </c>
      <c r="F1479" s="139">
        <v>0.70099274699826619</v>
      </c>
      <c r="G1479" s="139">
        <v>0.11994502576538912</v>
      </c>
      <c r="H1479" s="139">
        <v>8.8734048557554512E-2</v>
      </c>
      <c r="I1479" s="139">
        <v>0.61748399371825347</v>
      </c>
      <c r="J1479" s="139">
        <v>0.12975472959666257</v>
      </c>
      <c r="K1479" s="58">
        <v>0.34402717097860092</v>
      </c>
      <c r="M1479" s="51">
        <v>477</v>
      </c>
      <c r="N1479" s="139" cm="1">
        <f t="array" ref="N1479:W1479">(TRANSPOSE(MMULT(幕後結果!$AB$37:$AK$46, TRANSPOSE(N478:W478))))</f>
        <v>0.71134018613938621</v>
      </c>
      <c r="O1479" s="139">
        <v>-0.67913035578917702</v>
      </c>
      <c r="P1479" s="139">
        <v>-2.1625190878076435</v>
      </c>
      <c r="Q1479" s="139">
        <v>0.57906194415835399</v>
      </c>
      <c r="R1479" s="139">
        <v>-0.7154248643306319</v>
      </c>
      <c r="S1479" s="139">
        <v>1.2176560964946574</v>
      </c>
      <c r="T1479" s="139">
        <v>-1.0965944638091365</v>
      </c>
      <c r="U1479" s="139">
        <v>0.37218066280949186</v>
      </c>
      <c r="V1479" s="139">
        <v>-0.79726695997345276</v>
      </c>
      <c r="W1479" s="50">
        <v>-1.1698271290931324</v>
      </c>
    </row>
    <row r="1480" spans="1:23" ht="16.5">
      <c r="A1480" s="95">
        <v>478</v>
      </c>
      <c r="B1480" s="139">
        <v>0.15334524024402341</v>
      </c>
      <c r="C1480" s="139">
        <v>0.27829794309527167</v>
      </c>
      <c r="D1480" s="139">
        <v>0.7720675452076935</v>
      </c>
      <c r="E1480" s="139">
        <v>0.3336683908670488</v>
      </c>
      <c r="F1480" s="139">
        <v>0.6945404427754176</v>
      </c>
      <c r="G1480" s="139">
        <v>0.14861327868009222</v>
      </c>
      <c r="H1480" s="139">
        <v>0.85305127671447556</v>
      </c>
      <c r="I1480" s="139">
        <v>1.4594972484304414E-2</v>
      </c>
      <c r="J1480" s="139">
        <v>0.99490670300626394</v>
      </c>
      <c r="K1480" s="58">
        <v>0.34174822973792685</v>
      </c>
      <c r="M1480" s="51">
        <v>478</v>
      </c>
      <c r="N1480" s="139" cm="1">
        <f t="array" ref="N1480:W1480">(TRANSPOSE(MMULT(幕後結果!$AB$37:$AK$46, TRANSPOSE(N479:W479))))</f>
        <v>-0.25112576689072474</v>
      </c>
      <c r="O1480" s="139">
        <v>-1.8116269681026353</v>
      </c>
      <c r="P1480" s="139">
        <v>1.868591190972096</v>
      </c>
      <c r="Q1480" s="139">
        <v>-0.50129961206245521</v>
      </c>
      <c r="R1480" s="139">
        <v>1.6582710600675332</v>
      </c>
      <c r="S1480" s="139">
        <v>-1.1622318750122853</v>
      </c>
      <c r="T1480" s="139">
        <v>-0.98422507649768609</v>
      </c>
      <c r="U1480" s="139">
        <v>0.27830277760126521</v>
      </c>
      <c r="V1480" s="139">
        <v>9.9014274108447223E-2</v>
      </c>
      <c r="W1480" s="50">
        <v>0.94937460984270983</v>
      </c>
    </row>
    <row r="1481" spans="1:23" ht="16.5">
      <c r="A1481" s="95">
        <v>479</v>
      </c>
      <c r="B1481" s="139">
        <v>0.20213736690971684</v>
      </c>
      <c r="C1481" s="139">
        <v>0.80004164496876951</v>
      </c>
      <c r="D1481" s="139">
        <v>0.13719258750173324</v>
      </c>
      <c r="E1481" s="139">
        <v>0.70404033821471801</v>
      </c>
      <c r="F1481" s="139">
        <v>0.11327257253912593</v>
      </c>
      <c r="G1481" s="139">
        <v>0.75355614565904716</v>
      </c>
      <c r="H1481" s="139">
        <v>9.6062053977404194E-2</v>
      </c>
      <c r="I1481" s="139">
        <v>0.60104136123412366</v>
      </c>
      <c r="J1481" s="139">
        <v>0.1314934120341984</v>
      </c>
      <c r="K1481" s="58">
        <v>0.96418112475651951</v>
      </c>
      <c r="M1481" s="51">
        <v>479</v>
      </c>
      <c r="N1481" s="139" cm="1">
        <f t="array" ref="N1481:W1481">(TRANSPOSE(MMULT(幕後結果!$AB$37:$AK$46, TRANSPOSE(N480:W480))))</f>
        <v>1.4499060440506923</v>
      </c>
      <c r="O1481" s="139">
        <v>0.1363442165655584</v>
      </c>
      <c r="P1481" s="139">
        <v>1.620715080369481</v>
      </c>
      <c r="Q1481" s="139">
        <v>-0.38749654155097329</v>
      </c>
      <c r="R1481" s="139">
        <v>0.20601778613668881</v>
      </c>
      <c r="S1481" s="139">
        <v>0.69381769762065071</v>
      </c>
      <c r="T1481" s="139">
        <v>1.5969876563076908</v>
      </c>
      <c r="U1481" s="139">
        <v>0.87252933215693063</v>
      </c>
      <c r="V1481" s="139">
        <v>1.2987857847437501</v>
      </c>
      <c r="W1481" s="50">
        <v>0.21937052833236836</v>
      </c>
    </row>
    <row r="1482" spans="1:23" ht="16.5">
      <c r="A1482" s="95">
        <v>480</v>
      </c>
      <c r="B1482" s="139">
        <v>0.45001578727377511</v>
      </c>
      <c r="C1482" s="139">
        <v>0.87278432735098033</v>
      </c>
      <c r="D1482" s="139">
        <v>0.54006483185171783</v>
      </c>
      <c r="E1482" s="139">
        <v>0.60731322575097613</v>
      </c>
      <c r="F1482" s="139">
        <v>0.14732561815190737</v>
      </c>
      <c r="G1482" s="139">
        <v>0.19111447650494662</v>
      </c>
      <c r="H1482" s="139">
        <v>0.77835491017773317</v>
      </c>
      <c r="I1482" s="139">
        <v>0.99460998578718618</v>
      </c>
      <c r="J1482" s="139">
        <v>0.49477619371345916</v>
      </c>
      <c r="K1482" s="58">
        <v>0.57385124850805425</v>
      </c>
      <c r="M1482" s="51">
        <v>480</v>
      </c>
      <c r="N1482" s="139" cm="1">
        <f t="array" ref="N1482:W1482">(TRANSPOSE(MMULT(幕後結果!$AB$37:$AK$46, TRANSPOSE(N481:W481))))</f>
        <v>-0.66659861557657163</v>
      </c>
      <c r="O1482" s="139">
        <v>0.53838382218420955</v>
      </c>
      <c r="P1482" s="139">
        <v>-0.72366193739000817</v>
      </c>
      <c r="Q1482" s="139">
        <v>-0.13384900299829608</v>
      </c>
      <c r="R1482" s="139">
        <v>-0.58362466536523872</v>
      </c>
      <c r="S1482" s="139">
        <v>-0.2442465094753877</v>
      </c>
      <c r="T1482" s="139">
        <v>-0.18114543595451527</v>
      </c>
      <c r="U1482" s="139">
        <v>-0.21931707082781982</v>
      </c>
      <c r="V1482" s="139">
        <v>0.22471159358409848</v>
      </c>
      <c r="W1482" s="50">
        <v>1.2218742006465837</v>
      </c>
    </row>
    <row r="1483" spans="1:23" ht="16.5">
      <c r="A1483" s="95">
        <v>481</v>
      </c>
      <c r="B1483" s="139">
        <v>0.34702417597885371</v>
      </c>
      <c r="C1483" s="139">
        <v>0.51907905933161635</v>
      </c>
      <c r="D1483" s="139">
        <v>5.1942380923272635E-2</v>
      </c>
      <c r="E1483" s="139">
        <v>0.86715825791905576</v>
      </c>
      <c r="F1483" s="139">
        <v>0.98508781717898097</v>
      </c>
      <c r="G1483" s="139">
        <v>0.22362619298619113</v>
      </c>
      <c r="H1483" s="139">
        <v>0.76179156578591667</v>
      </c>
      <c r="I1483" s="139">
        <v>0.67985572488806212</v>
      </c>
      <c r="J1483" s="139">
        <v>0.14868333763548391</v>
      </c>
      <c r="K1483" s="58">
        <v>0.73868029675400182</v>
      </c>
      <c r="M1483" s="51">
        <v>481</v>
      </c>
      <c r="N1483" s="139" cm="1">
        <f t="array" ref="N1483:W1483">(TRANSPOSE(MMULT(幕後結果!$AB$37:$AK$46, TRANSPOSE(N482:W482))))</f>
        <v>0.9915034704641783</v>
      </c>
      <c r="O1483" s="139">
        <v>0.57902027478481943</v>
      </c>
      <c r="P1483" s="139">
        <v>6.8405233110968577E-6</v>
      </c>
      <c r="Q1483" s="139">
        <v>-9.3896597626844214E-2</v>
      </c>
      <c r="R1483" s="139">
        <v>-1.7997748528058632</v>
      </c>
      <c r="S1483" s="139">
        <v>0.87695258875979243</v>
      </c>
      <c r="T1483" s="139">
        <v>1.0953178271610842</v>
      </c>
      <c r="U1483" s="139">
        <v>0.80886526104123657</v>
      </c>
      <c r="V1483" s="139">
        <v>-0.66377576828470508</v>
      </c>
      <c r="W1483" s="50">
        <v>-0.70908239152361552</v>
      </c>
    </row>
    <row r="1484" spans="1:23" ht="16.5">
      <c r="A1484" s="95">
        <v>482</v>
      </c>
      <c r="B1484" s="139">
        <v>0.39564163223437521</v>
      </c>
      <c r="C1484" s="139">
        <v>0.51985132922271005</v>
      </c>
      <c r="D1484" s="139">
        <v>0.59894036499378345</v>
      </c>
      <c r="E1484" s="139">
        <v>0.97122014923979383</v>
      </c>
      <c r="F1484" s="139">
        <v>0.38697763334576818</v>
      </c>
      <c r="G1484" s="139">
        <v>0.56102143362434798</v>
      </c>
      <c r="H1484" s="139">
        <v>0.27786103778026106</v>
      </c>
      <c r="I1484" s="139">
        <v>0.81507447606894545</v>
      </c>
      <c r="J1484" s="139">
        <v>0.15202597650928529</v>
      </c>
      <c r="K1484" s="58">
        <v>0.33896686068350457</v>
      </c>
      <c r="M1484" s="51">
        <v>482</v>
      </c>
      <c r="N1484" s="139" cm="1">
        <f t="array" ref="N1484:W1484">(TRANSPOSE(MMULT(幕後結果!$AB$37:$AK$46, TRANSPOSE(N483:W483))))</f>
        <v>0.95817636372058723</v>
      </c>
      <c r="O1484" s="139">
        <v>0.93865695308665131</v>
      </c>
      <c r="P1484" s="139">
        <v>0.49474645331371536</v>
      </c>
      <c r="Q1484" s="139">
        <v>-1.1725291111152949</v>
      </c>
      <c r="R1484" s="139">
        <v>-1.5912220954501803</v>
      </c>
      <c r="S1484" s="139">
        <v>-0.1340740141273096</v>
      </c>
      <c r="T1484" s="139">
        <v>0.36713184035482799</v>
      </c>
      <c r="U1484" s="139">
        <v>0.93200834475900085</v>
      </c>
      <c r="V1484" s="139">
        <v>-6.9239761595189575E-2</v>
      </c>
      <c r="W1484" s="50">
        <v>-1.2450703831444885</v>
      </c>
    </row>
    <row r="1485" spans="1:23" ht="16.5">
      <c r="A1485" s="95">
        <v>483</v>
      </c>
      <c r="B1485" s="139">
        <v>0.28524939118456327</v>
      </c>
      <c r="C1485" s="139">
        <v>0.73358471080067811</v>
      </c>
      <c r="D1485" s="139">
        <v>0.61141856065279843</v>
      </c>
      <c r="E1485" s="139">
        <v>0.76170939274445448</v>
      </c>
      <c r="F1485" s="139">
        <v>0.34165259956472571</v>
      </c>
      <c r="G1485" s="139">
        <v>0.46119718186778336</v>
      </c>
      <c r="H1485" s="139">
        <v>0.83021871248192247</v>
      </c>
      <c r="I1485" s="139">
        <v>2.5936831525428472E-2</v>
      </c>
      <c r="J1485" s="139">
        <v>7.8631424471000688E-3</v>
      </c>
      <c r="K1485" s="58">
        <v>1.7403740717695459E-2</v>
      </c>
      <c r="M1485" s="51">
        <v>483</v>
      </c>
      <c r="N1485" s="139" cm="1">
        <f t="array" ref="N1485:W1485">(TRANSPOSE(MMULT(幕後結果!$AB$37:$AK$46, TRANSPOSE(N484:W484))))</f>
        <v>-1.5383191903950189</v>
      </c>
      <c r="O1485" s="139">
        <v>-1.5613921934909896</v>
      </c>
      <c r="P1485" s="139">
        <v>-3.3939621944117926E-2</v>
      </c>
      <c r="Q1485" s="139">
        <v>-0.18258672469480869</v>
      </c>
      <c r="R1485" s="139">
        <v>-1.1571909100485471</v>
      </c>
      <c r="S1485" s="139">
        <v>0.28773466113588009</v>
      </c>
      <c r="T1485" s="139">
        <v>-2.0848269701700382</v>
      </c>
      <c r="U1485" s="139">
        <v>2.2326070956883437E-2</v>
      </c>
      <c r="V1485" s="139">
        <v>7.0780051079197881E-2</v>
      </c>
      <c r="W1485" s="50">
        <v>-0.10842411344943292</v>
      </c>
    </row>
    <row r="1486" spans="1:23" ht="16.5">
      <c r="A1486" s="95">
        <v>484</v>
      </c>
      <c r="B1486" s="139">
        <v>0.45766328736657536</v>
      </c>
      <c r="C1486" s="139">
        <v>0.20407501430543795</v>
      </c>
      <c r="D1486" s="139">
        <v>0.4059030418092906</v>
      </c>
      <c r="E1486" s="139">
        <v>0.63889672344566417</v>
      </c>
      <c r="F1486" s="139">
        <v>0.91463176937185753</v>
      </c>
      <c r="G1486" s="139">
        <v>0.42679093571196702</v>
      </c>
      <c r="H1486" s="139">
        <v>0.46031691674105901</v>
      </c>
      <c r="I1486" s="139">
        <v>0.188224221578843</v>
      </c>
      <c r="J1486" s="139">
        <v>0.43653829758924201</v>
      </c>
      <c r="K1486" s="58">
        <v>0.20951260040674424</v>
      </c>
      <c r="M1486" s="51">
        <v>484</v>
      </c>
      <c r="N1486" s="139" cm="1">
        <f t="array" ref="N1486:W1486">(TRANSPOSE(MMULT(幕後結果!$AB$37:$AK$46, TRANSPOSE(N485:W485))))</f>
        <v>-3.1543257663937588E-4</v>
      </c>
      <c r="O1486" s="139">
        <v>0.64633973037426928</v>
      </c>
      <c r="P1486" s="139">
        <v>-1.0089677211929944</v>
      </c>
      <c r="Q1486" s="139">
        <v>-0.15291806904096111</v>
      </c>
      <c r="R1486" s="139">
        <v>-0.62054133859277372</v>
      </c>
      <c r="S1486" s="139">
        <v>0.81004997411204938</v>
      </c>
      <c r="T1486" s="139">
        <v>0.78319467926024622</v>
      </c>
      <c r="U1486" s="139">
        <v>0.79816607509669835</v>
      </c>
      <c r="V1486" s="139">
        <v>-0.24752145831164962</v>
      </c>
      <c r="W1486" s="50">
        <v>-0.40292302661953494</v>
      </c>
    </row>
    <row r="1487" spans="1:23" ht="16.5">
      <c r="A1487" s="95">
        <v>485</v>
      </c>
      <c r="B1487" s="139">
        <v>3.3711050914881691E-2</v>
      </c>
      <c r="C1487" s="139">
        <v>0.28205862650492874</v>
      </c>
      <c r="D1487" s="139">
        <v>0.70587813939501709</v>
      </c>
      <c r="E1487" s="139">
        <v>0.35984531777483464</v>
      </c>
      <c r="F1487" s="139">
        <v>0.71250474952783627</v>
      </c>
      <c r="G1487" s="139">
        <v>0.27674291811205953</v>
      </c>
      <c r="H1487" s="139">
        <v>0.92947961798179013</v>
      </c>
      <c r="I1487" s="139">
        <v>0.13239596787528929</v>
      </c>
      <c r="J1487" s="139">
        <v>0.44692360281005072</v>
      </c>
      <c r="K1487" s="58">
        <v>0.30313846787858689</v>
      </c>
      <c r="M1487" s="51">
        <v>485</v>
      </c>
      <c r="N1487" s="139" cm="1">
        <f t="array" ref="N1487:W1487">(TRANSPOSE(MMULT(幕後結果!$AB$37:$AK$46, TRANSPOSE(N486:W486))))</f>
        <v>-0.23115307411858044</v>
      </c>
      <c r="O1487" s="139">
        <v>-1.462560238961603</v>
      </c>
      <c r="P1487" s="139">
        <v>-1.0159755620697317</v>
      </c>
      <c r="Q1487" s="139">
        <v>-1.7586758380292231</v>
      </c>
      <c r="R1487" s="139">
        <v>0.19029142871476667</v>
      </c>
      <c r="S1487" s="139">
        <v>0.47204848562575275</v>
      </c>
      <c r="T1487" s="139">
        <v>0.410364984732694</v>
      </c>
      <c r="U1487" s="139">
        <v>2.1095043926285091</v>
      </c>
      <c r="V1487" s="139">
        <v>0.93521419349228052</v>
      </c>
      <c r="W1487" s="50">
        <v>0.73440958672284795</v>
      </c>
    </row>
    <row r="1488" spans="1:23" ht="16.5">
      <c r="A1488" s="95">
        <v>486</v>
      </c>
      <c r="B1488" s="139">
        <v>0.86053938591748169</v>
      </c>
      <c r="C1488" s="139">
        <v>0.95811133820352223</v>
      </c>
      <c r="D1488" s="139">
        <v>0.82704988888513431</v>
      </c>
      <c r="E1488" s="139">
        <v>2.5126925529976862E-2</v>
      </c>
      <c r="F1488" s="139">
        <v>0.25779435262676564</v>
      </c>
      <c r="G1488" s="139">
        <v>0.96629365991912874</v>
      </c>
      <c r="H1488" s="139">
        <v>0.12335474827934578</v>
      </c>
      <c r="I1488" s="139">
        <v>0.58880369218337902</v>
      </c>
      <c r="J1488" s="139">
        <v>0.70149433203909894</v>
      </c>
      <c r="K1488" s="58">
        <v>0.5009680410735049</v>
      </c>
      <c r="M1488" s="51">
        <v>486</v>
      </c>
      <c r="N1488" s="139" cm="1">
        <f t="array" ref="N1488:W1488">(TRANSPOSE(MMULT(幕後結果!$AB$37:$AK$46, TRANSPOSE(N487:W487))))</f>
        <v>0.11224757631083912</v>
      </c>
      <c r="O1488" s="139">
        <v>-0.8772050166823202</v>
      </c>
      <c r="P1488" s="139">
        <v>0.93450453935560018</v>
      </c>
      <c r="Q1488" s="139">
        <v>0.85116511232347447</v>
      </c>
      <c r="R1488" s="139">
        <v>0.81493915537181194</v>
      </c>
      <c r="S1488" s="139">
        <v>-0.14412889172040216</v>
      </c>
      <c r="T1488" s="139">
        <v>0.25061766245990852</v>
      </c>
      <c r="U1488" s="139">
        <v>6.55584838821964E-2</v>
      </c>
      <c r="V1488" s="139">
        <v>0.37267305790477651</v>
      </c>
      <c r="W1488" s="50">
        <v>-0.61678649348541614</v>
      </c>
    </row>
    <row r="1489" spans="1:23" ht="16.5">
      <c r="A1489" s="95">
        <v>487</v>
      </c>
      <c r="B1489" s="139">
        <v>0.65061324953661615</v>
      </c>
      <c r="C1489" s="139">
        <v>0.15056127733819191</v>
      </c>
      <c r="D1489" s="139">
        <v>0.5248614094552535</v>
      </c>
      <c r="E1489" s="139">
        <v>0.14271803066847677</v>
      </c>
      <c r="F1489" s="139">
        <v>0.53050854910203804</v>
      </c>
      <c r="G1489" s="139">
        <v>0.21463522049367456</v>
      </c>
      <c r="H1489" s="139">
        <v>0.79507995078693328</v>
      </c>
      <c r="I1489" s="139">
        <v>0.54416203842465682</v>
      </c>
      <c r="J1489" s="139">
        <v>0.65404646747194239</v>
      </c>
      <c r="K1489" s="58">
        <v>0.74742473302378953</v>
      </c>
      <c r="M1489" s="51">
        <v>487</v>
      </c>
      <c r="N1489" s="139" cm="1">
        <f t="array" ref="N1489:W1489">(TRANSPOSE(MMULT(幕後結果!$AB$37:$AK$46, TRANSPOSE(N488:W488))))</f>
        <v>0.6719659498949776</v>
      </c>
      <c r="O1489" s="139">
        <v>-1.3807997463779833</v>
      </c>
      <c r="P1489" s="139">
        <v>0.33250285912171507</v>
      </c>
      <c r="Q1489" s="139">
        <v>-1.3078478333532364</v>
      </c>
      <c r="R1489" s="139">
        <v>-0.25278166405064739</v>
      </c>
      <c r="S1489" s="139">
        <v>-2.1550999131662723</v>
      </c>
      <c r="T1489" s="139">
        <v>1.1309355951140205</v>
      </c>
      <c r="U1489" s="139">
        <v>-1.0929728803666388</v>
      </c>
      <c r="V1489" s="139">
        <v>-3.1073503265508355</v>
      </c>
      <c r="W1489" s="50">
        <v>-0.8771824247352803</v>
      </c>
    </row>
    <row r="1490" spans="1:23" ht="16.5">
      <c r="A1490" s="95">
        <v>488</v>
      </c>
      <c r="B1490" s="139">
        <v>0.14904842541308772</v>
      </c>
      <c r="C1490" s="139">
        <v>3.1883037320922902E-2</v>
      </c>
      <c r="D1490" s="139">
        <v>0.63106003309779668</v>
      </c>
      <c r="E1490" s="139">
        <v>0.83891694014308205</v>
      </c>
      <c r="F1490" s="139">
        <v>0.90092355060571383</v>
      </c>
      <c r="G1490" s="139">
        <v>0.58216040250604606</v>
      </c>
      <c r="H1490" s="139">
        <v>0.21721951638330506</v>
      </c>
      <c r="I1490" s="139">
        <v>0.11736846357914743</v>
      </c>
      <c r="J1490" s="139">
        <v>0.6107717942135813</v>
      </c>
      <c r="K1490" s="58">
        <v>0.45210155883089009</v>
      </c>
      <c r="M1490" s="51">
        <v>488</v>
      </c>
      <c r="N1490" s="139" cm="1">
        <f t="array" ref="N1490:W1490">(TRANSPOSE(MMULT(幕後結果!$AB$37:$AK$46, TRANSPOSE(N489:W489))))</f>
        <v>0.595854864464059</v>
      </c>
      <c r="O1490" s="139">
        <v>1.0615737901974842</v>
      </c>
      <c r="P1490" s="139">
        <v>-0.38621454620609086</v>
      </c>
      <c r="Q1490" s="139">
        <v>-5.1363690036242526E-2</v>
      </c>
      <c r="R1490" s="139">
        <v>-0.62522539187440085</v>
      </c>
      <c r="S1490" s="139">
        <v>0.28216183350537349</v>
      </c>
      <c r="T1490" s="139">
        <v>2.0931997165777927E-2</v>
      </c>
      <c r="U1490" s="139">
        <v>-8.0090095361771016E-2</v>
      </c>
      <c r="V1490" s="139">
        <v>-1.1642668055495045</v>
      </c>
      <c r="W1490" s="50">
        <v>1.3105777247436863</v>
      </c>
    </row>
    <row r="1491" spans="1:23" ht="16.5">
      <c r="A1491" s="95">
        <v>489</v>
      </c>
      <c r="B1491" s="139">
        <v>0.29163224014169531</v>
      </c>
      <c r="C1491" s="139">
        <v>0.15729440166269115</v>
      </c>
      <c r="D1491" s="139">
        <v>0.99513720008331696</v>
      </c>
      <c r="E1491" s="139">
        <v>0.59292570713497827</v>
      </c>
      <c r="F1491" s="139">
        <v>0.95862248125127225</v>
      </c>
      <c r="G1491" s="139">
        <v>0.29814455093711656</v>
      </c>
      <c r="H1491" s="139">
        <v>0.23260352273962526</v>
      </c>
      <c r="I1491" s="139">
        <v>0.72857673127973888</v>
      </c>
      <c r="J1491" s="139">
        <v>0.94044779588515826</v>
      </c>
      <c r="K1491" s="58">
        <v>0.37334856465063537</v>
      </c>
      <c r="M1491" s="51">
        <v>489</v>
      </c>
      <c r="N1491" s="139" cm="1">
        <f t="array" ref="N1491:W1491">(TRANSPOSE(MMULT(幕後結果!$AB$37:$AK$46, TRANSPOSE(N490:W490))))</f>
        <v>0.6305055178219674</v>
      </c>
      <c r="O1491" s="139">
        <v>-1.53041021397391</v>
      </c>
      <c r="P1491" s="139">
        <v>0.64204145800433776</v>
      </c>
      <c r="Q1491" s="139">
        <v>-1.4470887916599571</v>
      </c>
      <c r="R1491" s="139">
        <v>-1.9627856364449083</v>
      </c>
      <c r="S1491" s="139">
        <v>-1.2672773124103918</v>
      </c>
      <c r="T1491" s="139">
        <v>-8.4326737412041275E-3</v>
      </c>
      <c r="U1491" s="139">
        <v>-0.39054467349581978</v>
      </c>
      <c r="V1491" s="139">
        <v>6.9587551807331782E-2</v>
      </c>
      <c r="W1491" s="50">
        <v>-0.76324786403101641</v>
      </c>
    </row>
    <row r="1492" spans="1:23" ht="16.5">
      <c r="A1492" s="95">
        <v>490</v>
      </c>
      <c r="B1492" s="139">
        <v>0.93733023177957242</v>
      </c>
      <c r="C1492" s="139">
        <v>0.74945038993178148</v>
      </c>
      <c r="D1492" s="139">
        <v>0.60685417438372502</v>
      </c>
      <c r="E1492" s="139">
        <v>3.6225283893271287E-2</v>
      </c>
      <c r="F1492" s="139">
        <v>0.45796273731505299</v>
      </c>
      <c r="G1492" s="139">
        <v>0.42758114489740651</v>
      </c>
      <c r="H1492" s="139">
        <v>0.26526248631859639</v>
      </c>
      <c r="I1492" s="139">
        <v>0.98191778025949983</v>
      </c>
      <c r="J1492" s="139">
        <v>0.87963077321871608</v>
      </c>
      <c r="K1492" s="58">
        <v>6.2589457236994939E-2</v>
      </c>
      <c r="M1492" s="51">
        <v>490</v>
      </c>
      <c r="N1492" s="139" cm="1">
        <f t="array" ref="N1492:W1492">(TRANSPOSE(MMULT(幕後結果!$AB$37:$AK$46, TRANSPOSE(N491:W491))))</f>
        <v>0.30638163930709089</v>
      </c>
      <c r="O1492" s="139">
        <v>0.17644968621939278</v>
      </c>
      <c r="P1492" s="139">
        <v>-1.0667437926884946</v>
      </c>
      <c r="Q1492" s="139">
        <v>0.32193950730403764</v>
      </c>
      <c r="R1492" s="139">
        <v>1.5226085169563048</v>
      </c>
      <c r="S1492" s="139">
        <v>-2.203256524804726</v>
      </c>
      <c r="T1492" s="139">
        <v>0.35548855958405362</v>
      </c>
      <c r="U1492" s="139">
        <v>0.25669365430220792</v>
      </c>
      <c r="V1492" s="139">
        <v>-0.69846255635083521</v>
      </c>
      <c r="W1492" s="50">
        <v>-1.1088902280193129</v>
      </c>
    </row>
    <row r="1493" spans="1:23" ht="16.5">
      <c r="A1493" s="95">
        <v>491</v>
      </c>
      <c r="B1493" s="139">
        <v>0.53235432826676865</v>
      </c>
      <c r="C1493" s="139">
        <v>0.19200794183299164</v>
      </c>
      <c r="D1493" s="139">
        <v>0.14457112691176199</v>
      </c>
      <c r="E1493" s="139">
        <v>0.29545583980942647</v>
      </c>
      <c r="F1493" s="139">
        <v>0.46904237481952804</v>
      </c>
      <c r="G1493" s="139">
        <v>0.36582363030658649</v>
      </c>
      <c r="H1493" s="139">
        <v>0.63313567737818488</v>
      </c>
      <c r="I1493" s="139">
        <v>0.76896178158378437</v>
      </c>
      <c r="J1493" s="139">
        <v>0.88600407145732851</v>
      </c>
      <c r="K1493" s="58">
        <v>0.25017158626753266</v>
      </c>
      <c r="M1493" s="51">
        <v>491</v>
      </c>
      <c r="N1493" s="139" cm="1">
        <f t="array" ref="N1493:W1493">(TRANSPOSE(MMULT(幕後結果!$AB$37:$AK$46, TRANSPOSE(N492:W492))))</f>
        <v>-0.52996044477063486</v>
      </c>
      <c r="O1493" s="139">
        <v>-1.0039846001395514</v>
      </c>
      <c r="P1493" s="139">
        <v>-0.26010686373603198</v>
      </c>
      <c r="Q1493" s="139">
        <v>-0.5245682219162745</v>
      </c>
      <c r="R1493" s="139">
        <v>-0.72344278248271354</v>
      </c>
      <c r="S1493" s="139">
        <v>-0.91585555451473422</v>
      </c>
      <c r="T1493" s="139">
        <v>-0.50013838111058706</v>
      </c>
      <c r="U1493" s="139">
        <v>5.8472253187866141E-2</v>
      </c>
      <c r="V1493" s="139">
        <v>-2.4903512700098425</v>
      </c>
      <c r="W1493" s="50">
        <v>-1.2860335911122545</v>
      </c>
    </row>
    <row r="1494" spans="1:23" ht="16.5">
      <c r="A1494" s="95">
        <v>492</v>
      </c>
      <c r="B1494" s="139">
        <v>0.23625341314867376</v>
      </c>
      <c r="C1494" s="139">
        <v>0.96489216176211534</v>
      </c>
      <c r="D1494" s="139">
        <v>0.68907714990606173</v>
      </c>
      <c r="E1494" s="139">
        <v>0.51506082908344553</v>
      </c>
      <c r="F1494" s="139">
        <v>0.29855950002710174</v>
      </c>
      <c r="G1494" s="139">
        <v>0.77421888145739093</v>
      </c>
      <c r="H1494" s="139">
        <v>0.89459702629952176</v>
      </c>
      <c r="I1494" s="139">
        <v>1.207428388896159E-2</v>
      </c>
      <c r="J1494" s="139">
        <v>0.98369901076251831</v>
      </c>
      <c r="K1494" s="58">
        <v>0.24167240507448917</v>
      </c>
      <c r="M1494" s="51">
        <v>492</v>
      </c>
      <c r="N1494" s="139" cm="1">
        <f t="array" ref="N1494:W1494">(TRANSPOSE(MMULT(幕後結果!$AB$37:$AK$46, TRANSPOSE(N493:W493))))</f>
        <v>0.21499111537089008</v>
      </c>
      <c r="O1494" s="139">
        <v>1.7070993923910647</v>
      </c>
      <c r="P1494" s="139">
        <v>-1.6052028955095812</v>
      </c>
      <c r="Q1494" s="139">
        <v>1.5401583570934401</v>
      </c>
      <c r="R1494" s="139">
        <v>-0.64316082613053416</v>
      </c>
      <c r="S1494" s="139">
        <v>1.9132105585157406</v>
      </c>
      <c r="T1494" s="139">
        <v>9.175284575527326E-4</v>
      </c>
      <c r="U1494" s="139">
        <v>1.0894148872961231</v>
      </c>
      <c r="V1494" s="139">
        <v>-9.1786241559746462E-2</v>
      </c>
      <c r="W1494" s="50">
        <v>-1.6740613736132468</v>
      </c>
    </row>
    <row r="1495" spans="1:23" ht="16.5">
      <c r="A1495" s="95">
        <v>493</v>
      </c>
      <c r="B1495" s="139">
        <v>0.38767629707375284</v>
      </c>
      <c r="C1495" s="139">
        <v>0.61807901075368643</v>
      </c>
      <c r="D1495" s="139">
        <v>0.58647730693994027</v>
      </c>
      <c r="E1495" s="139">
        <v>0.64767537822179411</v>
      </c>
      <c r="F1495" s="139">
        <v>0.15085422951331062</v>
      </c>
      <c r="G1495" s="139">
        <v>0.46122481455707587</v>
      </c>
      <c r="H1495" s="139">
        <v>0.89059546079668817</v>
      </c>
      <c r="I1495" s="139">
        <v>9.7027067288441904E-2</v>
      </c>
      <c r="J1495" s="139">
        <v>0.91245492895767177</v>
      </c>
      <c r="K1495" s="58">
        <v>6.1129075875559158E-2</v>
      </c>
      <c r="M1495" s="51">
        <v>493</v>
      </c>
      <c r="N1495" s="139" cm="1">
        <f t="array" ref="N1495:W1495">(TRANSPOSE(MMULT(幕後結果!$AB$37:$AK$46, TRANSPOSE(N494:W494))))</f>
        <v>7.5457810065051881E-2</v>
      </c>
      <c r="O1495" s="139">
        <v>-0.75614563006675339</v>
      </c>
      <c r="P1495" s="139">
        <v>1.7280099609480404</v>
      </c>
      <c r="Q1495" s="139">
        <v>-0.54105846492423604</v>
      </c>
      <c r="R1495" s="139">
        <v>-0.10292715625583146</v>
      </c>
      <c r="S1495" s="139">
        <v>0.2828270238636505</v>
      </c>
      <c r="T1495" s="139">
        <v>-1.2958221034431698</v>
      </c>
      <c r="U1495" s="139">
        <v>1.8235438158320951</v>
      </c>
      <c r="V1495" s="139">
        <v>0.85323579694689944</v>
      </c>
      <c r="W1495" s="50">
        <v>1.0030756340930551</v>
      </c>
    </row>
    <row r="1496" spans="1:23" ht="16.5">
      <c r="A1496" s="95">
        <v>494</v>
      </c>
      <c r="B1496" s="139">
        <v>0.39992828400291258</v>
      </c>
      <c r="C1496" s="139">
        <v>0.44459083154308732</v>
      </c>
      <c r="D1496" s="139">
        <v>0.86868022933712963</v>
      </c>
      <c r="E1496" s="139">
        <v>0.86205854086218214</v>
      </c>
      <c r="F1496" s="139">
        <v>0.35637215343797313</v>
      </c>
      <c r="G1496" s="139">
        <v>0.24681903336383448</v>
      </c>
      <c r="H1496" s="139">
        <v>0.62158141226234775</v>
      </c>
      <c r="I1496" s="139">
        <v>0.10808947655178924</v>
      </c>
      <c r="J1496" s="139">
        <v>0.75515685255147913</v>
      </c>
      <c r="K1496" s="58">
        <v>0.67519973387716403</v>
      </c>
      <c r="M1496" s="51">
        <v>494</v>
      </c>
      <c r="N1496" s="139" cm="1">
        <f t="array" ref="N1496:W1496">(TRANSPOSE(MMULT(幕後結果!$AB$37:$AK$46, TRANSPOSE(N495:W495))))</f>
        <v>-1.71479272214541</v>
      </c>
      <c r="O1496" s="139">
        <v>-2.1759246581932103</v>
      </c>
      <c r="P1496" s="139">
        <v>-0.2246436940619031</v>
      </c>
      <c r="Q1496" s="139">
        <v>-1.5015070819201817</v>
      </c>
      <c r="R1496" s="139">
        <v>0.22990961311584179</v>
      </c>
      <c r="S1496" s="139">
        <v>0.94757304170912904</v>
      </c>
      <c r="T1496" s="139">
        <v>-3.3994803758569336</v>
      </c>
      <c r="U1496" s="139">
        <v>0.13729643938292774</v>
      </c>
      <c r="V1496" s="139">
        <v>1.8753826973150201E-2</v>
      </c>
      <c r="W1496" s="50">
        <v>-0.39024887377988943</v>
      </c>
    </row>
    <row r="1497" spans="1:23" ht="16.5">
      <c r="A1497" s="95">
        <v>495</v>
      </c>
      <c r="B1497" s="139">
        <v>0.81182489002560199</v>
      </c>
      <c r="C1497" s="139">
        <v>0.43132158436366885</v>
      </c>
      <c r="D1497" s="139">
        <v>0.47158018858745199</v>
      </c>
      <c r="E1497" s="139">
        <v>0.21316633823591458</v>
      </c>
      <c r="F1497" s="139">
        <v>0.87513400068007074</v>
      </c>
      <c r="G1497" s="139">
        <v>0.39415759384474969</v>
      </c>
      <c r="H1497" s="139">
        <v>0.32906427496060475</v>
      </c>
      <c r="I1497" s="139">
        <v>0.57638344168225886</v>
      </c>
      <c r="J1497" s="139">
        <v>0.94309065560186922</v>
      </c>
      <c r="K1497" s="58">
        <v>0.82149868937468495</v>
      </c>
      <c r="M1497" s="51">
        <v>495</v>
      </c>
      <c r="N1497" s="139" cm="1">
        <f t="array" ref="N1497:W1497">(TRANSPOSE(MMULT(幕後結果!$AB$37:$AK$46, TRANSPOSE(N496:W496))))</f>
        <v>1.3824046624176485</v>
      </c>
      <c r="O1497" s="139">
        <v>2.1040950712789264</v>
      </c>
      <c r="P1497" s="139">
        <v>0.36791293157613197</v>
      </c>
      <c r="Q1497" s="139">
        <v>1.2948054206773538</v>
      </c>
      <c r="R1497" s="139">
        <v>-2.0039842417703078</v>
      </c>
      <c r="S1497" s="139">
        <v>-9.3413311373153507E-2</v>
      </c>
      <c r="T1497" s="139">
        <v>1.0877033703526091</v>
      </c>
      <c r="U1497" s="139">
        <v>-6.5512762085444126E-2</v>
      </c>
      <c r="V1497" s="139">
        <v>-0.65080056358111005</v>
      </c>
      <c r="W1497" s="50">
        <v>2.0455282848762559</v>
      </c>
    </row>
    <row r="1498" spans="1:23" ht="16.5">
      <c r="A1498" s="95">
        <v>496</v>
      </c>
      <c r="B1498" s="139">
        <v>0.24722192125355336</v>
      </c>
      <c r="C1498" s="139">
        <v>0.93277538437406582</v>
      </c>
      <c r="D1498" s="139">
        <v>0.32983265771926251</v>
      </c>
      <c r="E1498" s="139">
        <v>0.10137001207984375</v>
      </c>
      <c r="F1498" s="139">
        <v>0.59606443311607049</v>
      </c>
      <c r="G1498" s="139">
        <v>0.9639586106372513</v>
      </c>
      <c r="H1498" s="139">
        <v>0.98122514929111748</v>
      </c>
      <c r="I1498" s="139">
        <v>0.90017477379093624</v>
      </c>
      <c r="J1498" s="139">
        <v>0.65338477521578842</v>
      </c>
      <c r="K1498" s="58">
        <v>0.75845929793736389</v>
      </c>
      <c r="M1498" s="51">
        <v>496</v>
      </c>
      <c r="N1498" s="139" cm="1">
        <f t="array" ref="N1498:W1498">(TRANSPOSE(MMULT(幕後結果!$AB$37:$AK$46, TRANSPOSE(N497:W497))))</f>
        <v>0.99110402431343159</v>
      </c>
      <c r="O1498" s="139">
        <v>-0.86911030020219682</v>
      </c>
      <c r="P1498" s="139">
        <v>-0.46553133435900174</v>
      </c>
      <c r="Q1498" s="139">
        <v>-1.5843788950426991</v>
      </c>
      <c r="R1498" s="139">
        <v>0.3847572641272714</v>
      </c>
      <c r="S1498" s="139">
        <v>0.26935590987927543</v>
      </c>
      <c r="T1498" s="139">
        <v>0.79532872863558224</v>
      </c>
      <c r="U1498" s="139">
        <v>0.45701373097610942</v>
      </c>
      <c r="V1498" s="139">
        <v>-0.52844789258764135</v>
      </c>
      <c r="W1498" s="50">
        <v>1.2616608167780332</v>
      </c>
    </row>
    <row r="1499" spans="1:23" ht="16.5">
      <c r="A1499" s="95">
        <v>497</v>
      </c>
      <c r="B1499" s="139">
        <v>0.7974659851589101</v>
      </c>
      <c r="C1499" s="139">
        <v>0.99476985653274519</v>
      </c>
      <c r="D1499" s="139">
        <v>2.0909761478388189E-2</v>
      </c>
      <c r="E1499" s="139">
        <v>0.28131102038534661</v>
      </c>
      <c r="F1499" s="139">
        <v>0.15800258201544604</v>
      </c>
      <c r="G1499" s="139">
        <v>0.27975787669418883</v>
      </c>
      <c r="H1499" s="139">
        <v>3.3082785435719408E-2</v>
      </c>
      <c r="I1499" s="139">
        <v>6.5411958786443902E-2</v>
      </c>
      <c r="J1499" s="139">
        <v>0.80777435163603384</v>
      </c>
      <c r="K1499" s="58">
        <v>0.2111891912472732</v>
      </c>
      <c r="M1499" s="51">
        <v>497</v>
      </c>
      <c r="N1499" s="139" cm="1">
        <f t="array" ref="N1499:W1499">(TRANSPOSE(MMULT(幕後結果!$AB$37:$AK$46, TRANSPOSE(N498:W498))))</f>
        <v>0.70843936839321253</v>
      </c>
      <c r="O1499" s="139">
        <v>2.7403466603468898</v>
      </c>
      <c r="P1499" s="139">
        <v>0.87610841266311257</v>
      </c>
      <c r="Q1499" s="139">
        <v>0.57280914225776081</v>
      </c>
      <c r="R1499" s="139">
        <v>-0.97717272899714702</v>
      </c>
      <c r="S1499" s="139">
        <v>0.82498133267380269</v>
      </c>
      <c r="T1499" s="139">
        <v>2.0011580649484029</v>
      </c>
      <c r="U1499" s="139">
        <v>-0.77083480078183353</v>
      </c>
      <c r="V1499" s="139">
        <v>0.93612313030454319</v>
      </c>
      <c r="W1499" s="50">
        <v>0.67882232426072109</v>
      </c>
    </row>
    <row r="1500" spans="1:23" ht="16.5">
      <c r="A1500" s="95">
        <v>498</v>
      </c>
      <c r="B1500" s="139">
        <v>0.17421871528378863</v>
      </c>
      <c r="C1500" s="139">
        <v>0.62648871863642275</v>
      </c>
      <c r="D1500" s="139">
        <v>3.1202127678362945E-2</v>
      </c>
      <c r="E1500" s="139">
        <v>0.4716141128305078</v>
      </c>
      <c r="F1500" s="139">
        <v>0.3599025119773227</v>
      </c>
      <c r="G1500" s="139">
        <v>0.24334918088613011</v>
      </c>
      <c r="H1500" s="139">
        <v>0.64300133390014458</v>
      </c>
      <c r="I1500" s="139">
        <v>0.88165794524033392</v>
      </c>
      <c r="J1500" s="139">
        <v>0.10885954380025975</v>
      </c>
      <c r="K1500" s="58">
        <v>3.7871602371239321E-2</v>
      </c>
      <c r="M1500" s="51">
        <v>498</v>
      </c>
      <c r="N1500" s="139" cm="1">
        <f t="array" ref="N1500:W1500">(TRANSPOSE(MMULT(幕後結果!$AB$37:$AK$46, TRANSPOSE(N499:W499))))</f>
        <v>-1.1207011390635664</v>
      </c>
      <c r="O1500" s="139">
        <v>0.29307410503329084</v>
      </c>
      <c r="P1500" s="139">
        <v>7.2762478976019646E-2</v>
      </c>
      <c r="Q1500" s="139">
        <v>-0.47796864762082708</v>
      </c>
      <c r="R1500" s="139">
        <v>0.99525048794025905</v>
      </c>
      <c r="S1500" s="139">
        <v>0.76908102836054715</v>
      </c>
      <c r="T1500" s="139">
        <v>-0.25386477676097341</v>
      </c>
      <c r="U1500" s="139">
        <v>0.67457746438804389</v>
      </c>
      <c r="V1500" s="139">
        <v>-0.50156970109359966</v>
      </c>
      <c r="W1500" s="50">
        <v>-0.62063696231162147</v>
      </c>
    </row>
    <row r="1501" spans="1:23" ht="16.5">
      <c r="A1501" s="95">
        <v>499</v>
      </c>
      <c r="B1501" s="139">
        <v>0.76950242469583929</v>
      </c>
      <c r="C1501" s="139">
        <v>0.7664357799871564</v>
      </c>
      <c r="D1501" s="139">
        <v>0.89062912899981361</v>
      </c>
      <c r="E1501" s="139">
        <v>0.84832539075690483</v>
      </c>
      <c r="F1501" s="139">
        <v>7.916860773016654E-2</v>
      </c>
      <c r="G1501" s="139">
        <v>0.44041279686453705</v>
      </c>
      <c r="H1501" s="139">
        <v>0.30478378900532754</v>
      </c>
      <c r="I1501" s="139">
        <v>0.420861388720565</v>
      </c>
      <c r="J1501" s="139">
        <v>0.14709962809492039</v>
      </c>
      <c r="K1501" s="58">
        <v>0.29441540051353288</v>
      </c>
      <c r="M1501" s="51">
        <v>499</v>
      </c>
      <c r="N1501" s="139" cm="1">
        <f t="array" ref="N1501:W1501">(TRANSPOSE(MMULT(幕後結果!$AB$37:$AK$46, TRANSPOSE(N500:W500))))</f>
        <v>0.69678357313629391</v>
      </c>
      <c r="O1501" s="139">
        <v>1.2646007670728572</v>
      </c>
      <c r="P1501" s="139">
        <v>0.24853245766361592</v>
      </c>
      <c r="Q1501" s="139">
        <v>0.59210960085271447</v>
      </c>
      <c r="R1501" s="139">
        <v>1.2096041961077586</v>
      </c>
      <c r="S1501" s="139">
        <v>0.33656052732673974</v>
      </c>
      <c r="T1501" s="139">
        <v>-0.63859784305373424</v>
      </c>
      <c r="U1501" s="139">
        <v>1.0078165064766216</v>
      </c>
      <c r="V1501" s="139">
        <v>0.2836399457016805</v>
      </c>
      <c r="W1501" s="50">
        <v>-0.24209686454937152</v>
      </c>
    </row>
    <row r="1502" spans="1:23" ht="16.5">
      <c r="A1502" s="95">
        <v>500</v>
      </c>
      <c r="B1502" s="139">
        <v>0.75187730764550675</v>
      </c>
      <c r="C1502" s="139">
        <v>0.61809838088548408</v>
      </c>
      <c r="D1502" s="139">
        <v>0.29198274006509295</v>
      </c>
      <c r="E1502" s="139">
        <v>0.176018816782052</v>
      </c>
      <c r="F1502" s="139">
        <v>0.30942266745953129</v>
      </c>
      <c r="G1502" s="139">
        <v>0.10540346454289495</v>
      </c>
      <c r="H1502" s="139">
        <v>0.83634337717475105</v>
      </c>
      <c r="I1502" s="139">
        <v>0.99671350302477313</v>
      </c>
      <c r="J1502" s="139">
        <v>0.40579082048995674</v>
      </c>
      <c r="K1502" s="58">
        <v>0.65335734228531228</v>
      </c>
      <c r="M1502" s="51">
        <v>500</v>
      </c>
      <c r="N1502" s="139" cm="1">
        <f t="array" ref="N1502:W1502">(TRANSPOSE(MMULT(幕後結果!$AB$37:$AK$46, TRANSPOSE(N501:W501))))</f>
        <v>-1.1433343532436164</v>
      </c>
      <c r="O1502" s="139">
        <v>-1.7688324466240859</v>
      </c>
      <c r="P1502" s="139">
        <v>-0.34146399200948013</v>
      </c>
      <c r="Q1502" s="139">
        <v>0.18758712282708323</v>
      </c>
      <c r="R1502" s="139">
        <v>0.50377012366202023</v>
      </c>
      <c r="S1502" s="139">
        <v>-0.92601586127954649</v>
      </c>
      <c r="T1502" s="139">
        <v>-0.96869690680806264</v>
      </c>
      <c r="U1502" s="139">
        <v>-1.3920891750643276</v>
      </c>
      <c r="V1502" s="139">
        <v>-0.45166199428664733</v>
      </c>
      <c r="W1502" s="50">
        <v>-1.51231264156878</v>
      </c>
    </row>
    <row r="1503" spans="1:23" ht="16.5">
      <c r="A1503" s="95">
        <v>501</v>
      </c>
      <c r="B1503" s="139">
        <v>0.69558869918180521</v>
      </c>
      <c r="C1503" s="139">
        <v>0.13034656021820568</v>
      </c>
      <c r="D1503" s="139">
        <v>0.49941881350798289</v>
      </c>
      <c r="E1503" s="139">
        <v>0.5563152800509521</v>
      </c>
      <c r="F1503" s="139">
        <v>0.80280760193771816</v>
      </c>
      <c r="G1503" s="139">
        <v>0.77763909003298903</v>
      </c>
      <c r="H1503" s="139">
        <v>0.26907749755339583</v>
      </c>
      <c r="I1503" s="139">
        <v>0.99142412919246659</v>
      </c>
      <c r="J1503" s="139">
        <v>0.30604269919289551</v>
      </c>
      <c r="K1503" s="58">
        <v>0.90757073383609632</v>
      </c>
      <c r="M1503" s="51">
        <v>501</v>
      </c>
      <c r="N1503" s="139" cm="1">
        <f t="array" ref="N1503:W1503">(TRANSPOSE(MMULT(幕後結果!$AB$37:$AK$46, TRANSPOSE(N502:W502))))</f>
        <v>-0.2034773261015308</v>
      </c>
      <c r="O1503" s="139">
        <v>3.3480659174121088E-2</v>
      </c>
      <c r="P1503" s="139">
        <v>9.0105385059095308E-2</v>
      </c>
      <c r="Q1503" s="139">
        <v>1.602218117240549</v>
      </c>
      <c r="R1503" s="139">
        <v>0.98118940689901257</v>
      </c>
      <c r="S1503" s="139">
        <v>0.89717183379899568</v>
      </c>
      <c r="T1503" s="139">
        <v>-0.11899631508965122</v>
      </c>
      <c r="U1503" s="139">
        <v>-0.40281181194169752</v>
      </c>
      <c r="V1503" s="139">
        <v>2.5099499562305265</v>
      </c>
      <c r="W1503" s="50">
        <v>2.0169897407520736</v>
      </c>
    </row>
    <row r="1504" spans="1:23" ht="16.5">
      <c r="A1504" s="95">
        <v>502</v>
      </c>
      <c r="B1504" s="139">
        <v>0.19553870495223014</v>
      </c>
      <c r="C1504" s="139">
        <v>0.57099829392304247</v>
      </c>
      <c r="D1504" s="139">
        <v>0.56189933119227509</v>
      </c>
      <c r="E1504" s="139">
        <v>0.289497687724664</v>
      </c>
      <c r="F1504" s="139">
        <v>0.3160731157345591</v>
      </c>
      <c r="G1504" s="139">
        <v>0.10519109619075806</v>
      </c>
      <c r="H1504" s="139">
        <v>0.7896097893280889</v>
      </c>
      <c r="I1504" s="139">
        <v>4.0025748627329882E-2</v>
      </c>
      <c r="J1504" s="139">
        <v>0.36948652061288656</v>
      </c>
      <c r="K1504" s="58">
        <v>4.2680534047352392E-2</v>
      </c>
      <c r="M1504" s="51">
        <v>502</v>
      </c>
      <c r="N1504" s="139" cm="1">
        <f t="array" ref="N1504:W1504">(TRANSPOSE(MMULT(幕後結果!$AB$37:$AK$46, TRANSPOSE(N503:W503))))</f>
        <v>1.2656354105405045</v>
      </c>
      <c r="O1504" s="139">
        <v>-0.17221085762832583</v>
      </c>
      <c r="P1504" s="139">
        <v>-0.51530589288168627</v>
      </c>
      <c r="Q1504" s="139">
        <v>-0.30576321917800037</v>
      </c>
      <c r="R1504" s="139">
        <v>0.29824953567949652</v>
      </c>
      <c r="S1504" s="139">
        <v>-1.3289874443466392</v>
      </c>
      <c r="T1504" s="139">
        <v>0.29242459736148024</v>
      </c>
      <c r="U1504" s="139">
        <v>1.6418162085886325</v>
      </c>
      <c r="V1504" s="139">
        <v>0.69065046192599777</v>
      </c>
      <c r="W1504" s="50">
        <v>-0.73202516724349875</v>
      </c>
    </row>
    <row r="1505" spans="1:23" ht="16.5">
      <c r="A1505" s="95">
        <v>503</v>
      </c>
      <c r="B1505" s="139">
        <v>0.33208231153903878</v>
      </c>
      <c r="C1505" s="139">
        <v>0.66935812285084673</v>
      </c>
      <c r="D1505" s="139">
        <v>0.16290694802926997</v>
      </c>
      <c r="E1505" s="139">
        <v>0.77217101210280825</v>
      </c>
      <c r="F1505" s="139">
        <v>0.28165850259749781</v>
      </c>
      <c r="G1505" s="139">
        <v>0.18682885243704561</v>
      </c>
      <c r="H1505" s="139">
        <v>0.68563670245665831</v>
      </c>
      <c r="I1505" s="139">
        <v>0.10277256674487023</v>
      </c>
      <c r="J1505" s="139">
        <v>0.42601774784229374</v>
      </c>
      <c r="K1505" s="58">
        <v>0.6018593462774422</v>
      </c>
      <c r="M1505" s="51">
        <v>503</v>
      </c>
      <c r="N1505" s="139" cm="1">
        <f t="array" ref="N1505:W1505">(TRANSPOSE(MMULT(幕後結果!$AB$37:$AK$46, TRANSPOSE(N504:W504))))</f>
        <v>-0.66161996546734514</v>
      </c>
      <c r="O1505" s="139">
        <v>-1.6500490422492211</v>
      </c>
      <c r="P1505" s="139">
        <v>-0.66841601280913687</v>
      </c>
      <c r="Q1505" s="139">
        <v>-1.5277466821582215</v>
      </c>
      <c r="R1505" s="139">
        <v>-1.8010103985134158</v>
      </c>
      <c r="S1505" s="139">
        <v>-1.2926485076045364</v>
      </c>
      <c r="T1505" s="139">
        <v>-1.9030735774906744</v>
      </c>
      <c r="U1505" s="139">
        <v>-1.1429061660340007</v>
      </c>
      <c r="V1505" s="139">
        <v>-1.0775909828022865</v>
      </c>
      <c r="W1505" s="50">
        <v>-0.37330343565744462</v>
      </c>
    </row>
    <row r="1506" spans="1:23" ht="16.5">
      <c r="A1506" s="95">
        <v>504</v>
      </c>
      <c r="B1506" s="139">
        <v>8.1627218095705611E-3</v>
      </c>
      <c r="C1506" s="139">
        <v>3.7710520137924641E-2</v>
      </c>
      <c r="D1506" s="139">
        <v>0.63429978448264568</v>
      </c>
      <c r="E1506" s="139">
        <v>0.12348476057275781</v>
      </c>
      <c r="F1506" s="139">
        <v>0.45250553643234426</v>
      </c>
      <c r="G1506" s="139">
        <v>0.75281212351245097</v>
      </c>
      <c r="H1506" s="139">
        <v>0.99780170431959481</v>
      </c>
      <c r="I1506" s="139">
        <v>0.60917718706746182</v>
      </c>
      <c r="J1506" s="139">
        <v>0.54068785231014393</v>
      </c>
      <c r="K1506" s="58">
        <v>0.70832503509462152</v>
      </c>
      <c r="M1506" s="51">
        <v>504</v>
      </c>
      <c r="N1506" s="139" cm="1">
        <f t="array" ref="N1506:W1506">(TRANSPOSE(MMULT(幕後結果!$AB$37:$AK$46, TRANSPOSE(N505:W505))))</f>
        <v>0.38431886858419695</v>
      </c>
      <c r="O1506" s="139">
        <v>0.77647587819134456</v>
      </c>
      <c r="P1506" s="139">
        <v>-0.93546242334487795</v>
      </c>
      <c r="Q1506" s="139">
        <v>1.2438077959255356</v>
      </c>
      <c r="R1506" s="139">
        <v>1.4138626140344308</v>
      </c>
      <c r="S1506" s="139">
        <v>-0.98378073458520043</v>
      </c>
      <c r="T1506" s="139">
        <v>0.17423328483506464</v>
      </c>
      <c r="U1506" s="139">
        <v>-1.1187478322802376</v>
      </c>
      <c r="V1506" s="139">
        <v>0.31711829752174481</v>
      </c>
      <c r="W1506" s="50">
        <v>0.50030557042681167</v>
      </c>
    </row>
    <row r="1507" spans="1:23" ht="16.5">
      <c r="A1507" s="95">
        <v>505</v>
      </c>
      <c r="B1507" s="139">
        <v>0.90706479961255604</v>
      </c>
      <c r="C1507" s="139">
        <v>0.47221968239267675</v>
      </c>
      <c r="D1507" s="139">
        <v>0.18097961086411396</v>
      </c>
      <c r="E1507" s="139">
        <v>0.32473274041483613</v>
      </c>
      <c r="F1507" s="139">
        <v>0.54262488199144943</v>
      </c>
      <c r="G1507" s="139">
        <v>0.38966216682465848</v>
      </c>
      <c r="H1507" s="139">
        <v>2.9654446297896708E-2</v>
      </c>
      <c r="I1507" s="139">
        <v>0.19775412301281969</v>
      </c>
      <c r="J1507" s="139">
        <v>0.1125543974283969</v>
      </c>
      <c r="K1507" s="58">
        <v>0.22154857860006594</v>
      </c>
      <c r="M1507" s="51">
        <v>505</v>
      </c>
      <c r="N1507" s="139" cm="1">
        <f t="array" ref="N1507:W1507">(TRANSPOSE(MMULT(幕後結果!$AB$37:$AK$46, TRANSPOSE(N506:W506))))</f>
        <v>-0.47589280573765963</v>
      </c>
      <c r="O1507" s="139">
        <v>0.72147872632969556</v>
      </c>
      <c r="P1507" s="139">
        <v>0.72620107799853328</v>
      </c>
      <c r="Q1507" s="139">
        <v>-1.9169287519239659</v>
      </c>
      <c r="R1507" s="139">
        <v>-2.6074273413225857</v>
      </c>
      <c r="S1507" s="139">
        <v>0.30137284037987705</v>
      </c>
      <c r="T1507" s="139">
        <v>-0.54096343063074537</v>
      </c>
      <c r="U1507" s="139">
        <v>-0.59230170154911566</v>
      </c>
      <c r="V1507" s="139">
        <v>-0.29209049812438759</v>
      </c>
      <c r="W1507" s="50">
        <v>0.67723083622285252</v>
      </c>
    </row>
    <row r="1508" spans="1:23" ht="16.5">
      <c r="A1508" s="95">
        <v>506</v>
      </c>
      <c r="B1508" s="139">
        <v>0.78643012109503396</v>
      </c>
      <c r="C1508" s="139">
        <v>0.45450731260651556</v>
      </c>
      <c r="D1508" s="139">
        <v>0.56131451332606153</v>
      </c>
      <c r="E1508" s="139">
        <v>0.34923968766380531</v>
      </c>
      <c r="F1508" s="139">
        <v>0.37270159495538246</v>
      </c>
      <c r="G1508" s="139">
        <v>0.71806929641539763</v>
      </c>
      <c r="H1508" s="139">
        <v>0.21950458172229892</v>
      </c>
      <c r="I1508" s="139">
        <v>7.6288254670356492E-2</v>
      </c>
      <c r="J1508" s="139">
        <v>0.53798646632356939</v>
      </c>
      <c r="K1508" s="58">
        <v>0.33490136697585515</v>
      </c>
      <c r="M1508" s="51">
        <v>506</v>
      </c>
      <c r="N1508" s="139" cm="1">
        <f t="array" ref="N1508:W1508">(TRANSPOSE(MMULT(幕後結果!$AB$37:$AK$46, TRANSPOSE(N507:W507))))</f>
        <v>0.26723428766978657</v>
      </c>
      <c r="O1508" s="139">
        <v>0.59924941169056434</v>
      </c>
      <c r="P1508" s="139">
        <v>0.28192768419107683</v>
      </c>
      <c r="Q1508" s="139">
        <v>9.2793694424549156E-3</v>
      </c>
      <c r="R1508" s="139">
        <v>0.47839834318832686</v>
      </c>
      <c r="S1508" s="139">
        <v>0.9322040725373355</v>
      </c>
      <c r="T1508" s="139">
        <v>0.29179740973514462</v>
      </c>
      <c r="U1508" s="139">
        <v>1.9171243007397933</v>
      </c>
      <c r="V1508" s="139">
        <v>1.2121698404172547</v>
      </c>
      <c r="W1508" s="50">
        <v>-0.32582498464570286</v>
      </c>
    </row>
    <row r="1509" spans="1:23" ht="16.5">
      <c r="A1509" s="95">
        <v>507</v>
      </c>
      <c r="B1509" s="139">
        <v>0.65216377984033547</v>
      </c>
      <c r="C1509" s="139">
        <v>0.5457904232286368</v>
      </c>
      <c r="D1509" s="139">
        <v>0.41138103458015829</v>
      </c>
      <c r="E1509" s="139">
        <v>0.45392060414273083</v>
      </c>
      <c r="F1509" s="139">
        <v>0.39856908407745828</v>
      </c>
      <c r="G1509" s="139">
        <v>0.16143004221738089</v>
      </c>
      <c r="H1509" s="139">
        <v>0.44809496477092914</v>
      </c>
      <c r="I1509" s="139">
        <v>8.7986966365447117E-2</v>
      </c>
      <c r="J1509" s="139">
        <v>0.48258643451915817</v>
      </c>
      <c r="K1509" s="58">
        <v>7.3693759484993571E-2</v>
      </c>
      <c r="M1509" s="51">
        <v>507</v>
      </c>
      <c r="N1509" s="139" cm="1">
        <f t="array" ref="N1509:W1509">(TRANSPOSE(MMULT(幕後結果!$AB$37:$AK$46, TRANSPOSE(N508:W508))))</f>
        <v>-4.3846756538453428E-2</v>
      </c>
      <c r="O1509" s="139">
        <v>-6.9949850564941657E-2</v>
      </c>
      <c r="P1509" s="139">
        <v>-0.21055695581684325</v>
      </c>
      <c r="Q1509" s="139">
        <v>-2.6603507618110047</v>
      </c>
      <c r="R1509" s="139">
        <v>-1.0107371725483705</v>
      </c>
      <c r="S1509" s="139">
        <v>-9.9932362585157419E-2</v>
      </c>
      <c r="T1509" s="139">
        <v>-0.77559837631575101</v>
      </c>
      <c r="U1509" s="139">
        <v>-0.2376238644532026</v>
      </c>
      <c r="V1509" s="139">
        <v>-2.2039198546821659</v>
      </c>
      <c r="W1509" s="50">
        <v>0.63546210268658543</v>
      </c>
    </row>
    <row r="1510" spans="1:23" ht="16.5">
      <c r="A1510" s="95">
        <v>508</v>
      </c>
      <c r="B1510" s="139">
        <v>0.36934943813068988</v>
      </c>
      <c r="C1510" s="139">
        <v>0.33755012314221267</v>
      </c>
      <c r="D1510" s="139">
        <v>0.8794593027931239</v>
      </c>
      <c r="E1510" s="139">
        <v>0.66890418688480802</v>
      </c>
      <c r="F1510" s="139">
        <v>0.1693883555737592</v>
      </c>
      <c r="G1510" s="139">
        <v>0.14510743396957393</v>
      </c>
      <c r="H1510" s="139">
        <v>0.37449812241766778</v>
      </c>
      <c r="I1510" s="139">
        <v>0.66132581898818232</v>
      </c>
      <c r="J1510" s="139">
        <v>0.44165151702622985</v>
      </c>
      <c r="K1510" s="58">
        <v>0.8375136627530948</v>
      </c>
      <c r="M1510" s="51">
        <v>508</v>
      </c>
      <c r="N1510" s="139" cm="1">
        <f t="array" ref="N1510:W1510">(TRANSPOSE(MMULT(幕後結果!$AB$37:$AK$46, TRANSPOSE(N509:W509))))</f>
        <v>0.46885146582094772</v>
      </c>
      <c r="O1510" s="139">
        <v>1.160887205436463</v>
      </c>
      <c r="P1510" s="139">
        <v>0.56896771985358163</v>
      </c>
      <c r="Q1510" s="139">
        <v>-0.95095298592815003</v>
      </c>
      <c r="R1510" s="139">
        <v>-1.4724933188048466</v>
      </c>
      <c r="S1510" s="139">
        <v>-0.45981969243186116</v>
      </c>
      <c r="T1510" s="139">
        <v>-0.26174098250343697</v>
      </c>
      <c r="U1510" s="139">
        <v>0.30754826139080155</v>
      </c>
      <c r="V1510" s="139">
        <v>-0.11855573809940256</v>
      </c>
      <c r="W1510" s="50">
        <v>1.7189275757933646</v>
      </c>
    </row>
    <row r="1511" spans="1:23" ht="16.5">
      <c r="A1511" s="95">
        <v>509</v>
      </c>
      <c r="B1511" s="139">
        <v>0.87538855926947168</v>
      </c>
      <c r="C1511" s="139">
        <v>0.87123693639476629</v>
      </c>
      <c r="D1511" s="139">
        <v>0.75754202836259665</v>
      </c>
      <c r="E1511" s="139">
        <v>0.81210722190076656</v>
      </c>
      <c r="F1511" s="139">
        <v>0.39893613725719801</v>
      </c>
      <c r="G1511" s="139">
        <v>7.3770203746797325E-2</v>
      </c>
      <c r="H1511" s="139">
        <v>0.67141427496275852</v>
      </c>
      <c r="I1511" s="139">
        <v>0.94359971787719155</v>
      </c>
      <c r="J1511" s="139">
        <v>0.67739284359983709</v>
      </c>
      <c r="K1511" s="58">
        <v>0.67396034271508243</v>
      </c>
      <c r="M1511" s="51">
        <v>509</v>
      </c>
      <c r="N1511" s="139" cm="1">
        <f t="array" ref="N1511:W1511">(TRANSPOSE(MMULT(幕後結果!$AB$37:$AK$46, TRANSPOSE(N510:W510))))</f>
        <v>-2.6732310789708984E-4</v>
      </c>
      <c r="O1511" s="139">
        <v>0.65822493162229123</v>
      </c>
      <c r="P1511" s="139">
        <v>-0.25538056635355372</v>
      </c>
      <c r="Q1511" s="139">
        <v>-0.22195466518694115</v>
      </c>
      <c r="R1511" s="139">
        <v>-0.68809609449390774</v>
      </c>
      <c r="S1511" s="139">
        <v>-1.2399002410855653</v>
      </c>
      <c r="T1511" s="139">
        <v>-0.80816148596636084</v>
      </c>
      <c r="U1511" s="139">
        <v>-1.3154959484118471</v>
      </c>
      <c r="V1511" s="139">
        <v>-0.96804907158833053</v>
      </c>
      <c r="W1511" s="50">
        <v>-1.1701293701801014</v>
      </c>
    </row>
    <row r="1512" spans="1:23" ht="16.5">
      <c r="A1512" s="95">
        <v>510</v>
      </c>
      <c r="B1512" s="139">
        <v>0.14076975716675255</v>
      </c>
      <c r="C1512" s="139">
        <v>0.35543765390962867</v>
      </c>
      <c r="D1512" s="139">
        <v>0.85082572650720811</v>
      </c>
      <c r="E1512" s="139">
        <v>0.81260828228788862</v>
      </c>
      <c r="F1512" s="139">
        <v>0.20955353086712347</v>
      </c>
      <c r="G1512" s="139">
        <v>0.36307923251684171</v>
      </c>
      <c r="H1512" s="139">
        <v>0.77477047684604639</v>
      </c>
      <c r="I1512" s="139">
        <v>0.93943873096404484</v>
      </c>
      <c r="J1512" s="139">
        <v>0.83814119487809013</v>
      </c>
      <c r="K1512" s="58">
        <v>0.32621056817832961</v>
      </c>
      <c r="M1512" s="51">
        <v>510</v>
      </c>
      <c r="N1512" s="139" cm="1">
        <f t="array" ref="N1512:W1512">(TRANSPOSE(MMULT(幕後結果!$AB$37:$AK$46, TRANSPOSE(N511:W511))))</f>
        <v>2.9494812020623824</v>
      </c>
      <c r="O1512" s="139">
        <v>2.8019848371722502</v>
      </c>
      <c r="P1512" s="139">
        <v>0.93148939207565595</v>
      </c>
      <c r="Q1512" s="139">
        <v>1.3333520996189345</v>
      </c>
      <c r="R1512" s="139">
        <v>1.9679976953701332</v>
      </c>
      <c r="S1512" s="139">
        <v>-9.1189135952207401E-2</v>
      </c>
      <c r="T1512" s="139">
        <v>1.6170700427926914</v>
      </c>
      <c r="U1512" s="139">
        <v>1.0173930184759696</v>
      </c>
      <c r="V1512" s="139">
        <v>0.63928309451216914</v>
      </c>
      <c r="W1512" s="50">
        <v>1.113794029522293</v>
      </c>
    </row>
    <row r="1513" spans="1:23" ht="16.5">
      <c r="A1513" s="95">
        <v>511</v>
      </c>
      <c r="B1513" s="139">
        <v>0.73979684755735264</v>
      </c>
      <c r="C1513" s="139">
        <v>0.8400902271178774</v>
      </c>
      <c r="D1513" s="139">
        <v>0.12393497710099166</v>
      </c>
      <c r="E1513" s="139">
        <v>0.6789973853715694</v>
      </c>
      <c r="F1513" s="139">
        <v>0.34988741959383085</v>
      </c>
      <c r="G1513" s="139">
        <v>0.40692552534777127</v>
      </c>
      <c r="H1513" s="139">
        <v>0.15094235472809259</v>
      </c>
      <c r="I1513" s="139">
        <v>0.63203766314037368</v>
      </c>
      <c r="J1513" s="139">
        <v>0.29482514587441377</v>
      </c>
      <c r="K1513" s="58">
        <v>0.30888841016811375</v>
      </c>
      <c r="M1513" s="51">
        <v>511</v>
      </c>
      <c r="N1513" s="139" cm="1">
        <f t="array" ref="N1513:W1513">(TRANSPOSE(MMULT(幕後結果!$AB$37:$AK$46, TRANSPOSE(N512:W512))))</f>
        <v>1.3349701148574955</v>
      </c>
      <c r="O1513" s="139">
        <v>1.3691725451785541E-2</v>
      </c>
      <c r="P1513" s="139">
        <v>-0.22362556697496783</v>
      </c>
      <c r="Q1513" s="139">
        <v>-0.81688445270712751</v>
      </c>
      <c r="R1513" s="139">
        <v>0.72521881136816679</v>
      </c>
      <c r="S1513" s="139">
        <v>-1.0902170280344525</v>
      </c>
      <c r="T1513" s="139">
        <v>0.63906702943155036</v>
      </c>
      <c r="U1513" s="139">
        <v>0.70738765686481142</v>
      </c>
      <c r="V1513" s="139">
        <v>0.80979882424187943</v>
      </c>
      <c r="W1513" s="50">
        <v>0.36855767406348605</v>
      </c>
    </row>
    <row r="1514" spans="1:23" ht="16.5">
      <c r="A1514" s="95">
        <v>512</v>
      </c>
      <c r="B1514" s="139">
        <v>7.4940586318930302E-2</v>
      </c>
      <c r="C1514" s="139">
        <v>8.0043283308638191E-2</v>
      </c>
      <c r="D1514" s="139">
        <v>0.37285792172418342</v>
      </c>
      <c r="E1514" s="139">
        <v>0.58106574199694561</v>
      </c>
      <c r="F1514" s="139">
        <v>0.87820971089519295</v>
      </c>
      <c r="G1514" s="139">
        <v>0.98204608950323635</v>
      </c>
      <c r="H1514" s="139">
        <v>0.97374339856423942</v>
      </c>
      <c r="I1514" s="139">
        <v>7.8646826399958458E-2</v>
      </c>
      <c r="J1514" s="139">
        <v>0.67988168022120399</v>
      </c>
      <c r="K1514" s="58">
        <v>6.6105253215145821E-2</v>
      </c>
      <c r="M1514" s="51">
        <v>512</v>
      </c>
      <c r="N1514" s="139" cm="1">
        <f t="array" ref="N1514:W1514">(TRANSPOSE(MMULT(幕後結果!$AB$37:$AK$46, TRANSPOSE(N513:W513))))</f>
        <v>-0.2006105452920752</v>
      </c>
      <c r="O1514" s="139">
        <v>-0.89139916415394049</v>
      </c>
      <c r="P1514" s="139">
        <v>-0.20073998615237482</v>
      </c>
      <c r="Q1514" s="139">
        <v>-1.2629669575337297</v>
      </c>
      <c r="R1514" s="139">
        <v>-1.2950087369779619</v>
      </c>
      <c r="S1514" s="139">
        <v>-0.94691834710425615</v>
      </c>
      <c r="T1514" s="139">
        <v>0.17696781533752859</v>
      </c>
      <c r="U1514" s="139">
        <v>0.16472958011372996</v>
      </c>
      <c r="V1514" s="139">
        <v>-1.0684506111415435</v>
      </c>
      <c r="W1514" s="50">
        <v>-1.5021924561872153</v>
      </c>
    </row>
    <row r="1515" spans="1:23" ht="16.5">
      <c r="A1515" s="95">
        <v>513</v>
      </c>
      <c r="B1515" s="139">
        <v>0.38555756191212498</v>
      </c>
      <c r="C1515" s="139">
        <v>5.7189600356217785E-2</v>
      </c>
      <c r="D1515" s="139">
        <v>0.85699822910606338</v>
      </c>
      <c r="E1515" s="139">
        <v>0.38478969559553233</v>
      </c>
      <c r="F1515" s="139">
        <v>0.33864734035800304</v>
      </c>
      <c r="G1515" s="139">
        <v>0.60514003055624976</v>
      </c>
      <c r="H1515" s="139">
        <v>0.38029419898431271</v>
      </c>
      <c r="I1515" s="139">
        <v>0.41370128182951849</v>
      </c>
      <c r="J1515" s="139">
        <v>0.24886573325469596</v>
      </c>
      <c r="K1515" s="58">
        <v>0.48000319634028243</v>
      </c>
      <c r="M1515" s="51">
        <v>513</v>
      </c>
      <c r="N1515" s="139" cm="1">
        <f t="array" ref="N1515:W1515">(TRANSPOSE(MMULT(幕後結果!$AB$37:$AK$46, TRANSPOSE(N514:W514))))</f>
        <v>0.83729059823553809</v>
      </c>
      <c r="O1515" s="139">
        <v>0.39584104608567383</v>
      </c>
      <c r="P1515" s="139">
        <v>-1.2424863225594309</v>
      </c>
      <c r="Q1515" s="139">
        <v>0.20315529853625319</v>
      </c>
      <c r="R1515" s="139">
        <v>1.3560025247562204</v>
      </c>
      <c r="S1515" s="139">
        <v>-0.85177600497206274</v>
      </c>
      <c r="T1515" s="139">
        <v>0.73170106728454087</v>
      </c>
      <c r="U1515" s="139">
        <v>-8.6856216781287909E-2</v>
      </c>
      <c r="V1515" s="139">
        <v>-0.13453513329573527</v>
      </c>
      <c r="W1515" s="50">
        <v>-0.20571817037907053</v>
      </c>
    </row>
    <row r="1516" spans="1:23" ht="16.5">
      <c r="A1516" s="95">
        <v>514</v>
      </c>
      <c r="B1516" s="139">
        <v>0.22615733956705153</v>
      </c>
      <c r="C1516" s="139">
        <v>0.77222546536913339</v>
      </c>
      <c r="D1516" s="139">
        <v>0.39067661155682454</v>
      </c>
      <c r="E1516" s="139">
        <v>0.22624330589199459</v>
      </c>
      <c r="F1516" s="139">
        <v>0.31350503550646436</v>
      </c>
      <c r="G1516" s="139">
        <v>0.32396325065978293</v>
      </c>
      <c r="H1516" s="139">
        <v>0.1536290486194567</v>
      </c>
      <c r="I1516" s="139">
        <v>0.57170855898783857</v>
      </c>
      <c r="J1516" s="139">
        <v>0.84095871825594393</v>
      </c>
      <c r="K1516" s="58">
        <v>0.22503946525974605</v>
      </c>
      <c r="M1516" s="51">
        <v>514</v>
      </c>
      <c r="N1516" s="139" cm="1">
        <f t="array" ref="N1516:W1516">(TRANSPOSE(MMULT(幕後結果!$AB$37:$AK$46, TRANSPOSE(N515:W515))))</f>
        <v>-0.52458411627337453</v>
      </c>
      <c r="O1516" s="139">
        <v>-0.49775076103809673</v>
      </c>
      <c r="P1516" s="139">
        <v>-1.1536461309366937</v>
      </c>
      <c r="Q1516" s="139">
        <v>-0.47918584067629566</v>
      </c>
      <c r="R1516" s="139">
        <v>1.0531890933821195</v>
      </c>
      <c r="S1516" s="139">
        <v>-0.64739014979086018</v>
      </c>
      <c r="T1516" s="139">
        <v>-1.1938718534990485</v>
      </c>
      <c r="U1516" s="139">
        <v>-1.3042113965838247</v>
      </c>
      <c r="V1516" s="139">
        <v>-0.66324939441137731</v>
      </c>
      <c r="W1516" s="50">
        <v>0.9015830578092825</v>
      </c>
    </row>
    <row r="1517" spans="1:23" ht="16.5">
      <c r="A1517" s="95">
        <v>515</v>
      </c>
      <c r="B1517" s="139">
        <v>0.83072187638440975</v>
      </c>
      <c r="C1517" s="139">
        <v>0.72989451648866033</v>
      </c>
      <c r="D1517" s="139">
        <v>0.1728266734846573</v>
      </c>
      <c r="E1517" s="139">
        <v>0.16488777820443845</v>
      </c>
      <c r="F1517" s="139">
        <v>0.72218550790456426</v>
      </c>
      <c r="G1517" s="139">
        <v>0.31084427637433443</v>
      </c>
      <c r="H1517" s="139">
        <v>0.17308550318370264</v>
      </c>
      <c r="I1517" s="139">
        <v>0.82175957452096382</v>
      </c>
      <c r="J1517" s="139">
        <v>0.31109204932434653</v>
      </c>
      <c r="K1517" s="58">
        <v>0.10259196766701839</v>
      </c>
      <c r="M1517" s="51">
        <v>515</v>
      </c>
      <c r="N1517" s="139" cm="1">
        <f t="array" ref="N1517:W1517">(TRANSPOSE(MMULT(幕後結果!$AB$37:$AK$46, TRANSPOSE(N516:W516))))</f>
        <v>0.81637031640231628</v>
      </c>
      <c r="O1517" s="139">
        <v>1.3299483521061348</v>
      </c>
      <c r="P1517" s="139">
        <v>1.0896614522070778</v>
      </c>
      <c r="Q1517" s="139">
        <v>-0.41750768530194565</v>
      </c>
      <c r="R1517" s="139">
        <v>-1.6284092946377875</v>
      </c>
      <c r="S1517" s="139">
        <v>-0.33441863822096302</v>
      </c>
      <c r="T1517" s="139">
        <v>-3.0077798151814106E-2</v>
      </c>
      <c r="U1517" s="139">
        <v>0.34672362653170807</v>
      </c>
      <c r="V1517" s="139">
        <v>-0.20249766687304444</v>
      </c>
      <c r="W1517" s="50">
        <v>1.3586882999847163</v>
      </c>
    </row>
    <row r="1518" spans="1:23" ht="16.5">
      <c r="A1518" s="95">
        <v>516</v>
      </c>
      <c r="B1518" s="139">
        <v>0.92598181827781301</v>
      </c>
      <c r="C1518" s="139">
        <v>0.79188843527448904</v>
      </c>
      <c r="D1518" s="139">
        <v>0.54796236437008772</v>
      </c>
      <c r="E1518" s="139">
        <v>0.68884964845770891</v>
      </c>
      <c r="F1518" s="139">
        <v>0.32028938703833609</v>
      </c>
      <c r="G1518" s="139">
        <v>0.41649017267613031</v>
      </c>
      <c r="H1518" s="139">
        <v>3.4982867024452524E-2</v>
      </c>
      <c r="I1518" s="139">
        <v>0.50577254534506566</v>
      </c>
      <c r="J1518" s="139">
        <v>0.26972574272572625</v>
      </c>
      <c r="K1518" s="58">
        <v>0.84965114448018775</v>
      </c>
      <c r="M1518" s="51">
        <v>516</v>
      </c>
      <c r="N1518" s="139" cm="1">
        <f t="array" ref="N1518:W1518">(TRANSPOSE(MMULT(幕後結果!$AB$37:$AK$46, TRANSPOSE(N517:W517))))</f>
        <v>0.35840170345149941</v>
      </c>
      <c r="O1518" s="139">
        <v>0.47225501715766549</v>
      </c>
      <c r="P1518" s="139">
        <v>0.19273003407021999</v>
      </c>
      <c r="Q1518" s="139">
        <v>-1.0718997577263467</v>
      </c>
      <c r="R1518" s="139">
        <v>0.54328315660875659</v>
      </c>
      <c r="S1518" s="139">
        <v>-1.7194209145251922</v>
      </c>
      <c r="T1518" s="139">
        <v>0.94082927314597331</v>
      </c>
      <c r="U1518" s="139">
        <v>-1.5997645496118573</v>
      </c>
      <c r="V1518" s="139">
        <v>-0.70373227663823079</v>
      </c>
      <c r="W1518" s="50">
        <v>-0.87219421999800806</v>
      </c>
    </row>
    <row r="1519" spans="1:23" ht="16.5">
      <c r="A1519" s="95">
        <v>517</v>
      </c>
      <c r="B1519" s="139">
        <v>0.1914289681602499</v>
      </c>
      <c r="C1519" s="139">
        <v>9.1492494183719186E-2</v>
      </c>
      <c r="D1519" s="139">
        <v>4.0580555125960371E-2</v>
      </c>
      <c r="E1519" s="139">
        <v>0.79249448076711793</v>
      </c>
      <c r="F1519" s="139">
        <v>0.54724960944037426</v>
      </c>
      <c r="G1519" s="139">
        <v>0.14250910093215907</v>
      </c>
      <c r="H1519" s="139">
        <v>8.2467330929260729E-2</v>
      </c>
      <c r="I1519" s="139">
        <v>0.12754283170501246</v>
      </c>
      <c r="J1519" s="139">
        <v>0.13384459891140321</v>
      </c>
      <c r="K1519" s="58">
        <v>0.97906476917124974</v>
      </c>
      <c r="M1519" s="51">
        <v>517</v>
      </c>
      <c r="N1519" s="139" cm="1">
        <f t="array" ref="N1519:W1519">(TRANSPOSE(MMULT(幕後結果!$AB$37:$AK$46, TRANSPOSE(N518:W518))))</f>
        <v>-0.66972421697685858</v>
      </c>
      <c r="O1519" s="139">
        <v>-0.26727889418603534</v>
      </c>
      <c r="P1519" s="139">
        <v>0.23722118108188195</v>
      </c>
      <c r="Q1519" s="139">
        <v>0.18201927068906168</v>
      </c>
      <c r="R1519" s="139">
        <v>-0.17812030158631653</v>
      </c>
      <c r="S1519" s="139">
        <v>-1.0926253894217024</v>
      </c>
      <c r="T1519" s="139">
        <v>-0.18830589489027219</v>
      </c>
      <c r="U1519" s="139">
        <v>-2.0508034548003495</v>
      </c>
      <c r="V1519" s="139">
        <v>-1.5888871822157742</v>
      </c>
      <c r="W1519" s="50">
        <v>-0.70945211693058963</v>
      </c>
    </row>
    <row r="1520" spans="1:23" ht="16.5">
      <c r="A1520" s="95">
        <v>518</v>
      </c>
      <c r="B1520" s="139">
        <v>0.8375744977017987</v>
      </c>
      <c r="C1520" s="139">
        <v>0.98799304126466758</v>
      </c>
      <c r="D1520" s="139">
        <v>0.21038061602824953</v>
      </c>
      <c r="E1520" s="139">
        <v>0.9305304574976776</v>
      </c>
      <c r="F1520" s="139">
        <v>0.75970585600954355</v>
      </c>
      <c r="G1520" s="139">
        <v>0.65275176697919957</v>
      </c>
      <c r="H1520" s="139">
        <v>4.182349055029877E-2</v>
      </c>
      <c r="I1520" s="139">
        <v>0.51849946174001782</v>
      </c>
      <c r="J1520" s="139">
        <v>0.61957484881472236</v>
      </c>
      <c r="K1520" s="58">
        <v>0.76097395258454426</v>
      </c>
      <c r="M1520" s="51">
        <v>518</v>
      </c>
      <c r="N1520" s="139" cm="1">
        <f t="array" ref="N1520:W1520">(TRANSPOSE(MMULT(幕後結果!$AB$37:$AK$46, TRANSPOSE(N519:W519))))</f>
        <v>-1.9469355491958971</v>
      </c>
      <c r="O1520" s="139">
        <v>-0.54954556444916458</v>
      </c>
      <c r="P1520" s="139">
        <v>-0.32878123164996931</v>
      </c>
      <c r="Q1520" s="139">
        <v>-1.3127371330335533</v>
      </c>
      <c r="R1520" s="139">
        <v>-0.5958092452000685</v>
      </c>
      <c r="S1520" s="139">
        <v>-1.4608441485217813</v>
      </c>
      <c r="T1520" s="139">
        <v>-2.0667268236682625</v>
      </c>
      <c r="U1520" s="139">
        <v>-1.2738259506794787</v>
      </c>
      <c r="V1520" s="139">
        <v>-2.2174676044881156</v>
      </c>
      <c r="W1520" s="50">
        <v>-2.5821439873942569</v>
      </c>
    </row>
    <row r="1521" spans="1:23" ht="16.5">
      <c r="A1521" s="95">
        <v>519</v>
      </c>
      <c r="B1521" s="139">
        <v>0.29062890637928485</v>
      </c>
      <c r="C1521" s="139">
        <v>0.52368159206708342</v>
      </c>
      <c r="D1521" s="139">
        <v>5.1114474984759184E-2</v>
      </c>
      <c r="E1521" s="139">
        <v>0.51829798757198375</v>
      </c>
      <c r="F1521" s="139">
        <v>0.57050265321686711</v>
      </c>
      <c r="G1521" s="139">
        <v>0.22827718355210536</v>
      </c>
      <c r="H1521" s="139">
        <v>0.17273383113714846</v>
      </c>
      <c r="I1521" s="139">
        <v>0.50919033336994857</v>
      </c>
      <c r="J1521" s="139">
        <v>0.89234181051864137</v>
      </c>
      <c r="K1521" s="58">
        <v>0.41416874506005374</v>
      </c>
      <c r="M1521" s="51">
        <v>519</v>
      </c>
      <c r="N1521" s="139" cm="1">
        <f t="array" ref="N1521:W1521">(TRANSPOSE(MMULT(幕後結果!$AB$37:$AK$46, TRANSPOSE(N520:W520))))</f>
        <v>-1.6526466272970373</v>
      </c>
      <c r="O1521" s="139">
        <v>-0.90652472643336091</v>
      </c>
      <c r="P1521" s="139">
        <v>9.2314512763488843E-2</v>
      </c>
      <c r="Q1521" s="139">
        <v>0.40355084996282226</v>
      </c>
      <c r="R1521" s="139">
        <v>-0.20484708167722604</v>
      </c>
      <c r="S1521" s="139">
        <v>-1.3769745645146425</v>
      </c>
      <c r="T1521" s="139">
        <v>-0.74725396034372404</v>
      </c>
      <c r="U1521" s="139">
        <v>-0.68690638380034852</v>
      </c>
      <c r="V1521" s="139">
        <v>-0.4319638755216505</v>
      </c>
      <c r="W1521" s="50">
        <v>-1.1657057888111304</v>
      </c>
    </row>
    <row r="1522" spans="1:23" ht="16.5">
      <c r="A1522" s="95">
        <v>520</v>
      </c>
      <c r="B1522" s="139">
        <v>0.28317149098594951</v>
      </c>
      <c r="C1522" s="139">
        <v>0.10433114721439418</v>
      </c>
      <c r="D1522" s="139">
        <v>0.11302223077977636</v>
      </c>
      <c r="E1522" s="139">
        <v>0.1115789935257705</v>
      </c>
      <c r="F1522" s="139">
        <v>3.6313939409710727E-2</v>
      </c>
      <c r="G1522" s="139">
        <v>0.23166833645141227</v>
      </c>
      <c r="H1522" s="139">
        <v>0.66164443511381199</v>
      </c>
      <c r="I1522" s="139">
        <v>0.33408557994071519</v>
      </c>
      <c r="J1522" s="139">
        <v>0.76968712004721151</v>
      </c>
      <c r="K1522" s="58">
        <v>0.40347221068502037</v>
      </c>
      <c r="M1522" s="51">
        <v>520</v>
      </c>
      <c r="N1522" s="139" cm="1">
        <f t="array" ref="N1522:W1522">(TRANSPOSE(MMULT(幕後結果!$AB$37:$AK$46, TRANSPOSE(N521:W521))))</f>
        <v>-0.25578989397104807</v>
      </c>
      <c r="O1522" s="139">
        <v>-0.23544298281408516</v>
      </c>
      <c r="P1522" s="139">
        <v>0.14545296247602837</v>
      </c>
      <c r="Q1522" s="139">
        <v>-2.0418942301865757E-2</v>
      </c>
      <c r="R1522" s="139">
        <v>0.83062597522820225</v>
      </c>
      <c r="S1522" s="139">
        <v>0.42947505300398447</v>
      </c>
      <c r="T1522" s="139">
        <v>-0.57970440430604753</v>
      </c>
      <c r="U1522" s="139">
        <v>-0.81937010074061845</v>
      </c>
      <c r="V1522" s="139">
        <v>0.35322435640936478</v>
      </c>
      <c r="W1522" s="50">
        <v>1.2876888906614503</v>
      </c>
    </row>
    <row r="1523" spans="1:23" ht="16.5">
      <c r="A1523" s="95">
        <v>521</v>
      </c>
      <c r="B1523" s="139">
        <v>1.0935553320621016E-2</v>
      </c>
      <c r="C1523" s="139">
        <v>0.78500991350490223</v>
      </c>
      <c r="D1523" s="139">
        <v>0.81282020261800625</v>
      </c>
      <c r="E1523" s="139">
        <v>0.46682823961341224</v>
      </c>
      <c r="F1523" s="139">
        <v>0.10293489622145424</v>
      </c>
      <c r="G1523" s="139">
        <v>7.3631854382528283E-2</v>
      </c>
      <c r="H1523" s="139">
        <v>0.90947747541002832</v>
      </c>
      <c r="I1523" s="139">
        <v>0.18370082509560159</v>
      </c>
      <c r="J1523" s="139">
        <v>0.16970608349173344</v>
      </c>
      <c r="K1523" s="58">
        <v>0.21144467200305828</v>
      </c>
      <c r="M1523" s="51">
        <v>521</v>
      </c>
      <c r="N1523" s="139" cm="1">
        <f t="array" ref="N1523:W1523">(TRANSPOSE(MMULT(幕後結果!$AB$37:$AK$46, TRANSPOSE(N522:W522))))</f>
        <v>0.28231032312023402</v>
      </c>
      <c r="O1523" s="139">
        <v>-1.5780879443315092</v>
      </c>
      <c r="P1523" s="139">
        <v>-0.96434025764879316</v>
      </c>
      <c r="Q1523" s="139">
        <v>-0.44847877075776427</v>
      </c>
      <c r="R1523" s="139">
        <v>0.65692824984027198</v>
      </c>
      <c r="S1523" s="139">
        <v>-0.14661891016937634</v>
      </c>
      <c r="T1523" s="139">
        <v>0.84961842428587675</v>
      </c>
      <c r="U1523" s="139">
        <v>0.42737270097728552</v>
      </c>
      <c r="V1523" s="139">
        <v>0.73960347695680662</v>
      </c>
      <c r="W1523" s="50">
        <v>1.5160659119110524</v>
      </c>
    </row>
    <row r="1524" spans="1:23" ht="16.5">
      <c r="A1524" s="95">
        <v>522</v>
      </c>
      <c r="B1524" s="139">
        <v>0.89640694505516461</v>
      </c>
      <c r="C1524" s="139">
        <v>0.26332318500720775</v>
      </c>
      <c r="D1524" s="139">
        <v>9.6003344622080933E-2</v>
      </c>
      <c r="E1524" s="139">
        <v>0.45474558065675619</v>
      </c>
      <c r="F1524" s="139">
        <v>0.69658289092805603</v>
      </c>
      <c r="G1524" s="139">
        <v>0.91025197580163586</v>
      </c>
      <c r="H1524" s="139">
        <v>0.7806012139709908</v>
      </c>
      <c r="I1524" s="139">
        <v>0.8168471593330493</v>
      </c>
      <c r="J1524" s="139">
        <v>0.72278782188282631</v>
      </c>
      <c r="K1524" s="58">
        <v>0.86664234731853829</v>
      </c>
      <c r="M1524" s="51">
        <v>522</v>
      </c>
      <c r="N1524" s="139" cm="1">
        <f t="array" ref="N1524:W1524">(TRANSPOSE(MMULT(幕後結果!$AB$37:$AK$46, TRANSPOSE(N523:W523))))</f>
        <v>1.6331249668385737</v>
      </c>
      <c r="O1524" s="139">
        <v>3.7517310239899571E-2</v>
      </c>
      <c r="P1524" s="139">
        <v>-8.0983687195067267E-2</v>
      </c>
      <c r="Q1524" s="139">
        <v>-0.72995658606920544</v>
      </c>
      <c r="R1524" s="139">
        <v>1.6496493833563899</v>
      </c>
      <c r="S1524" s="139">
        <v>-0.37117463991656197</v>
      </c>
      <c r="T1524" s="139">
        <v>1.8429284535757173</v>
      </c>
      <c r="U1524" s="139">
        <v>0.6250963830549755</v>
      </c>
      <c r="V1524" s="139">
        <v>-0.65573208787375004</v>
      </c>
      <c r="W1524" s="50">
        <v>1.2857202507443235</v>
      </c>
    </row>
    <row r="1525" spans="1:23" ht="16.5">
      <c r="A1525" s="95">
        <v>523</v>
      </c>
      <c r="B1525" s="139">
        <v>2.3770947460782788E-2</v>
      </c>
      <c r="C1525" s="139">
        <v>0.81794228952884152</v>
      </c>
      <c r="D1525" s="139">
        <v>0.83416168246006572</v>
      </c>
      <c r="E1525" s="139">
        <v>0.77912424331613361</v>
      </c>
      <c r="F1525" s="139">
        <v>0.62101381479737716</v>
      </c>
      <c r="G1525" s="139">
        <v>0.49944814362663337</v>
      </c>
      <c r="H1525" s="139">
        <v>0.68648316948305843</v>
      </c>
      <c r="I1525" s="139">
        <v>0.40069966541365321</v>
      </c>
      <c r="J1525" s="139">
        <v>0.92723322715346335</v>
      </c>
      <c r="K1525" s="58">
        <v>0.7156732874267111</v>
      </c>
      <c r="M1525" s="51">
        <v>523</v>
      </c>
      <c r="N1525" s="139" cm="1">
        <f t="array" ref="N1525:W1525">(TRANSPOSE(MMULT(幕後結果!$AB$37:$AK$46, TRANSPOSE(N524:W524))))</f>
        <v>-5.4771151338197613E-2</v>
      </c>
      <c r="O1525" s="139">
        <v>-0.67906321305037853</v>
      </c>
      <c r="P1525" s="139">
        <v>-0.22803964081999023</v>
      </c>
      <c r="Q1525" s="139">
        <v>-0.35415055408991913</v>
      </c>
      <c r="R1525" s="139">
        <v>0.31591001249952544</v>
      </c>
      <c r="S1525" s="139">
        <v>0.31760472875078816</v>
      </c>
      <c r="T1525" s="139">
        <v>0.85188306221458254</v>
      </c>
      <c r="U1525" s="139">
        <v>0.35603073460392087</v>
      </c>
      <c r="V1525" s="139">
        <v>-0.29250273677224325</v>
      </c>
      <c r="W1525" s="50">
        <v>-0.99223230971205167</v>
      </c>
    </row>
    <row r="1526" spans="1:23" ht="16.5">
      <c r="A1526" s="95">
        <v>524</v>
      </c>
      <c r="B1526" s="139">
        <v>2.5970868590854623E-2</v>
      </c>
      <c r="C1526" s="139">
        <v>0.50134034658057169</v>
      </c>
      <c r="D1526" s="139">
        <v>6.9621998816690844E-2</v>
      </c>
      <c r="E1526" s="139">
        <v>0.31088901923431567</v>
      </c>
      <c r="F1526" s="139">
        <v>0.53032852753690207</v>
      </c>
      <c r="G1526" s="139">
        <v>0.36163041688488384</v>
      </c>
      <c r="H1526" s="139">
        <v>0.22572979491869427</v>
      </c>
      <c r="I1526" s="139">
        <v>0.93407016491208728</v>
      </c>
      <c r="J1526" s="139">
        <v>0.35800285655104469</v>
      </c>
      <c r="K1526" s="58">
        <v>0.92148010675804493</v>
      </c>
      <c r="M1526" s="51">
        <v>524</v>
      </c>
      <c r="N1526" s="139" cm="1">
        <f t="array" ref="N1526:W1526">(TRANSPOSE(MMULT(幕後結果!$AB$37:$AK$46, TRANSPOSE(N525:W525))))</f>
        <v>0.95437786823955406</v>
      </c>
      <c r="O1526" s="139">
        <v>0.24558079653399462</v>
      </c>
      <c r="P1526" s="139">
        <v>0.46027950072322454</v>
      </c>
      <c r="Q1526" s="139">
        <v>-1.4037940197860079</v>
      </c>
      <c r="R1526" s="139">
        <v>-1.1329659014294271</v>
      </c>
      <c r="S1526" s="139">
        <v>0.95757645318728235</v>
      </c>
      <c r="T1526" s="139">
        <v>0.54898060373676028</v>
      </c>
      <c r="U1526" s="139">
        <v>-1.876590663638886</v>
      </c>
      <c r="V1526" s="139">
        <v>0.45925943802808122</v>
      </c>
      <c r="W1526" s="50">
        <v>1.0600972156048769</v>
      </c>
    </row>
    <row r="1527" spans="1:23" ht="16.5">
      <c r="A1527" s="95">
        <v>525</v>
      </c>
      <c r="B1527" s="139">
        <v>0.97329734055580852</v>
      </c>
      <c r="C1527" s="139">
        <v>4.4101447665194637E-3</v>
      </c>
      <c r="D1527" s="139">
        <v>0.6561805400463363</v>
      </c>
      <c r="E1527" s="139">
        <v>0.24046119696027812</v>
      </c>
      <c r="F1527" s="139">
        <v>8.4325647990754815E-2</v>
      </c>
      <c r="G1527" s="139">
        <v>0.39740189056324637</v>
      </c>
      <c r="H1527" s="139">
        <v>0.86126675023807753</v>
      </c>
      <c r="I1527" s="139">
        <v>0.34154095842031307</v>
      </c>
      <c r="J1527" s="139">
        <v>0.56428389127193501</v>
      </c>
      <c r="K1527" s="58">
        <v>0.71526817291844957</v>
      </c>
      <c r="M1527" s="51">
        <v>525</v>
      </c>
      <c r="N1527" s="139" cm="1">
        <f t="array" ref="N1527:W1527">(TRANSPOSE(MMULT(幕後結果!$AB$37:$AK$46, TRANSPOSE(N526:W526))))</f>
        <v>2.58241501859073</v>
      </c>
      <c r="O1527" s="139">
        <v>2.1183014923333983</v>
      </c>
      <c r="P1527" s="139">
        <v>-1.3335200696659366</v>
      </c>
      <c r="Q1527" s="139">
        <v>1.931443290157917</v>
      </c>
      <c r="R1527" s="139">
        <v>0.58787079544887355</v>
      </c>
      <c r="S1527" s="139">
        <v>0.71152976871233697</v>
      </c>
      <c r="T1527" s="139">
        <v>1.0661234823329062</v>
      </c>
      <c r="U1527" s="139">
        <v>0.18983743614636667</v>
      </c>
      <c r="V1527" s="139">
        <v>0.51126314703777587</v>
      </c>
      <c r="W1527" s="50">
        <v>1.6419149779992392</v>
      </c>
    </row>
    <row r="1528" spans="1:23" ht="16.5">
      <c r="A1528" s="95">
        <v>526</v>
      </c>
      <c r="B1528" s="139">
        <v>0.30704779874962496</v>
      </c>
      <c r="C1528" s="139">
        <v>0.16167021237950263</v>
      </c>
      <c r="D1528" s="139">
        <v>0.97663444421098555</v>
      </c>
      <c r="E1528" s="139">
        <v>8.279360371775879E-2</v>
      </c>
      <c r="F1528" s="139">
        <v>0.91813565238819095</v>
      </c>
      <c r="G1528" s="139">
        <v>0.3786511376523396</v>
      </c>
      <c r="H1528" s="139">
        <v>5.8181080169530164E-2</v>
      </c>
      <c r="I1528" s="139">
        <v>0.83831419834866616</v>
      </c>
      <c r="J1528" s="139">
        <v>0.25813515847546076</v>
      </c>
      <c r="K1528" s="58">
        <v>0.1066310810459048</v>
      </c>
      <c r="M1528" s="51">
        <v>526</v>
      </c>
      <c r="N1528" s="139" cm="1">
        <f t="array" ref="N1528:W1528">(TRANSPOSE(MMULT(幕後結果!$AB$37:$AK$46, TRANSPOSE(N527:W527))))</f>
        <v>0.70005697207801887</v>
      </c>
      <c r="O1528" s="139">
        <v>0.52487576930289692</v>
      </c>
      <c r="P1528" s="139">
        <v>-0.77211386909208291</v>
      </c>
      <c r="Q1528" s="139">
        <v>-0.3348613780628813</v>
      </c>
      <c r="R1528" s="139">
        <v>6.5268113188936383E-2</v>
      </c>
      <c r="S1528" s="139">
        <v>0.67316218322666488</v>
      </c>
      <c r="T1528" s="139">
        <v>0.15531409415452668</v>
      </c>
      <c r="U1528" s="139">
        <v>-0.13762062936183866</v>
      </c>
      <c r="V1528" s="139">
        <v>0.97072256940290103</v>
      </c>
      <c r="W1528" s="50">
        <v>-1.1562207000801188</v>
      </c>
    </row>
    <row r="1529" spans="1:23" ht="16.5">
      <c r="A1529" s="95">
        <v>527</v>
      </c>
      <c r="B1529" s="139">
        <v>0.39088364566297029</v>
      </c>
      <c r="C1529" s="139">
        <v>0.83459709327487319</v>
      </c>
      <c r="D1529" s="139">
        <v>0.40841924951615161</v>
      </c>
      <c r="E1529" s="139">
        <v>7.0687075208664574E-2</v>
      </c>
      <c r="F1529" s="139">
        <v>0.5847215000651047</v>
      </c>
      <c r="G1529" s="139">
        <v>0.85054603542841911</v>
      </c>
      <c r="H1529" s="139">
        <v>0.6298644249277956</v>
      </c>
      <c r="I1529" s="139">
        <v>0.38288791938275368</v>
      </c>
      <c r="J1529" s="139">
        <v>0.13738470667762126</v>
      </c>
      <c r="K1529" s="58">
        <v>5.638431184362358E-2</v>
      </c>
      <c r="M1529" s="51">
        <v>527</v>
      </c>
      <c r="N1529" s="139" cm="1">
        <f t="array" ref="N1529:W1529">(TRANSPOSE(MMULT(幕後結果!$AB$37:$AK$46, TRANSPOSE(N528:W528))))</f>
        <v>-0.9716721564094567</v>
      </c>
      <c r="O1529" s="139">
        <v>-0.88381942238891142</v>
      </c>
      <c r="P1529" s="139">
        <v>-0.74200972111427088</v>
      </c>
      <c r="Q1529" s="139">
        <v>-0.31724006922091952</v>
      </c>
      <c r="R1529" s="139">
        <v>0.36685739213673985</v>
      </c>
      <c r="S1529" s="139">
        <v>0.8773821796705592</v>
      </c>
      <c r="T1529" s="139">
        <v>-0.29289584289557086</v>
      </c>
      <c r="U1529" s="139">
        <v>-0.92346554370938938</v>
      </c>
      <c r="V1529" s="139">
        <v>-0.53166404807231571</v>
      </c>
      <c r="W1529" s="50">
        <v>-1.3471294109496574</v>
      </c>
    </row>
    <row r="1530" spans="1:23" ht="16.5">
      <c r="A1530" s="95">
        <v>528</v>
      </c>
      <c r="B1530" s="139">
        <v>0.16833767723774629</v>
      </c>
      <c r="C1530" s="139">
        <v>0.89678197364545942</v>
      </c>
      <c r="D1530" s="139">
        <v>0.99073481924644535</v>
      </c>
      <c r="E1530" s="139">
        <v>0.29003969710545241</v>
      </c>
      <c r="F1530" s="139">
        <v>0.31679722379836939</v>
      </c>
      <c r="G1530" s="139">
        <v>0.39704460294705046</v>
      </c>
      <c r="H1530" s="139">
        <v>0.35576917035363942</v>
      </c>
      <c r="I1530" s="139">
        <v>0.65631627506459145</v>
      </c>
      <c r="J1530" s="139">
        <v>0.55518175295996897</v>
      </c>
      <c r="K1530" s="58">
        <v>0.83198872372588695</v>
      </c>
      <c r="M1530" s="51">
        <v>528</v>
      </c>
      <c r="N1530" s="139" cm="1">
        <f t="array" ref="N1530:W1530">(TRANSPOSE(MMULT(幕後結果!$AB$37:$AK$46, TRANSPOSE(N529:W529))))</f>
        <v>0.66848861615962696</v>
      </c>
      <c r="O1530" s="139">
        <v>0.65658491476027314</v>
      </c>
      <c r="P1530" s="139">
        <v>1.232133468909373</v>
      </c>
      <c r="Q1530" s="139">
        <v>2.0424682218088774</v>
      </c>
      <c r="R1530" s="139">
        <v>0.50109577155944196</v>
      </c>
      <c r="S1530" s="139">
        <v>0.48776865270103137</v>
      </c>
      <c r="T1530" s="139">
        <v>1.6981614999242667E-2</v>
      </c>
      <c r="U1530" s="139">
        <v>0.87854279049494366</v>
      </c>
      <c r="V1530" s="139">
        <v>2.2393982527686878</v>
      </c>
      <c r="W1530" s="50">
        <v>1.8412758648057261</v>
      </c>
    </row>
    <row r="1531" spans="1:23" ht="16.5">
      <c r="A1531" s="95">
        <v>529</v>
      </c>
      <c r="B1531" s="139">
        <v>0.99873067431081419</v>
      </c>
      <c r="C1531" s="139">
        <v>0.15025146152483693</v>
      </c>
      <c r="D1531" s="139">
        <v>0.16665439990632769</v>
      </c>
      <c r="E1531" s="139">
        <v>0.88327972099204488</v>
      </c>
      <c r="F1531" s="139">
        <v>0.8500668106862006</v>
      </c>
      <c r="G1531" s="139">
        <v>0.17842299691686936</v>
      </c>
      <c r="H1531" s="139">
        <v>0.98046501862178181</v>
      </c>
      <c r="I1531" s="139">
        <v>0.36654256090004411</v>
      </c>
      <c r="J1531" s="139">
        <v>0.99966928133655553</v>
      </c>
      <c r="K1531" s="58">
        <v>0.67732095663667558</v>
      </c>
      <c r="M1531" s="51">
        <v>529</v>
      </c>
      <c r="N1531" s="139" cm="1">
        <f t="array" ref="N1531:W1531">(TRANSPOSE(MMULT(幕後結果!$AB$37:$AK$46, TRANSPOSE(N530:W530))))</f>
        <v>-0.34457541040314765</v>
      </c>
      <c r="O1531" s="139">
        <v>0.79866054960063659</v>
      </c>
      <c r="P1531" s="139">
        <v>6.8738883502309125E-2</v>
      </c>
      <c r="Q1531" s="139">
        <v>-0.29900276383583618</v>
      </c>
      <c r="R1531" s="139">
        <v>0.60011857290541504</v>
      </c>
      <c r="S1531" s="139">
        <v>1.0984351341914791</v>
      </c>
      <c r="T1531" s="139">
        <v>-0.94203977780375858</v>
      </c>
      <c r="U1531" s="139">
        <v>1.0584491586019227</v>
      </c>
      <c r="V1531" s="139">
        <v>-1.4914742186018357</v>
      </c>
      <c r="W1531" s="50">
        <v>0.38601852109720386</v>
      </c>
    </row>
    <row r="1532" spans="1:23" ht="16.5">
      <c r="A1532" s="95">
        <v>530</v>
      </c>
      <c r="B1532" s="139">
        <v>0.34520675252602051</v>
      </c>
      <c r="C1532" s="139">
        <v>0.17554421414504029</v>
      </c>
      <c r="D1532" s="139">
        <v>0.92737315456074065</v>
      </c>
      <c r="E1532" s="139">
        <v>0.40056495282751459</v>
      </c>
      <c r="F1532" s="139">
        <v>0.60753537189793683</v>
      </c>
      <c r="G1532" s="139">
        <v>0.45340310302105058</v>
      </c>
      <c r="H1532" s="139">
        <v>3.801397313970023E-2</v>
      </c>
      <c r="I1532" s="139">
        <v>4.0487106905150672E-2</v>
      </c>
      <c r="J1532" s="139">
        <v>0.3228275979639641</v>
      </c>
      <c r="K1532" s="58">
        <v>0.57196864169614781</v>
      </c>
      <c r="M1532" s="51">
        <v>530</v>
      </c>
      <c r="N1532" s="139" cm="1">
        <f t="array" ref="N1532:W1532">(TRANSPOSE(MMULT(幕後結果!$AB$37:$AK$46, TRANSPOSE(N531:W531))))</f>
        <v>-2.4058332844653454</v>
      </c>
      <c r="O1532" s="139">
        <v>-0.93061918097930496</v>
      </c>
      <c r="P1532" s="139">
        <v>-0.63319660096086372</v>
      </c>
      <c r="Q1532" s="139">
        <v>0.1859562949242449</v>
      </c>
      <c r="R1532" s="139">
        <v>2.9695070357014589E-2</v>
      </c>
      <c r="S1532" s="139">
        <v>1.5911737530860894</v>
      </c>
      <c r="T1532" s="139">
        <v>-2.6799864294691722</v>
      </c>
      <c r="U1532" s="139">
        <v>0.20912672711893954</v>
      </c>
      <c r="V1532" s="139">
        <v>-0.94066050580388405</v>
      </c>
      <c r="W1532" s="50">
        <v>-0.71727185925509995</v>
      </c>
    </row>
    <row r="1533" spans="1:23" ht="16.5">
      <c r="A1533" s="95">
        <v>531</v>
      </c>
      <c r="B1533" s="139">
        <v>0.93632947385819576</v>
      </c>
      <c r="C1533" s="139">
        <v>0.79447124486994292</v>
      </c>
      <c r="D1533" s="139">
        <v>0.35592819294591838</v>
      </c>
      <c r="E1533" s="139">
        <v>0.33812532764145531</v>
      </c>
      <c r="F1533" s="139">
        <v>0.48969483984210638</v>
      </c>
      <c r="G1533" s="139">
        <v>0.82876709316421238</v>
      </c>
      <c r="H1533" s="139">
        <v>0.44544430759996656</v>
      </c>
      <c r="I1533" s="139">
        <v>1.2188276882619808E-2</v>
      </c>
      <c r="J1533" s="139">
        <v>0.97943932163283542</v>
      </c>
      <c r="K1533" s="58">
        <v>0.19572560074783896</v>
      </c>
      <c r="M1533" s="51">
        <v>531</v>
      </c>
      <c r="N1533" s="139" cm="1">
        <f t="array" ref="N1533:W1533">(TRANSPOSE(MMULT(幕後結果!$AB$37:$AK$46, TRANSPOSE(N532:W532))))</f>
        <v>0.28810987136318761</v>
      </c>
      <c r="O1533" s="139">
        <v>-3.5970939536670549E-2</v>
      </c>
      <c r="P1533" s="139">
        <v>1.6778329209395979</v>
      </c>
      <c r="Q1533" s="139">
        <v>0.23613508709563386</v>
      </c>
      <c r="R1533" s="139">
        <v>1.0422422056308096</v>
      </c>
      <c r="S1533" s="139">
        <v>-1.0900956840571907</v>
      </c>
      <c r="T1533" s="139">
        <v>0.14717961528958118</v>
      </c>
      <c r="U1533" s="139">
        <v>-0.46895594049138983</v>
      </c>
      <c r="V1533" s="139">
        <v>0.21909829179856219</v>
      </c>
      <c r="W1533" s="50">
        <v>8.5590450242362393E-2</v>
      </c>
    </row>
    <row r="1534" spans="1:23" ht="16.5">
      <c r="A1534" s="95">
        <v>532</v>
      </c>
      <c r="B1534" s="139">
        <v>0.40627162630572644</v>
      </c>
      <c r="C1534" s="139">
        <v>0.64606584677068879</v>
      </c>
      <c r="D1534" s="139">
        <v>0.81999806699964695</v>
      </c>
      <c r="E1534" s="139">
        <v>0.87395854306350151</v>
      </c>
      <c r="F1534" s="139">
        <v>0.41341691673411773</v>
      </c>
      <c r="G1534" s="139">
        <v>0.5964743833127073</v>
      </c>
      <c r="H1534" s="139">
        <v>0.5134752728464127</v>
      </c>
      <c r="I1534" s="139">
        <v>0.91808236065487869</v>
      </c>
      <c r="J1534" s="139">
        <v>0.79763958371828902</v>
      </c>
      <c r="K1534" s="58">
        <v>0.40717674228353107</v>
      </c>
      <c r="M1534" s="51">
        <v>532</v>
      </c>
      <c r="N1534" s="139" cm="1">
        <f t="array" ref="N1534:W1534">(TRANSPOSE(MMULT(幕後結果!$AB$37:$AK$46, TRANSPOSE(N533:W533))))</f>
        <v>-0.30340998188840673</v>
      </c>
      <c r="O1534" s="139">
        <v>0.15387958144265468</v>
      </c>
      <c r="P1534" s="139">
        <v>-0.54094241090735184</v>
      </c>
      <c r="Q1534" s="139">
        <v>-1.1220246693898805</v>
      </c>
      <c r="R1534" s="139">
        <v>1.132865510184476</v>
      </c>
      <c r="S1534" s="139">
        <v>0.69348235538491121</v>
      </c>
      <c r="T1534" s="139">
        <v>-0.3603137162911958</v>
      </c>
      <c r="U1534" s="139">
        <v>-0.98059902281293998</v>
      </c>
      <c r="V1534" s="139">
        <v>0.63598876742560151</v>
      </c>
      <c r="W1534" s="50">
        <v>3.4715680520793823E-2</v>
      </c>
    </row>
    <row r="1535" spans="1:23" ht="16.5">
      <c r="A1535" s="95">
        <v>533</v>
      </c>
      <c r="B1535" s="139">
        <v>0.1112145052617628</v>
      </c>
      <c r="C1535" s="139">
        <v>0.8786305997981485</v>
      </c>
      <c r="D1535" s="139">
        <v>0.53532097709039572</v>
      </c>
      <c r="E1535" s="139">
        <v>0.72956856731495323</v>
      </c>
      <c r="F1535" s="139">
        <v>0.90823239905859232</v>
      </c>
      <c r="G1535" s="139">
        <v>1.3118622944416902E-3</v>
      </c>
      <c r="H1535" s="139">
        <v>0.75181212167771294</v>
      </c>
      <c r="I1535" s="139">
        <v>0.74651969711308896</v>
      </c>
      <c r="J1535" s="139">
        <v>0.51980937121739501</v>
      </c>
      <c r="K1535" s="58">
        <v>0.55070115060215952</v>
      </c>
      <c r="M1535" s="51">
        <v>533</v>
      </c>
      <c r="N1535" s="139" cm="1">
        <f t="array" ref="N1535:W1535">(TRANSPOSE(MMULT(幕後結果!$AB$37:$AK$46, TRANSPOSE(N534:W534))))</f>
        <v>-0.52423164239750131</v>
      </c>
      <c r="O1535" s="139">
        <v>-0.44288458394889541</v>
      </c>
      <c r="P1535" s="139">
        <v>-1.9733298263030261</v>
      </c>
      <c r="Q1535" s="139">
        <v>0.59399201450252748</v>
      </c>
      <c r="R1535" s="139">
        <v>0.61537139732850787</v>
      </c>
      <c r="S1535" s="139">
        <v>1.2721029880282213</v>
      </c>
      <c r="T1535" s="139">
        <v>0.36338189635195012</v>
      </c>
      <c r="U1535" s="139">
        <v>-0.13067495296021001</v>
      </c>
      <c r="V1535" s="139">
        <v>-0.19039193878847199</v>
      </c>
      <c r="W1535" s="50">
        <v>0.25314631054004821</v>
      </c>
    </row>
    <row r="1536" spans="1:23" ht="16.5">
      <c r="A1536" s="95">
        <v>534</v>
      </c>
      <c r="B1536" s="139">
        <v>0.48683173576518457</v>
      </c>
      <c r="C1536" s="139">
        <v>0.37052025381147247</v>
      </c>
      <c r="D1536" s="139">
        <v>0.41554724747565586</v>
      </c>
      <c r="E1536" s="139">
        <v>0.53903039291099653</v>
      </c>
      <c r="F1536" s="139">
        <v>0.6682356601231576</v>
      </c>
      <c r="G1536" s="139">
        <v>0.71941706179051734</v>
      </c>
      <c r="H1536" s="139">
        <v>0.80557739670867812</v>
      </c>
      <c r="I1536" s="139">
        <v>0.5502994913639816</v>
      </c>
      <c r="J1536" s="139">
        <v>0.78820322598369397</v>
      </c>
      <c r="K1536" s="58">
        <v>0.96906238692258051</v>
      </c>
      <c r="M1536" s="51">
        <v>534</v>
      </c>
      <c r="N1536" s="139" cm="1">
        <f t="array" ref="N1536:W1536">(TRANSPOSE(MMULT(幕後結果!$AB$37:$AK$46, TRANSPOSE(N535:W535))))</f>
        <v>-7.902805547840952E-2</v>
      </c>
      <c r="O1536" s="139">
        <v>0.56612034045831772</v>
      </c>
      <c r="P1536" s="139">
        <v>-0.20639702290999268</v>
      </c>
      <c r="Q1536" s="139">
        <v>0.49727055253457619</v>
      </c>
      <c r="R1536" s="139">
        <v>-1.3075903407368892</v>
      </c>
      <c r="S1536" s="139">
        <v>0.23672259391202416</v>
      </c>
      <c r="T1536" s="139">
        <v>-0.8272326535129767</v>
      </c>
      <c r="U1536" s="139">
        <v>1.7671211340819593</v>
      </c>
      <c r="V1536" s="139">
        <v>4.3960362665805164E-2</v>
      </c>
      <c r="W1536" s="50">
        <v>-0.74456256200627169</v>
      </c>
    </row>
    <row r="1537" spans="1:23" ht="16.5">
      <c r="A1537" s="95">
        <v>535</v>
      </c>
      <c r="B1537" s="139">
        <v>5.7568576405230498E-2</v>
      </c>
      <c r="C1537" s="139">
        <v>0.73209647287541113</v>
      </c>
      <c r="D1537" s="139">
        <v>0.97224903353894998</v>
      </c>
      <c r="E1537" s="139">
        <v>0.46614298389727904</v>
      </c>
      <c r="F1537" s="139">
        <v>0.55632803511711493</v>
      </c>
      <c r="G1537" s="139">
        <v>0.51373209584907475</v>
      </c>
      <c r="H1537" s="139">
        <v>0.44043981850350766</v>
      </c>
      <c r="I1537" s="139">
        <v>0.45728270600550713</v>
      </c>
      <c r="J1537" s="139">
        <v>0.16953647863358867</v>
      </c>
      <c r="K1537" s="58">
        <v>0.41363239929138373</v>
      </c>
      <c r="M1537" s="51">
        <v>535</v>
      </c>
      <c r="N1537" s="139" cm="1">
        <f t="array" ref="N1537:W1537">(TRANSPOSE(MMULT(幕後結果!$AB$37:$AK$46, TRANSPOSE(N536:W536))))</f>
        <v>1.4520854390094677</v>
      </c>
      <c r="O1537" s="139">
        <v>-0.62839982344045742</v>
      </c>
      <c r="P1537" s="139">
        <v>0.63913986183138738</v>
      </c>
      <c r="Q1537" s="139">
        <v>0.25063182869851458</v>
      </c>
      <c r="R1537" s="139">
        <v>2.3681295598764245E-2</v>
      </c>
      <c r="S1537" s="139">
        <v>0.14440604208402782</v>
      </c>
      <c r="T1537" s="139">
        <v>1.471642645453533</v>
      </c>
      <c r="U1537" s="139">
        <v>-0.12786327426893201</v>
      </c>
      <c r="V1537" s="139">
        <v>-0.73365391572507366</v>
      </c>
      <c r="W1537" s="50">
        <v>1.0350185204538109</v>
      </c>
    </row>
    <row r="1538" spans="1:23" ht="16.5">
      <c r="A1538" s="95">
        <v>536</v>
      </c>
      <c r="B1538" s="139">
        <v>0.49452130609828249</v>
      </c>
      <c r="C1538" s="139">
        <v>0.18150174238226024</v>
      </c>
      <c r="D1538" s="139">
        <v>0.14574973559812476</v>
      </c>
      <c r="E1538" s="139">
        <v>0.50404166740939016</v>
      </c>
      <c r="F1538" s="139">
        <v>0.5540311283602124</v>
      </c>
      <c r="G1538" s="139">
        <v>0.30669936721048607</v>
      </c>
      <c r="H1538" s="139">
        <v>0.9086564297605868</v>
      </c>
      <c r="I1538" s="139">
        <v>0.3327169332498412</v>
      </c>
      <c r="J1538" s="139">
        <v>0.29791618486250959</v>
      </c>
      <c r="K1538" s="58">
        <v>0.28054981049435668</v>
      </c>
      <c r="M1538" s="51">
        <v>536</v>
      </c>
      <c r="N1538" s="139" cm="1">
        <f t="array" ref="N1538:W1538">(TRANSPOSE(MMULT(幕後結果!$AB$37:$AK$46, TRANSPOSE(N537:W537))))</f>
        <v>0.13329354289898915</v>
      </c>
      <c r="O1538" s="139">
        <v>1.4328529605066775</v>
      </c>
      <c r="P1538" s="139">
        <v>1.6997829763358197</v>
      </c>
      <c r="Q1538" s="139">
        <v>-0.15269479595970303</v>
      </c>
      <c r="R1538" s="139">
        <v>-0.66849959725052843</v>
      </c>
      <c r="S1538" s="139">
        <v>0.9667349232824034</v>
      </c>
      <c r="T1538" s="139">
        <v>-2.9605953917007072E-2</v>
      </c>
      <c r="U1538" s="139">
        <v>1.3747367930842382</v>
      </c>
      <c r="V1538" s="139">
        <v>0.13377953154930367</v>
      </c>
      <c r="W1538" s="50">
        <v>0.47717270209792195</v>
      </c>
    </row>
    <row r="1539" spans="1:23" ht="16.5">
      <c r="A1539" s="95">
        <v>537</v>
      </c>
      <c r="B1539" s="139">
        <v>0.96410625082094592</v>
      </c>
      <c r="C1539" s="139">
        <v>0.78857933982507644</v>
      </c>
      <c r="D1539" s="139">
        <v>0.17016832160004824</v>
      </c>
      <c r="E1539" s="139">
        <v>0.16518863651534899</v>
      </c>
      <c r="F1539" s="139">
        <v>0.74879072561751214</v>
      </c>
      <c r="G1539" s="139">
        <v>0.50201793686725726</v>
      </c>
      <c r="H1539" s="139">
        <v>0.65158250400266149</v>
      </c>
      <c r="I1539" s="139">
        <v>0.88406948018360132</v>
      </c>
      <c r="J1539" s="139">
        <v>0.38314865287391164</v>
      </c>
      <c r="K1539" s="58">
        <v>0.98287420480872889</v>
      </c>
      <c r="M1539" s="51">
        <v>537</v>
      </c>
      <c r="N1539" s="139" cm="1">
        <f t="array" ref="N1539:W1539">(TRANSPOSE(MMULT(幕後結果!$AB$37:$AK$46, TRANSPOSE(N538:W538))))</f>
        <v>0.46792075048849058</v>
      </c>
      <c r="O1539" s="139">
        <v>-0.6139970745161627</v>
      </c>
      <c r="P1539" s="139">
        <v>-0.60710354393313137</v>
      </c>
      <c r="Q1539" s="139">
        <v>-2.3252814070281072</v>
      </c>
      <c r="R1539" s="139">
        <v>0.76365235664212405</v>
      </c>
      <c r="S1539" s="139">
        <v>-0.82998674083358659</v>
      </c>
      <c r="T1539" s="139">
        <v>0.38770668603437686</v>
      </c>
      <c r="U1539" s="139">
        <v>2.0531424435767072</v>
      </c>
      <c r="V1539" s="139">
        <v>0.13878831708312195</v>
      </c>
      <c r="W1539" s="50">
        <v>-0.1218775051027603</v>
      </c>
    </row>
    <row r="1540" spans="1:23" ht="16.5">
      <c r="A1540" s="95">
        <v>538</v>
      </c>
      <c r="B1540" s="139">
        <v>0.83231452484826685</v>
      </c>
      <c r="C1540" s="139">
        <v>0.5670575149074808</v>
      </c>
      <c r="D1540" s="139">
        <v>0.94915965055509233</v>
      </c>
      <c r="E1540" s="139">
        <v>0.35576520057450289</v>
      </c>
      <c r="F1540" s="139">
        <v>0.25193327603195903</v>
      </c>
      <c r="G1540" s="139">
        <v>0.91405614347161879</v>
      </c>
      <c r="H1540" s="139">
        <v>0.50330398504099394</v>
      </c>
      <c r="I1540" s="139">
        <v>0.26609447507167849</v>
      </c>
      <c r="J1540" s="139">
        <v>0.63374315245748902</v>
      </c>
      <c r="K1540" s="58">
        <v>0.31601784051073301</v>
      </c>
      <c r="M1540" s="51">
        <v>538</v>
      </c>
      <c r="N1540" s="139" cm="1">
        <f t="array" ref="N1540:W1540">(TRANSPOSE(MMULT(幕後結果!$AB$37:$AK$46, TRANSPOSE(N539:W539))))</f>
        <v>0.53918760883493</v>
      </c>
      <c r="O1540" s="139">
        <v>-1.1180913500952459</v>
      </c>
      <c r="P1540" s="139">
        <v>-0.58615630453726597</v>
      </c>
      <c r="Q1540" s="139">
        <v>-0.52554109952367456</v>
      </c>
      <c r="R1540" s="139">
        <v>1.107910903486669</v>
      </c>
      <c r="S1540" s="139">
        <v>0.307875541450713</v>
      </c>
      <c r="T1540" s="139">
        <v>0.6391407525170073</v>
      </c>
      <c r="U1540" s="139">
        <v>-0.4213840821114414</v>
      </c>
      <c r="V1540" s="139">
        <v>0.41237991193057216</v>
      </c>
      <c r="W1540" s="50">
        <v>0.23175701577587568</v>
      </c>
    </row>
    <row r="1541" spans="1:23" ht="16.5">
      <c r="A1541" s="95">
        <v>539</v>
      </c>
      <c r="B1541" s="139">
        <v>0.17615366035950064</v>
      </c>
      <c r="C1541" s="139">
        <v>0.30277278940385477</v>
      </c>
      <c r="D1541" s="139">
        <v>0.16785606012029364</v>
      </c>
      <c r="E1541" s="139">
        <v>0.52382492199709274</v>
      </c>
      <c r="F1541" s="139">
        <v>0.10371828499544034</v>
      </c>
      <c r="G1541" s="139">
        <v>0.2271647664289016</v>
      </c>
      <c r="H1541" s="139">
        <v>0.38728339535465373</v>
      </c>
      <c r="I1541" s="139">
        <v>0.36754403395485835</v>
      </c>
      <c r="J1541" s="139">
        <v>0.21318935333375388</v>
      </c>
      <c r="K1541" s="58">
        <v>0.34129914891570379</v>
      </c>
      <c r="M1541" s="51">
        <v>539</v>
      </c>
      <c r="N1541" s="139" cm="1">
        <f t="array" ref="N1541:W1541">(TRANSPOSE(MMULT(幕後結果!$AB$37:$AK$46, TRANSPOSE(N540:W540))))</f>
        <v>-1.6531836343606618</v>
      </c>
      <c r="O1541" s="139">
        <v>-0.43325907765661476</v>
      </c>
      <c r="P1541" s="139">
        <v>-0.23385563535942297</v>
      </c>
      <c r="Q1541" s="139">
        <v>0.90834806613238794</v>
      </c>
      <c r="R1541" s="139">
        <v>2.4713192997098898E-2</v>
      </c>
      <c r="S1541" s="139">
        <v>-0.32214052860613474</v>
      </c>
      <c r="T1541" s="139">
        <v>-0.95120565579694816</v>
      </c>
      <c r="U1541" s="139">
        <v>0.59344456125723077</v>
      </c>
      <c r="V1541" s="139">
        <v>1.5317742842845889</v>
      </c>
      <c r="W1541" s="50">
        <v>-0.64260648319331359</v>
      </c>
    </row>
    <row r="1542" spans="1:23" ht="16.5">
      <c r="A1542" s="95">
        <v>540</v>
      </c>
      <c r="B1542" s="139">
        <v>0.30296419635783867</v>
      </c>
      <c r="C1542" s="139">
        <v>0.86030229029543692</v>
      </c>
      <c r="D1542" s="139">
        <v>0.2660255354683545</v>
      </c>
      <c r="E1542" s="139">
        <v>0.17475851212388349</v>
      </c>
      <c r="F1542" s="139">
        <v>0.44134757413331815</v>
      </c>
      <c r="G1542" s="139">
        <v>0.35206750515410423</v>
      </c>
      <c r="H1542" s="139">
        <v>0.24447199361500282</v>
      </c>
      <c r="I1542" s="139">
        <v>9.0517428401275746E-2</v>
      </c>
      <c r="J1542" s="139">
        <v>0.99976396827244796</v>
      </c>
      <c r="K1542" s="58">
        <v>5.3842826312126002E-2</v>
      </c>
      <c r="M1542" s="51">
        <v>540</v>
      </c>
      <c r="N1542" s="139" cm="1">
        <f t="array" ref="N1542:W1542">(TRANSPOSE(MMULT(幕後結果!$AB$37:$AK$46, TRANSPOSE(N541:W541))))</f>
        <v>0.40568991307225333</v>
      </c>
      <c r="O1542" s="139">
        <v>-2.5576582336808737</v>
      </c>
      <c r="P1542" s="139">
        <v>-1.7839662040781845</v>
      </c>
      <c r="Q1542" s="139">
        <v>-1.7458459848659671</v>
      </c>
      <c r="R1542" s="139">
        <v>-0.88669436672580737</v>
      </c>
      <c r="S1542" s="139">
        <v>-2.7979155464116845</v>
      </c>
      <c r="T1542" s="139">
        <v>-1.8502447023993951</v>
      </c>
      <c r="U1542" s="139">
        <v>-0.14570272042901589</v>
      </c>
      <c r="V1542" s="139">
        <v>-1.6561212087660868</v>
      </c>
      <c r="W1542" s="50">
        <v>-1.4269827921659757</v>
      </c>
    </row>
    <row r="1543" spans="1:23" ht="16.5">
      <c r="A1543" s="95">
        <v>541</v>
      </c>
      <c r="B1543" s="139">
        <v>0.58953682147127862</v>
      </c>
      <c r="C1543" s="139">
        <v>0.69153728251256941</v>
      </c>
      <c r="D1543" s="139">
        <v>0.15426548388372363</v>
      </c>
      <c r="E1543" s="139">
        <v>0.96464745120633655</v>
      </c>
      <c r="F1543" s="139">
        <v>0.40929891315579026</v>
      </c>
      <c r="G1543" s="139">
        <v>3.4729251082200152E-2</v>
      </c>
      <c r="H1543" s="139">
        <v>6.1946324302959876E-2</v>
      </c>
      <c r="I1543" s="139">
        <v>0.44088788105644183</v>
      </c>
      <c r="J1543" s="139">
        <v>0.37032358022401524</v>
      </c>
      <c r="K1543" s="58">
        <v>0.63084841980633399</v>
      </c>
      <c r="M1543" s="51">
        <v>541</v>
      </c>
      <c r="N1543" s="139" cm="1">
        <f t="array" ref="N1543:W1543">(TRANSPOSE(MMULT(幕後結果!$AB$37:$AK$46, TRANSPOSE(N542:W542))))</f>
        <v>-6.8855336783527399E-2</v>
      </c>
      <c r="O1543" s="139">
        <v>0.13380286962699312</v>
      </c>
      <c r="P1543" s="139">
        <v>-0.78810625038885707</v>
      </c>
      <c r="Q1543" s="139">
        <v>-0.34600560310936601</v>
      </c>
      <c r="R1543" s="139">
        <v>0.95716475615646324</v>
      </c>
      <c r="S1543" s="139">
        <v>0.25347706478762005</v>
      </c>
      <c r="T1543" s="139">
        <v>-0.71105876717825189</v>
      </c>
      <c r="U1543" s="139">
        <v>1.6271750620083549</v>
      </c>
      <c r="V1543" s="139">
        <v>0.7197938902331773</v>
      </c>
      <c r="W1543" s="50">
        <v>-1.5226178748085278E-2</v>
      </c>
    </row>
    <row r="1544" spans="1:23" ht="16.5">
      <c r="A1544" s="95">
        <v>542</v>
      </c>
      <c r="B1544" s="139">
        <v>0.19411104262133483</v>
      </c>
      <c r="C1544" s="139">
        <v>0.70088913747812964</v>
      </c>
      <c r="D1544" s="139">
        <v>0.86318401502599662</v>
      </c>
      <c r="E1544" s="139">
        <v>0.5102599136035848</v>
      </c>
      <c r="F1544" s="139">
        <v>0.73593220714306473</v>
      </c>
      <c r="G1544" s="139">
        <v>0.26563781455039814</v>
      </c>
      <c r="H1544" s="139">
        <v>0.33416413661522304</v>
      </c>
      <c r="I1544" s="139">
        <v>0.69001208417312543</v>
      </c>
      <c r="J1544" s="139">
        <v>0.45703770391537923</v>
      </c>
      <c r="K1544" s="58">
        <v>0.98835419615583975</v>
      </c>
      <c r="M1544" s="51">
        <v>542</v>
      </c>
      <c r="N1544" s="139" cm="1">
        <f t="array" ref="N1544:W1544">(TRANSPOSE(MMULT(幕後結果!$AB$37:$AK$46, TRANSPOSE(N543:W543))))</f>
        <v>3.9397449107283445E-3</v>
      </c>
      <c r="O1544" s="139">
        <v>-0.58974081495147312</v>
      </c>
      <c r="P1544" s="139">
        <v>-0.56541261129935283</v>
      </c>
      <c r="Q1544" s="139">
        <v>-1.0274505025388876</v>
      </c>
      <c r="R1544" s="139">
        <v>-0.62669907225260246</v>
      </c>
      <c r="S1544" s="139">
        <v>-0.72931450777255979</v>
      </c>
      <c r="T1544" s="139">
        <v>0.31678670904112533</v>
      </c>
      <c r="U1544" s="139">
        <v>-1.0196689145944779</v>
      </c>
      <c r="V1544" s="139">
        <v>-0.56499600206601541</v>
      </c>
      <c r="W1544" s="50">
        <v>-0.51186172782806505</v>
      </c>
    </row>
    <row r="1545" spans="1:23" ht="16.5">
      <c r="A1545" s="95">
        <v>543</v>
      </c>
      <c r="B1545" s="139">
        <v>0.60382422640762923</v>
      </c>
      <c r="C1545" s="139">
        <v>0.23795997517672074</v>
      </c>
      <c r="D1545" s="139">
        <v>0.95754588348944414</v>
      </c>
      <c r="E1545" s="139">
        <v>0.74490195804273962</v>
      </c>
      <c r="F1545" s="139">
        <v>0.13707724033607116</v>
      </c>
      <c r="G1545" s="139">
        <v>0.52315926598864593</v>
      </c>
      <c r="H1545" s="139">
        <v>0.9548854882353679</v>
      </c>
      <c r="I1545" s="139">
        <v>0.76917732896871405</v>
      </c>
      <c r="J1545" s="139">
        <v>0.4625913314055996</v>
      </c>
      <c r="K1545" s="58">
        <v>0.10791238527014824</v>
      </c>
      <c r="M1545" s="51">
        <v>543</v>
      </c>
      <c r="N1545" s="139" cm="1">
        <f t="array" ref="N1545:W1545">(TRANSPOSE(MMULT(幕後結果!$AB$37:$AK$46, TRANSPOSE(N544:W544))))</f>
        <v>-0.37220148448323609</v>
      </c>
      <c r="O1545" s="139">
        <v>-0.2943852943227751</v>
      </c>
      <c r="P1545" s="139">
        <v>-2.1452802874915431</v>
      </c>
      <c r="Q1545" s="139">
        <v>1.2801998779257737</v>
      </c>
      <c r="R1545" s="139">
        <v>1.9262105519791772</v>
      </c>
      <c r="S1545" s="139">
        <v>0.83424087559366222</v>
      </c>
      <c r="T1545" s="139">
        <v>-0.10614587834055747</v>
      </c>
      <c r="U1545" s="139">
        <v>-1.5628641562732242</v>
      </c>
      <c r="V1545" s="139">
        <v>0.11336783049674556</v>
      </c>
      <c r="W1545" s="50">
        <v>0.37366805599424641</v>
      </c>
    </row>
    <row r="1546" spans="1:23" ht="16.5">
      <c r="A1546" s="95">
        <v>544</v>
      </c>
      <c r="B1546" s="139">
        <v>2.5675353750780339E-3</v>
      </c>
      <c r="C1546" s="139">
        <v>0.54765322658987858</v>
      </c>
      <c r="D1546" s="139">
        <v>0.49602461111883511</v>
      </c>
      <c r="E1546" s="139">
        <v>0.79346207129263058</v>
      </c>
      <c r="F1546" s="139">
        <v>0.97409154693590305</v>
      </c>
      <c r="G1546" s="139">
        <v>0.11435208450618628</v>
      </c>
      <c r="H1546" s="139">
        <v>0.41753086643014981</v>
      </c>
      <c r="I1546" s="139">
        <v>0.9560445598449625</v>
      </c>
      <c r="J1546" s="139">
        <v>0.88495737373747563</v>
      </c>
      <c r="K1546" s="58">
        <v>0.36234502037117022</v>
      </c>
      <c r="M1546" s="51">
        <v>544</v>
      </c>
      <c r="N1546" s="139" cm="1">
        <f t="array" ref="N1546:W1546">(TRANSPOSE(MMULT(幕後結果!$AB$37:$AK$46, TRANSPOSE(N545:W545))))</f>
        <v>0.25868816787206667</v>
      </c>
      <c r="O1546" s="139">
        <v>0.79080617787773066</v>
      </c>
      <c r="P1546" s="139">
        <v>-1.3542074207185228</v>
      </c>
      <c r="Q1546" s="139">
        <v>-0.89305416890375389</v>
      </c>
      <c r="R1546" s="139">
        <v>0.33706762954456282</v>
      </c>
      <c r="S1546" s="139">
        <v>0.10697986959542811</v>
      </c>
      <c r="T1546" s="139">
        <v>0.55089306400943672</v>
      </c>
      <c r="U1546" s="139">
        <v>-0.35910303687242323</v>
      </c>
      <c r="V1546" s="139">
        <v>-0.2101538643377881</v>
      </c>
      <c r="W1546" s="50">
        <v>0.40198682190926649</v>
      </c>
    </row>
    <row r="1547" spans="1:23" ht="16.5">
      <c r="A1547" s="95">
        <v>545</v>
      </c>
      <c r="B1547" s="139">
        <v>0.5071872241597688</v>
      </c>
      <c r="C1547" s="139">
        <v>0.66077920475795415</v>
      </c>
      <c r="D1547" s="139">
        <v>0.41387589825106841</v>
      </c>
      <c r="E1547" s="139">
        <v>0.55758913811369482</v>
      </c>
      <c r="F1547" s="139">
        <v>0.70194980517649563</v>
      </c>
      <c r="G1547" s="139">
        <v>0.98392645078693586</v>
      </c>
      <c r="H1547" s="139">
        <v>0.79367594427979582</v>
      </c>
      <c r="I1547" s="139">
        <v>0.90424455982462226</v>
      </c>
      <c r="J1547" s="139">
        <v>0.35500680096733928</v>
      </c>
      <c r="K1547" s="58">
        <v>0.40674033566874579</v>
      </c>
      <c r="M1547" s="51">
        <v>545</v>
      </c>
      <c r="N1547" s="139" cm="1">
        <f t="array" ref="N1547:W1547">(TRANSPOSE(MMULT(幕後結果!$AB$37:$AK$46, TRANSPOSE(N546:W546))))</f>
        <v>2.713004615829036</v>
      </c>
      <c r="O1547" s="139">
        <v>0.65591865571884811</v>
      </c>
      <c r="P1547" s="139">
        <v>0.51782412588492233</v>
      </c>
      <c r="Q1547" s="139">
        <v>-5.7521851401796192E-2</v>
      </c>
      <c r="R1547" s="139">
        <v>-0.13267192306040659</v>
      </c>
      <c r="S1547" s="139">
        <v>-0.65777847255009791</v>
      </c>
      <c r="T1547" s="139">
        <v>3.0951642656589708</v>
      </c>
      <c r="U1547" s="139">
        <v>1.5825329430054997</v>
      </c>
      <c r="V1547" s="139">
        <v>0.65269664225225488</v>
      </c>
      <c r="W1547" s="50">
        <v>-0.21213633593909448</v>
      </c>
    </row>
    <row r="1548" spans="1:23" ht="16.5">
      <c r="A1548" s="95">
        <v>546</v>
      </c>
      <c r="B1548" s="139">
        <v>0.18971605421221738</v>
      </c>
      <c r="C1548" s="139">
        <v>0.42099019404717519</v>
      </c>
      <c r="D1548" s="139">
        <v>0.61256221270790268</v>
      </c>
      <c r="E1548" s="139">
        <v>0.68487844395009279</v>
      </c>
      <c r="F1548" s="139">
        <v>6.7049241107879132E-2</v>
      </c>
      <c r="G1548" s="139">
        <v>0.79502526440400123</v>
      </c>
      <c r="H1548" s="139">
        <v>9.9944990991501559E-2</v>
      </c>
      <c r="I1548" s="139">
        <v>1.9757686281065556E-2</v>
      </c>
      <c r="J1548" s="139">
        <v>0.79521585287567986</v>
      </c>
      <c r="K1548" s="58">
        <v>0.78430907479477452</v>
      </c>
      <c r="M1548" s="51">
        <v>546</v>
      </c>
      <c r="N1548" s="139" cm="1">
        <f t="array" ref="N1548:W1548">(TRANSPOSE(MMULT(幕後結果!$AB$37:$AK$46, TRANSPOSE(N547:W547))))</f>
        <v>-0.55863718764318049</v>
      </c>
      <c r="O1548" s="139">
        <v>0.60095275184019126</v>
      </c>
      <c r="P1548" s="139">
        <v>-1.0861131225676799</v>
      </c>
      <c r="Q1548" s="139">
        <v>-1.2664199128579221</v>
      </c>
      <c r="R1548" s="139">
        <v>0.77627855291621661</v>
      </c>
      <c r="S1548" s="139">
        <v>0.67699573462689411</v>
      </c>
      <c r="T1548" s="139">
        <v>-0.24103017039766833</v>
      </c>
      <c r="U1548" s="139">
        <v>1.8731678610086866</v>
      </c>
      <c r="V1548" s="139">
        <v>0.45706255061520668</v>
      </c>
      <c r="W1548" s="50">
        <v>0.27344831598833719</v>
      </c>
    </row>
    <row r="1549" spans="1:23" ht="16.5">
      <c r="A1549" s="95">
        <v>547</v>
      </c>
      <c r="B1549" s="139">
        <v>0.46586561418255568</v>
      </c>
      <c r="C1549" s="139">
        <v>0.11348588669694992</v>
      </c>
      <c r="D1549" s="139">
        <v>0.35450914072560535</v>
      </c>
      <c r="E1549" s="139">
        <v>0.98998951788845324</v>
      </c>
      <c r="F1549" s="139">
        <v>0.84510052393307111</v>
      </c>
      <c r="G1549" s="139">
        <v>0.55393320967918203</v>
      </c>
      <c r="H1549" s="139">
        <v>0.9473856020534861</v>
      </c>
      <c r="I1549" s="139">
        <v>0.97558099643955809</v>
      </c>
      <c r="J1549" s="139">
        <v>0.94926681548864855</v>
      </c>
      <c r="K1549" s="58">
        <v>0.15386535980671256</v>
      </c>
      <c r="M1549" s="51">
        <v>547</v>
      </c>
      <c r="N1549" s="139" cm="1">
        <f t="array" ref="N1549:W1549">(TRANSPOSE(MMULT(幕後結果!$AB$37:$AK$46, TRANSPOSE(N548:W548))))</f>
        <v>-0.46041020231597346</v>
      </c>
      <c r="O1549" s="139">
        <v>-0.85778643747467054</v>
      </c>
      <c r="P1549" s="139">
        <v>-1.6300997945982239</v>
      </c>
      <c r="Q1549" s="139">
        <v>0.67614796792846354</v>
      </c>
      <c r="R1549" s="139">
        <v>-0.55949616774687394</v>
      </c>
      <c r="S1549" s="139">
        <v>0.87903932523766615</v>
      </c>
      <c r="T1549" s="139">
        <v>0.25743078457909707</v>
      </c>
      <c r="U1549" s="139">
        <v>-0.37497184096303582</v>
      </c>
      <c r="V1549" s="139">
        <v>-0.8654668479111095</v>
      </c>
      <c r="W1549" s="50">
        <v>7.2574573836280409E-3</v>
      </c>
    </row>
    <row r="1550" spans="1:23" ht="16.5">
      <c r="A1550" s="95">
        <v>548</v>
      </c>
      <c r="B1550" s="139">
        <v>0.38552775128154448</v>
      </c>
      <c r="C1550" s="139">
        <v>4.3861660795631918E-2</v>
      </c>
      <c r="D1550" s="139">
        <v>8.4509533285930694E-2</v>
      </c>
      <c r="E1550" s="139">
        <v>0.39056924672051951</v>
      </c>
      <c r="F1550" s="139">
        <v>0.69014345426129542</v>
      </c>
      <c r="G1550" s="139">
        <v>0.67295738042583841</v>
      </c>
      <c r="H1550" s="139">
        <v>0.50813800161778477</v>
      </c>
      <c r="I1550" s="139">
        <v>7.1355092701749223E-2</v>
      </c>
      <c r="J1550" s="139">
        <v>0.46150251825156707</v>
      </c>
      <c r="K1550" s="58">
        <v>0.77898636004702215</v>
      </c>
      <c r="M1550" s="51">
        <v>548</v>
      </c>
      <c r="N1550" s="139" cm="1">
        <f t="array" ref="N1550:W1550">(TRANSPOSE(MMULT(幕後結果!$AB$37:$AK$46, TRANSPOSE(N549:W549))))</f>
        <v>1.8658901820136586</v>
      </c>
      <c r="O1550" s="139">
        <v>1.8302592158254098</v>
      </c>
      <c r="P1550" s="139">
        <v>0.52389644227206356</v>
      </c>
      <c r="Q1550" s="139">
        <v>0.3322706165481758</v>
      </c>
      <c r="R1550" s="139">
        <v>0.35072103743042465</v>
      </c>
      <c r="S1550" s="139">
        <v>-0.12276942440388598</v>
      </c>
      <c r="T1550" s="139">
        <v>0.35527924803894018</v>
      </c>
      <c r="U1550" s="139">
        <v>0.1273459089552807</v>
      </c>
      <c r="V1550" s="139">
        <v>0.6757267662718931</v>
      </c>
      <c r="W1550" s="50">
        <v>0.16906127209805483</v>
      </c>
    </row>
    <row r="1551" spans="1:23" ht="16.5">
      <c r="A1551" s="95">
        <v>549</v>
      </c>
      <c r="B1551" s="139">
        <v>0.68201200815061735</v>
      </c>
      <c r="C1551" s="139">
        <v>0.14375374862116441</v>
      </c>
      <c r="D1551" s="139">
        <v>0.7898829487921768</v>
      </c>
      <c r="E1551" s="139">
        <v>0.51643676126440186</v>
      </c>
      <c r="F1551" s="139">
        <v>0.23453618640873874</v>
      </c>
      <c r="G1551" s="139">
        <v>0.81784305779843836</v>
      </c>
      <c r="H1551" s="139">
        <v>0.68562786933203457</v>
      </c>
      <c r="I1551" s="139">
        <v>0.36063611655146133</v>
      </c>
      <c r="J1551" s="139">
        <v>0.19982020757042207</v>
      </c>
      <c r="K1551" s="58">
        <v>0.18560696401747312</v>
      </c>
      <c r="M1551" s="51">
        <v>549</v>
      </c>
      <c r="N1551" s="139" cm="1">
        <f t="array" ref="N1551:W1551">(TRANSPOSE(MMULT(幕後結果!$AB$37:$AK$46, TRANSPOSE(N550:W550))))</f>
        <v>0.11580145261789516</v>
      </c>
      <c r="O1551" s="139">
        <v>0.27860873951111559</v>
      </c>
      <c r="P1551" s="139">
        <v>0.69858502301665881</v>
      </c>
      <c r="Q1551" s="139">
        <v>0.2272525917026727</v>
      </c>
      <c r="R1551" s="139">
        <v>-3.7718148602651172E-2</v>
      </c>
      <c r="S1551" s="139">
        <v>0.702634405033985</v>
      </c>
      <c r="T1551" s="139">
        <v>-0.85092334377867029</v>
      </c>
      <c r="U1551" s="139">
        <v>0.28388141563249153</v>
      </c>
      <c r="V1551" s="139">
        <v>-6.3075767402503424E-3</v>
      </c>
      <c r="W1551" s="50">
        <v>1.0572745192683024</v>
      </c>
    </row>
    <row r="1552" spans="1:23" ht="16.5">
      <c r="A1552" s="95">
        <v>550</v>
      </c>
      <c r="B1552" s="139">
        <v>0.92538955451427118</v>
      </c>
      <c r="C1552" s="139">
        <v>0.2951431635427304</v>
      </c>
      <c r="D1552" s="139">
        <v>0.5235982023743968</v>
      </c>
      <c r="E1552" s="139">
        <v>2.0646460455933324E-2</v>
      </c>
      <c r="F1552" s="139">
        <v>0.48107982177204178</v>
      </c>
      <c r="G1552" s="139">
        <v>0.97989844662243986</v>
      </c>
      <c r="H1552" s="139">
        <v>0.10843913215400014</v>
      </c>
      <c r="I1552" s="139">
        <v>0.25828303885882531</v>
      </c>
      <c r="J1552" s="139">
        <v>0.74694664596704041</v>
      </c>
      <c r="K1552" s="58">
        <v>0.74460458453918665</v>
      </c>
      <c r="M1552" s="51">
        <v>550</v>
      </c>
      <c r="N1552" s="139" cm="1">
        <f t="array" ref="N1552:W1552">(TRANSPOSE(MMULT(幕後結果!$AB$37:$AK$46, TRANSPOSE(N551:W551))))</f>
        <v>-1.3388834449728457</v>
      </c>
      <c r="O1552" s="139">
        <v>0.73676530313703359</v>
      </c>
      <c r="P1552" s="139">
        <v>-1.1852459320154636</v>
      </c>
      <c r="Q1552" s="139">
        <v>1.9094396501603939</v>
      </c>
      <c r="R1552" s="139">
        <v>0.69570757523522808</v>
      </c>
      <c r="S1552" s="139">
        <v>0.44680853052666913</v>
      </c>
      <c r="T1552" s="139">
        <v>-0.15184010421712396</v>
      </c>
      <c r="U1552" s="139">
        <v>-2.8642866643826976</v>
      </c>
      <c r="V1552" s="139">
        <v>0.47241322082968606</v>
      </c>
      <c r="W1552" s="50">
        <v>-1.1915438254542356</v>
      </c>
    </row>
    <row r="1553" spans="1:23" ht="16.5">
      <c r="A1553" s="95">
        <v>551</v>
      </c>
      <c r="B1553" s="139">
        <v>0.56525052913140583</v>
      </c>
      <c r="C1553" s="139">
        <v>0.85237716549365405</v>
      </c>
      <c r="D1553" s="139">
        <v>0.68488456182077573</v>
      </c>
      <c r="E1553" s="139">
        <v>0.58175676735435977</v>
      </c>
      <c r="F1553" s="139">
        <v>0.46181018171702148</v>
      </c>
      <c r="G1553" s="139">
        <v>0.80699155359154973</v>
      </c>
      <c r="H1553" s="139">
        <v>0.41252910275665666</v>
      </c>
      <c r="I1553" s="139">
        <v>0.94253604161521087</v>
      </c>
      <c r="J1553" s="139">
        <v>0.34036924319074746</v>
      </c>
      <c r="K1553" s="58">
        <v>0.5329219658674349</v>
      </c>
      <c r="M1553" s="51">
        <v>551</v>
      </c>
      <c r="N1553" s="139" cm="1">
        <f t="array" ref="N1553:W1553">(TRANSPOSE(MMULT(幕後結果!$AB$37:$AK$46, TRANSPOSE(N552:W552))))</f>
        <v>0.95042741587092017</v>
      </c>
      <c r="O1553" s="139">
        <v>0.43960296628515955</v>
      </c>
      <c r="P1553" s="139">
        <v>0.71712708408363812</v>
      </c>
      <c r="Q1553" s="139">
        <v>1.2685735784437429</v>
      </c>
      <c r="R1553" s="139">
        <v>1.5741347177655987</v>
      </c>
      <c r="S1553" s="139">
        <v>0.69559210809466521</v>
      </c>
      <c r="T1553" s="139">
        <v>1.0356896472119996</v>
      </c>
      <c r="U1553" s="139">
        <v>1.598949075495828</v>
      </c>
      <c r="V1553" s="139">
        <v>9.0629389239601954E-2</v>
      </c>
      <c r="W1553" s="50">
        <v>0.60509034261736327</v>
      </c>
    </row>
    <row r="1554" spans="1:23" ht="16.5">
      <c r="A1554" s="95">
        <v>552</v>
      </c>
      <c r="B1554" s="139">
        <v>0.85668894403501428</v>
      </c>
      <c r="C1554" s="139">
        <v>0.26088814573740149</v>
      </c>
      <c r="D1554" s="139">
        <v>0.89203925810956619</v>
      </c>
      <c r="E1554" s="139">
        <v>0.16416113756793504</v>
      </c>
      <c r="F1554" s="139">
        <v>0.52268170167912431</v>
      </c>
      <c r="G1554" s="139">
        <v>0.65280916494081009</v>
      </c>
      <c r="H1554" s="139">
        <v>0.39178595137177608</v>
      </c>
      <c r="I1554" s="139">
        <v>0.24161489194291286</v>
      </c>
      <c r="J1554" s="139">
        <v>0.42810137861462705</v>
      </c>
      <c r="K1554" s="58">
        <v>0.78377643957761234</v>
      </c>
      <c r="M1554" s="51">
        <v>552</v>
      </c>
      <c r="N1554" s="139" cm="1">
        <f t="array" ref="N1554:W1554">(TRANSPOSE(MMULT(幕後結果!$AB$37:$AK$46, TRANSPOSE(N553:W553))))</f>
        <v>-0.82689782953850688</v>
      </c>
      <c r="O1554" s="139">
        <v>-6.3052081389345482E-2</v>
      </c>
      <c r="P1554" s="139">
        <v>0.29903705050159585</v>
      </c>
      <c r="Q1554" s="139">
        <v>-0.68121071008485845</v>
      </c>
      <c r="R1554" s="139">
        <v>-7.8929630591357214E-2</v>
      </c>
      <c r="S1554" s="139">
        <v>-0.16134220865095283</v>
      </c>
      <c r="T1554" s="139">
        <v>-1.0536274061019073</v>
      </c>
      <c r="U1554" s="139">
        <v>0.11924666822478429</v>
      </c>
      <c r="V1554" s="139">
        <v>-0.77354294665929557</v>
      </c>
      <c r="W1554" s="50">
        <v>0.78761712341414081</v>
      </c>
    </row>
    <row r="1555" spans="1:23" ht="16.5">
      <c r="A1555" s="95">
        <v>553</v>
      </c>
      <c r="B1555" s="139">
        <v>3.4474188711099529E-2</v>
      </c>
      <c r="C1555" s="139">
        <v>0.10251171098839307</v>
      </c>
      <c r="D1555" s="139">
        <v>0.4156313148249855</v>
      </c>
      <c r="E1555" s="139">
        <v>0.86754914229590829</v>
      </c>
      <c r="F1555" s="139">
        <v>0.4941710652257425</v>
      </c>
      <c r="G1555" s="139">
        <v>0.38049898997512033</v>
      </c>
      <c r="H1555" s="139">
        <v>0.38978609677303622</v>
      </c>
      <c r="I1555" s="139">
        <v>0.76061820715253337</v>
      </c>
      <c r="J1555" s="139">
        <v>0.673815779315867</v>
      </c>
      <c r="K1555" s="58">
        <v>0.9995178663700135</v>
      </c>
      <c r="M1555" s="51">
        <v>553</v>
      </c>
      <c r="N1555" s="139" cm="1">
        <f t="array" ref="N1555:W1555">(TRANSPOSE(MMULT(幕後結果!$AB$37:$AK$46, TRANSPOSE(N554:W554))))</f>
        <v>-0.41776155346509036</v>
      </c>
      <c r="O1555" s="139">
        <v>0.36456856805083049</v>
      </c>
      <c r="P1555" s="139">
        <v>-1.7132666920627424</v>
      </c>
      <c r="Q1555" s="139">
        <v>-2.0580252335909508</v>
      </c>
      <c r="R1555" s="139">
        <v>-2.0646463945722182</v>
      </c>
      <c r="S1555" s="139">
        <v>-1.8062621994057007</v>
      </c>
      <c r="T1555" s="139">
        <v>-3.5277202726265888E-2</v>
      </c>
      <c r="U1555" s="139">
        <v>0.10391273188846062</v>
      </c>
      <c r="V1555" s="139">
        <v>-1.0202692788446637</v>
      </c>
      <c r="W1555" s="50">
        <v>-1.8306992131127384</v>
      </c>
    </row>
    <row r="1556" spans="1:23" ht="16.5">
      <c r="A1556" s="95">
        <v>554</v>
      </c>
      <c r="B1556" s="139">
        <v>0.22738514063250825</v>
      </c>
      <c r="C1556" s="139">
        <v>0.92001145466985412</v>
      </c>
      <c r="D1556" s="139">
        <v>0.60745678190946473</v>
      </c>
      <c r="E1556" s="139">
        <v>0.90370427934347264</v>
      </c>
      <c r="F1556" s="139">
        <v>0.68902197750020511</v>
      </c>
      <c r="G1556" s="139">
        <v>0.5212192272860976</v>
      </c>
      <c r="H1556" s="139">
        <v>7.4189124405911633E-2</v>
      </c>
      <c r="I1556" s="139">
        <v>8.638647263328969E-2</v>
      </c>
      <c r="J1556" s="139">
        <v>0.76047846262960883</v>
      </c>
      <c r="K1556" s="58">
        <v>0.93021978966906427</v>
      </c>
      <c r="M1556" s="51">
        <v>554</v>
      </c>
      <c r="N1556" s="139" cm="1">
        <f t="array" ref="N1556:W1556">(TRANSPOSE(MMULT(幕後結果!$AB$37:$AK$46, TRANSPOSE(N555:W555))))</f>
        <v>1.2210407455724925</v>
      </c>
      <c r="O1556" s="139">
        <v>0.76689191011868163</v>
      </c>
      <c r="P1556" s="139">
        <v>0.47242350353142604</v>
      </c>
      <c r="Q1556" s="139">
        <v>0.41364376444163964</v>
      </c>
      <c r="R1556" s="139">
        <v>0.98637289892681501</v>
      </c>
      <c r="S1556" s="139">
        <v>1.7674183964405452</v>
      </c>
      <c r="T1556" s="139">
        <v>0.96365213832371144</v>
      </c>
      <c r="U1556" s="139">
        <v>0.91601730812547688</v>
      </c>
      <c r="V1556" s="139">
        <v>1.7181577109368735</v>
      </c>
      <c r="W1556" s="50">
        <v>-0.15773715959857504</v>
      </c>
    </row>
    <row r="1557" spans="1:23" ht="16.5">
      <c r="A1557" s="95">
        <v>555</v>
      </c>
      <c r="B1557" s="139">
        <v>0.44867407005929172</v>
      </c>
      <c r="C1557" s="139">
        <v>0.3029477442024584</v>
      </c>
      <c r="D1557" s="139">
        <v>0.80394767573033832</v>
      </c>
      <c r="E1557" s="139">
        <v>0.53838834399714264</v>
      </c>
      <c r="F1557" s="139">
        <v>0.85142078255378184</v>
      </c>
      <c r="G1557" s="139">
        <v>0.8457710725404286</v>
      </c>
      <c r="H1557" s="139">
        <v>0.51171079209698167</v>
      </c>
      <c r="I1557" s="139">
        <v>0.46832966846379476</v>
      </c>
      <c r="J1557" s="139">
        <v>0.97299306349206893</v>
      </c>
      <c r="K1557" s="58">
        <v>0.72775455102109743</v>
      </c>
      <c r="M1557" s="51">
        <v>555</v>
      </c>
      <c r="N1557" s="139" cm="1">
        <f t="array" ref="N1557:W1557">(TRANSPOSE(MMULT(幕後結果!$AB$37:$AK$46, TRANSPOSE(N556:W556))))</f>
        <v>0.55583796886451486</v>
      </c>
      <c r="O1557" s="139">
        <v>1.1437559063725089</v>
      </c>
      <c r="P1557" s="139">
        <v>-0.48578762795361269</v>
      </c>
      <c r="Q1557" s="139">
        <v>0.2654619968286443</v>
      </c>
      <c r="R1557" s="139">
        <v>-2.7122385562759727E-2</v>
      </c>
      <c r="S1557" s="139">
        <v>0.88556208491930166</v>
      </c>
      <c r="T1557" s="139">
        <v>8.745113657499784E-2</v>
      </c>
      <c r="U1557" s="139">
        <v>7.6769472681994522E-3</v>
      </c>
      <c r="V1557" s="139">
        <v>1.1524139608956992E-2</v>
      </c>
      <c r="W1557" s="50">
        <v>-0.90699353691334361</v>
      </c>
    </row>
    <row r="1558" spans="1:23" ht="16.5">
      <c r="A1558" s="95">
        <v>556</v>
      </c>
      <c r="B1558" s="139">
        <v>0.9658546737865028</v>
      </c>
      <c r="C1558" s="139">
        <v>4.3632167755027762E-2</v>
      </c>
      <c r="D1558" s="139">
        <v>0.34339786284964391</v>
      </c>
      <c r="E1558" s="139">
        <v>0.65212008129342869</v>
      </c>
      <c r="F1558" s="139">
        <v>0.9572562161614635</v>
      </c>
      <c r="G1558" s="139">
        <v>0.35935131211235194</v>
      </c>
      <c r="H1558" s="139">
        <v>0.89966345130398251</v>
      </c>
      <c r="I1558" s="139">
        <v>0.8911921862104315</v>
      </c>
      <c r="J1558" s="139">
        <v>0.30728351356288996</v>
      </c>
      <c r="K1558" s="58">
        <v>3.826289606319655E-2</v>
      </c>
      <c r="M1558" s="51">
        <v>556</v>
      </c>
      <c r="N1558" s="139" cm="1">
        <f t="array" ref="N1558:W1558">(TRANSPOSE(MMULT(幕後結果!$AB$37:$AK$46, TRANSPOSE(N557:W557))))</f>
        <v>0.2815656743284865</v>
      </c>
      <c r="O1558" s="139">
        <v>-0.14156500161505034</v>
      </c>
      <c r="P1558" s="139">
        <v>-0.16184431973191726</v>
      </c>
      <c r="Q1558" s="139">
        <v>-0.27851766636577852</v>
      </c>
      <c r="R1558" s="139">
        <v>1.6636583464545922</v>
      </c>
      <c r="S1558" s="139">
        <v>-0.81378673214803465</v>
      </c>
      <c r="T1558" s="139">
        <v>1.1368309965816927</v>
      </c>
      <c r="U1558" s="139">
        <v>2.6789096131478387</v>
      </c>
      <c r="V1558" s="139">
        <v>-3.145586772842035E-2</v>
      </c>
      <c r="W1558" s="50">
        <v>-0.42389419964440633</v>
      </c>
    </row>
    <row r="1559" spans="1:23" ht="16.5">
      <c r="A1559" s="95">
        <v>557</v>
      </c>
      <c r="B1559" s="139">
        <v>0.42722319460562419</v>
      </c>
      <c r="C1559" s="139">
        <v>0.88166353463256653</v>
      </c>
      <c r="D1559" s="139">
        <v>5.6834891242776964E-2</v>
      </c>
      <c r="E1559" s="139">
        <v>0.15249524349158761</v>
      </c>
      <c r="F1559" s="139">
        <v>0.71336559721321557</v>
      </c>
      <c r="G1559" s="139">
        <v>0.88477909813385147</v>
      </c>
      <c r="H1559" s="139">
        <v>0.26860826124426462</v>
      </c>
      <c r="I1559" s="139">
        <v>0.78014143704155359</v>
      </c>
      <c r="J1559" s="139">
        <v>0.75670602707988333</v>
      </c>
      <c r="K1559" s="58">
        <v>0.65112900225820192</v>
      </c>
      <c r="M1559" s="51">
        <v>557</v>
      </c>
      <c r="N1559" s="139" cm="1">
        <f t="array" ref="N1559:W1559">(TRANSPOSE(MMULT(幕後結果!$AB$37:$AK$46, TRANSPOSE(N558:W558))))</f>
        <v>0.25704580096810159</v>
      </c>
      <c r="O1559" s="139">
        <v>0.96533441740961845</v>
      </c>
      <c r="P1559" s="139">
        <v>0.19996080916953415</v>
      </c>
      <c r="Q1559" s="139">
        <v>-0.14412817213165574</v>
      </c>
      <c r="R1559" s="139">
        <v>-0.95484469832005081</v>
      </c>
      <c r="S1559" s="139">
        <v>-0.53523921801516727</v>
      </c>
      <c r="T1559" s="139">
        <v>6.8528625922945563E-2</v>
      </c>
      <c r="U1559" s="139">
        <v>0.89357061057359677</v>
      </c>
      <c r="V1559" s="139">
        <v>0.72728683063795285</v>
      </c>
      <c r="W1559" s="50">
        <v>-0.34864714171500821</v>
      </c>
    </row>
    <row r="1560" spans="1:23" ht="16.5">
      <c r="A1560" s="95">
        <v>558</v>
      </c>
      <c r="B1560" s="139">
        <v>0.3129472327861722</v>
      </c>
      <c r="C1560" s="139">
        <v>0.38156968497945232</v>
      </c>
      <c r="D1560" s="139">
        <v>0.45581238279366176</v>
      </c>
      <c r="E1560" s="139">
        <v>2.3313181515528525E-2</v>
      </c>
      <c r="F1560" s="139">
        <v>0.8723074484560156</v>
      </c>
      <c r="G1560" s="139">
        <v>9.2946816773405327E-2</v>
      </c>
      <c r="H1560" s="139">
        <v>0.95458724644385229</v>
      </c>
      <c r="I1560" s="139">
        <v>0.30756086801781435</v>
      </c>
      <c r="J1560" s="139">
        <v>0.31031292973957436</v>
      </c>
      <c r="K1560" s="58">
        <v>0.36240168826610075</v>
      </c>
      <c r="M1560" s="51">
        <v>558</v>
      </c>
      <c r="N1560" s="139" cm="1">
        <f t="array" ref="N1560:W1560">(TRANSPOSE(MMULT(幕後結果!$AB$37:$AK$46, TRANSPOSE(N559:W559))))</f>
        <v>-0.7583511001349702</v>
      </c>
      <c r="O1560" s="139">
        <v>-0.22115021787070449</v>
      </c>
      <c r="P1560" s="139">
        <v>0.46173988144786909</v>
      </c>
      <c r="Q1560" s="139">
        <v>0.13791235700688909</v>
      </c>
      <c r="R1560" s="139">
        <v>0.84275042174732084</v>
      </c>
      <c r="S1560" s="139">
        <v>0.53052323534958579</v>
      </c>
      <c r="T1560" s="139">
        <v>1.0123347495566324</v>
      </c>
      <c r="U1560" s="139">
        <v>-0.59607512418806263</v>
      </c>
      <c r="V1560" s="139">
        <v>-0.33472770008203934</v>
      </c>
      <c r="W1560" s="50">
        <v>-0.13459241005956024</v>
      </c>
    </row>
    <row r="1561" spans="1:23" ht="16.5">
      <c r="A1561" s="95">
        <v>559</v>
      </c>
      <c r="B1561" s="139">
        <v>0.12173699126825377</v>
      </c>
      <c r="C1561" s="139">
        <v>0.8608397681968103</v>
      </c>
      <c r="D1561" s="139">
        <v>0.79988041505754581</v>
      </c>
      <c r="E1561" s="139">
        <v>0.69134982257143807</v>
      </c>
      <c r="F1561" s="139">
        <v>9.6451227490634839E-3</v>
      </c>
      <c r="G1561" s="139">
        <v>0.81191519465044126</v>
      </c>
      <c r="H1561" s="139">
        <v>0.62707537028286242</v>
      </c>
      <c r="I1561" s="139">
        <v>3.06097108296286E-2</v>
      </c>
      <c r="J1561" s="139">
        <v>0.23960533235798809</v>
      </c>
      <c r="K1561" s="58">
        <v>0.64508760614896921</v>
      </c>
      <c r="M1561" s="51">
        <v>559</v>
      </c>
      <c r="N1561" s="139" cm="1">
        <f t="array" ref="N1561:W1561">(TRANSPOSE(MMULT(幕後結果!$AB$37:$AK$46, TRANSPOSE(N560:W560))))</f>
        <v>-0.8240703089141449</v>
      </c>
      <c r="O1561" s="139">
        <v>1.41593368746048E-2</v>
      </c>
      <c r="P1561" s="139">
        <v>2.6779675573525625</v>
      </c>
      <c r="Q1561" s="139">
        <v>-0.63231321379412586</v>
      </c>
      <c r="R1561" s="139">
        <v>-1.1319470335739401</v>
      </c>
      <c r="S1561" s="139">
        <v>0.53443045233073616</v>
      </c>
      <c r="T1561" s="139">
        <v>-0.78274873958678204</v>
      </c>
      <c r="U1561" s="139">
        <v>-0.78435850026803544</v>
      </c>
      <c r="V1561" s="139">
        <v>-1.6977852494707035</v>
      </c>
      <c r="W1561" s="50">
        <v>1.0689997890222813</v>
      </c>
    </row>
    <row r="1562" spans="1:23" ht="16.5">
      <c r="A1562" s="95">
        <v>560</v>
      </c>
      <c r="B1562" s="139">
        <v>0.59180546137093692</v>
      </c>
      <c r="C1562" s="139">
        <v>0.9274501551034311</v>
      </c>
      <c r="D1562" s="139">
        <v>0.83014043128549453</v>
      </c>
      <c r="E1562" s="139">
        <v>0.31890202671265522</v>
      </c>
      <c r="F1562" s="139">
        <v>0.15956508618661869</v>
      </c>
      <c r="G1562" s="139">
        <v>0.89920974808260246</v>
      </c>
      <c r="H1562" s="139">
        <v>0.82796776847057618</v>
      </c>
      <c r="I1562" s="139">
        <v>0.45307664605312215</v>
      </c>
      <c r="J1562" s="139">
        <v>0.85421049557081941</v>
      </c>
      <c r="K1562" s="58">
        <v>0.20054243977056885</v>
      </c>
      <c r="M1562" s="51">
        <v>560</v>
      </c>
      <c r="N1562" s="139" cm="1">
        <f t="array" ref="N1562:W1562">(TRANSPOSE(MMULT(幕後結果!$AB$37:$AK$46, TRANSPOSE(N561:W561))))</f>
        <v>-0.21524588051001217</v>
      </c>
      <c r="O1562" s="139">
        <v>-7.7116125653253847E-2</v>
      </c>
      <c r="P1562" s="139">
        <v>1.6236262023837891</v>
      </c>
      <c r="Q1562" s="139">
        <v>-0.70378896005390845</v>
      </c>
      <c r="R1562" s="139">
        <v>-0.72878431875572613</v>
      </c>
      <c r="S1562" s="139">
        <v>-1.9448726609896258E-2</v>
      </c>
      <c r="T1562" s="139">
        <v>-1.2576786086738269E-2</v>
      </c>
      <c r="U1562" s="139">
        <v>1.888609108980136</v>
      </c>
      <c r="V1562" s="139">
        <v>0.37280545317271702</v>
      </c>
      <c r="W1562" s="50">
        <v>1.5610175846806165</v>
      </c>
    </row>
    <row r="1563" spans="1:23" ht="16.5">
      <c r="A1563" s="95">
        <v>561</v>
      </c>
      <c r="B1563" s="139">
        <v>0.25422117603592409</v>
      </c>
      <c r="C1563" s="139">
        <v>0.21328779973382694</v>
      </c>
      <c r="D1563" s="139">
        <v>0.63063725567742535</v>
      </c>
      <c r="E1563" s="139">
        <v>0.29098882491266775</v>
      </c>
      <c r="F1563" s="139">
        <v>0.1552806200656518</v>
      </c>
      <c r="G1563" s="139">
        <v>0.23692757284245447</v>
      </c>
      <c r="H1563" s="139">
        <v>0.11154672839521562</v>
      </c>
      <c r="I1563" s="139">
        <v>0.40623823449358376</v>
      </c>
      <c r="J1563" s="139">
        <v>0.93284250724813877</v>
      </c>
      <c r="K1563" s="58">
        <v>0.5325676073611405</v>
      </c>
      <c r="M1563" s="51">
        <v>561</v>
      </c>
      <c r="N1563" s="139" cm="1">
        <f t="array" ref="N1563:W1563">(TRANSPOSE(MMULT(幕後結果!$AB$37:$AK$46, TRANSPOSE(N562:W562))))</f>
        <v>-0.75797962550048836</v>
      </c>
      <c r="O1563" s="139">
        <v>-0.5648054322989764</v>
      </c>
      <c r="P1563" s="139">
        <v>1.2571162207329079</v>
      </c>
      <c r="Q1563" s="139">
        <v>-0.60477715644220664</v>
      </c>
      <c r="R1563" s="139">
        <v>9.3976777918929499E-2</v>
      </c>
      <c r="S1563" s="139">
        <v>0.20263693301235991</v>
      </c>
      <c r="T1563" s="139">
        <v>-0.12201435387517801</v>
      </c>
      <c r="U1563" s="139">
        <v>0.55575870168472186</v>
      </c>
      <c r="V1563" s="139">
        <v>1.2348853307359038</v>
      </c>
      <c r="W1563" s="50">
        <v>2.1985419378295612</v>
      </c>
    </row>
    <row r="1564" spans="1:23" ht="16.5">
      <c r="A1564" s="95">
        <v>562</v>
      </c>
      <c r="B1564" s="139">
        <v>0.36281575879665739</v>
      </c>
      <c r="C1564" s="139">
        <v>0.64375426845856287</v>
      </c>
      <c r="D1564" s="139">
        <v>0.52572139758256142</v>
      </c>
      <c r="E1564" s="139">
        <v>0.71111695930247887</v>
      </c>
      <c r="F1564" s="139">
        <v>0.54464108540520262</v>
      </c>
      <c r="G1564" s="139">
        <v>0.30778352592528058</v>
      </c>
      <c r="H1564" s="139">
        <v>0.93279794888993206</v>
      </c>
      <c r="I1564" s="139">
        <v>0.49328908126723636</v>
      </c>
      <c r="J1564" s="139">
        <v>0.82556774091781504</v>
      </c>
      <c r="K1564" s="58">
        <v>0.4295330438856455</v>
      </c>
      <c r="M1564" s="51">
        <v>562</v>
      </c>
      <c r="N1564" s="139" cm="1">
        <f t="array" ref="N1564:W1564">(TRANSPOSE(MMULT(幕後結果!$AB$37:$AK$46, TRANSPOSE(N563:W563))))</f>
        <v>-0.30799670124149436</v>
      </c>
      <c r="O1564" s="139">
        <v>-1.5088713444019519</v>
      </c>
      <c r="P1564" s="139">
        <v>0.40543979253131518</v>
      </c>
      <c r="Q1564" s="139">
        <v>0.64464350261862502</v>
      </c>
      <c r="R1564" s="139">
        <v>-0.17089294360008567</v>
      </c>
      <c r="S1564" s="139">
        <v>-0.58282088428912537</v>
      </c>
      <c r="T1564" s="139">
        <v>-9.2284337977345421E-2</v>
      </c>
      <c r="U1564" s="139">
        <v>0.47213086917737707</v>
      </c>
      <c r="V1564" s="139">
        <v>0.36889311334900654</v>
      </c>
      <c r="W1564" s="50">
        <v>0.3095620137813182</v>
      </c>
    </row>
    <row r="1565" spans="1:23" ht="16.5">
      <c r="A1565" s="95">
        <v>563</v>
      </c>
      <c r="B1565" s="139">
        <v>0.58990585289000852</v>
      </c>
      <c r="C1565" s="139">
        <v>0.44049855623831702</v>
      </c>
      <c r="D1565" s="139">
        <v>0.68963452225236876</v>
      </c>
      <c r="E1565" s="139">
        <v>0.90267256434378873</v>
      </c>
      <c r="F1565" s="139">
        <v>8.1994217769676414E-2</v>
      </c>
      <c r="G1565" s="139">
        <v>0.40804783221792706</v>
      </c>
      <c r="H1565" s="139">
        <v>8.0016281381443788E-2</v>
      </c>
      <c r="I1565" s="139">
        <v>0.67354847671984563</v>
      </c>
      <c r="J1565" s="139">
        <v>0.32800291628735478</v>
      </c>
      <c r="K1565" s="58">
        <v>0.96523214916937206</v>
      </c>
      <c r="M1565" s="51">
        <v>563</v>
      </c>
      <c r="N1565" s="139" cm="1">
        <f t="array" ref="N1565:W1565">(TRANSPOSE(MMULT(幕後結果!$AB$37:$AK$46, TRANSPOSE(N564:W564))))</f>
        <v>1.4876147390650354</v>
      </c>
      <c r="O1565" s="139">
        <v>0.82528088382649722</v>
      </c>
      <c r="P1565" s="139">
        <v>0.42866353151270903</v>
      </c>
      <c r="Q1565" s="139">
        <v>0.90449281510721469</v>
      </c>
      <c r="R1565" s="139">
        <v>2.9241442698599962E-2</v>
      </c>
      <c r="S1565" s="139">
        <v>0.27962786689409691</v>
      </c>
      <c r="T1565" s="139">
        <v>0.47167728661729635</v>
      </c>
      <c r="U1565" s="139">
        <v>0.18875514299523494</v>
      </c>
      <c r="V1565" s="139">
        <v>0.3685390240964449</v>
      </c>
      <c r="W1565" s="50">
        <v>7.1564938373604892E-2</v>
      </c>
    </row>
    <row r="1566" spans="1:23" ht="16.5">
      <c r="A1566" s="95">
        <v>564</v>
      </c>
      <c r="B1566" s="139">
        <v>0.68757652099000688</v>
      </c>
      <c r="C1566" s="139">
        <v>0.21859968180705369</v>
      </c>
      <c r="D1566" s="139">
        <v>0.26495235158518904</v>
      </c>
      <c r="E1566" s="139">
        <v>0.5377789779834854</v>
      </c>
      <c r="F1566" s="139">
        <v>0.65128066076471658</v>
      </c>
      <c r="G1566" s="139">
        <v>0.22718122448236855</v>
      </c>
      <c r="H1566" s="139">
        <v>0.68918277120186389</v>
      </c>
      <c r="I1566" s="139">
        <v>0.25951721131558259</v>
      </c>
      <c r="J1566" s="139">
        <v>0.81608598973915658</v>
      </c>
      <c r="K1566" s="58">
        <v>0.36203143480440514</v>
      </c>
      <c r="M1566" s="51">
        <v>564</v>
      </c>
      <c r="N1566" s="139" cm="1">
        <f t="array" ref="N1566:W1566">(TRANSPOSE(MMULT(幕後結果!$AB$37:$AK$46, TRANSPOSE(N565:W565))))</f>
        <v>-0.36006414614739857</v>
      </c>
      <c r="O1566" s="139">
        <v>1.050452972358725</v>
      </c>
      <c r="P1566" s="139">
        <v>0.19843693028647524</v>
      </c>
      <c r="Q1566" s="139">
        <v>0.61283198596677568</v>
      </c>
      <c r="R1566" s="139">
        <v>-0.70136261337186279</v>
      </c>
      <c r="S1566" s="139">
        <v>-0.68703303940593397</v>
      </c>
      <c r="T1566" s="139">
        <v>-0.19295442868129961</v>
      </c>
      <c r="U1566" s="139">
        <v>-0.33964666200834837</v>
      </c>
      <c r="V1566" s="139">
        <v>0.49122443756887624</v>
      </c>
      <c r="W1566" s="50">
        <v>-0.36245003921320057</v>
      </c>
    </row>
    <row r="1567" spans="1:23" ht="16.5">
      <c r="A1567" s="95">
        <v>565</v>
      </c>
      <c r="B1567" s="139">
        <v>0.78159652133089286</v>
      </c>
      <c r="C1567" s="139">
        <v>0.7811788539379354</v>
      </c>
      <c r="D1567" s="139">
        <v>0.38078022598454164</v>
      </c>
      <c r="E1567" s="139">
        <v>0.84328636917570088</v>
      </c>
      <c r="F1567" s="139">
        <v>0.60093398306125123</v>
      </c>
      <c r="G1567" s="139">
        <v>0.18677745633676901</v>
      </c>
      <c r="H1567" s="139">
        <v>0.93840719653813265</v>
      </c>
      <c r="I1567" s="139">
        <v>0.7235927048554589</v>
      </c>
      <c r="J1567" s="139">
        <v>0.92632302520200693</v>
      </c>
      <c r="K1567" s="58">
        <v>0.33011956501655448</v>
      </c>
      <c r="M1567" s="51">
        <v>565</v>
      </c>
      <c r="N1567" s="139" cm="1">
        <f t="array" ref="N1567:W1567">(TRANSPOSE(MMULT(幕後結果!$AB$37:$AK$46, TRANSPOSE(N566:W566))))</f>
        <v>0.78240802794012509</v>
      </c>
      <c r="O1567" s="139">
        <v>-0.33047335135531214</v>
      </c>
      <c r="P1567" s="139">
        <v>0.84933489265866324</v>
      </c>
      <c r="Q1567" s="139">
        <v>-1.1134606566514826</v>
      </c>
      <c r="R1567" s="139">
        <v>-0.48377303032598273</v>
      </c>
      <c r="S1567" s="139">
        <v>-0.30964493511522884</v>
      </c>
      <c r="T1567" s="139">
        <v>1.1639640417033572</v>
      </c>
      <c r="U1567" s="139">
        <v>1.9795568483038881</v>
      </c>
      <c r="V1567" s="139">
        <v>0.2039238699467803</v>
      </c>
      <c r="W1567" s="50">
        <v>-1.6219776891381512</v>
      </c>
    </row>
    <row r="1568" spans="1:23" ht="16.5">
      <c r="A1568" s="95">
        <v>566</v>
      </c>
      <c r="B1568" s="139">
        <v>0.72839859998154521</v>
      </c>
      <c r="C1568" s="139">
        <v>0.11571897547765952</v>
      </c>
      <c r="D1568" s="139">
        <v>0.65761622968458</v>
      </c>
      <c r="E1568" s="139">
        <v>9.27636191140635E-2</v>
      </c>
      <c r="F1568" s="139">
        <v>0.43819036014098378</v>
      </c>
      <c r="G1568" s="139">
        <v>0.81744590671286343</v>
      </c>
      <c r="H1568" s="139">
        <v>0.88248382534376635</v>
      </c>
      <c r="I1568" s="139">
        <v>0.96090042185186242</v>
      </c>
      <c r="J1568" s="139">
        <v>0.38841170092245991</v>
      </c>
      <c r="K1568" s="58">
        <v>0.63738789125353112</v>
      </c>
      <c r="M1568" s="51">
        <v>566</v>
      </c>
      <c r="N1568" s="139" cm="1">
        <f t="array" ref="N1568:W1568">(TRANSPOSE(MMULT(幕後結果!$AB$37:$AK$46, TRANSPOSE(N567:W567))))</f>
        <v>1.0636302138294227</v>
      </c>
      <c r="O1568" s="139">
        <v>-0.57954730977325808</v>
      </c>
      <c r="P1568" s="139">
        <v>2.4194406436215038E-2</v>
      </c>
      <c r="Q1568" s="139">
        <v>-1.9877321931727381</v>
      </c>
      <c r="R1568" s="139">
        <v>0.16576006707832647</v>
      </c>
      <c r="S1568" s="139">
        <v>0.93085237590243564</v>
      </c>
      <c r="T1568" s="139">
        <v>0.75805250971449856</v>
      </c>
      <c r="U1568" s="139">
        <v>0.48330500925634401</v>
      </c>
      <c r="V1568" s="139">
        <v>0.37590963454378812</v>
      </c>
      <c r="W1568" s="50">
        <v>-0.1722315883170919</v>
      </c>
    </row>
    <row r="1569" spans="1:23" ht="16.5">
      <c r="A1569" s="95">
        <v>567</v>
      </c>
      <c r="B1569" s="139">
        <v>4.2410147748335181E-3</v>
      </c>
      <c r="C1569" s="139">
        <v>0.21524389683805767</v>
      </c>
      <c r="D1569" s="139">
        <v>3.2058686579756968E-2</v>
      </c>
      <c r="E1569" s="139">
        <v>0.35741154973006917</v>
      </c>
      <c r="F1569" s="139">
        <v>0.26007605516480092</v>
      </c>
      <c r="G1569" s="139">
        <v>0.4257624166301166</v>
      </c>
      <c r="H1569" s="139">
        <v>0.49916157771645708</v>
      </c>
      <c r="I1569" s="139">
        <v>0.91645746752981094</v>
      </c>
      <c r="J1569" s="139">
        <v>0.77354963995986092</v>
      </c>
      <c r="K1569" s="58">
        <v>0.74602568080212639</v>
      </c>
      <c r="M1569" s="51">
        <v>567</v>
      </c>
      <c r="N1569" s="139" cm="1">
        <f t="array" ref="N1569:W1569">(TRANSPOSE(MMULT(幕後結果!$AB$37:$AK$46, TRANSPOSE(N568:W568))))</f>
        <v>-0.87120909456138562</v>
      </c>
      <c r="O1569" s="139">
        <v>-0.3831122601020035</v>
      </c>
      <c r="P1569" s="139">
        <v>-3.7933794594135234E-2</v>
      </c>
      <c r="Q1569" s="139">
        <v>-0.49548462603886145</v>
      </c>
      <c r="R1569" s="139">
        <v>-0.13756873171838974</v>
      </c>
      <c r="S1569" s="139">
        <v>2.6598111465737628</v>
      </c>
      <c r="T1569" s="139">
        <v>-0.11389187679944601</v>
      </c>
      <c r="U1569" s="139">
        <v>-0.24345785415759325</v>
      </c>
      <c r="V1569" s="139">
        <v>1.2183847580488443</v>
      </c>
      <c r="W1569" s="50">
        <v>0.94010368553197954</v>
      </c>
    </row>
    <row r="1570" spans="1:23" ht="16.5">
      <c r="A1570" s="95">
        <v>568</v>
      </c>
      <c r="B1570" s="139">
        <v>0.86611770579510239</v>
      </c>
      <c r="C1570" s="139">
        <v>0.75899187527637313</v>
      </c>
      <c r="D1570" s="139">
        <v>0.86571543780793214</v>
      </c>
      <c r="E1570" s="139">
        <v>0.51602485262881759</v>
      </c>
      <c r="F1570" s="139">
        <v>0.31768576489377343</v>
      </c>
      <c r="G1570" s="139">
        <v>0.67344407596473199</v>
      </c>
      <c r="H1570" s="139">
        <v>0.17780148854842648</v>
      </c>
      <c r="I1570" s="139">
        <v>0.85323135616832846</v>
      </c>
      <c r="J1570" s="139">
        <v>0.4707299817905759</v>
      </c>
      <c r="K1570" s="58">
        <v>0.63341870488430518</v>
      </c>
      <c r="M1570" s="51">
        <v>568</v>
      </c>
      <c r="N1570" s="139" cm="1">
        <f t="array" ref="N1570:W1570">(TRANSPOSE(MMULT(幕後結果!$AB$37:$AK$46, TRANSPOSE(N569:W569))))</f>
        <v>0.41118102639027049</v>
      </c>
      <c r="O1570" s="139">
        <v>-0.36239565262834106</v>
      </c>
      <c r="P1570" s="139">
        <v>-7.780910791268511E-2</v>
      </c>
      <c r="Q1570" s="139">
        <v>0.39021239262208884</v>
      </c>
      <c r="R1570" s="139">
        <v>0.4712563359561952</v>
      </c>
      <c r="S1570" s="139">
        <v>-0.31484887801085326</v>
      </c>
      <c r="T1570" s="139">
        <v>0.9464528952687058</v>
      </c>
      <c r="U1570" s="139">
        <v>0.44222295024697661</v>
      </c>
      <c r="V1570" s="139">
        <v>-0.38365721146454335</v>
      </c>
      <c r="W1570" s="50">
        <v>1.1162706492370047</v>
      </c>
    </row>
    <row r="1571" spans="1:23" ht="16.5">
      <c r="A1571" s="95">
        <v>569</v>
      </c>
      <c r="B1571" s="139">
        <v>7.7559345553577019E-2</v>
      </c>
      <c r="C1571" s="139">
        <v>0.21932637375119968</v>
      </c>
      <c r="D1571" s="139">
        <v>0.23306260916358723</v>
      </c>
      <c r="E1571" s="139">
        <v>0.54689043560363282</v>
      </c>
      <c r="F1571" s="139">
        <v>8.983318685197994E-2</v>
      </c>
      <c r="G1571" s="139">
        <v>0.86524155405538372</v>
      </c>
      <c r="H1571" s="139">
        <v>0.55506815745459281</v>
      </c>
      <c r="I1571" s="139">
        <v>0.60940303468872248</v>
      </c>
      <c r="J1571" s="139">
        <v>0.92666113948544981</v>
      </c>
      <c r="K1571" s="58">
        <v>0.94074801342180359</v>
      </c>
      <c r="M1571" s="51">
        <v>569</v>
      </c>
      <c r="N1571" s="139" cm="1">
        <f t="array" ref="N1571:W1571">(TRANSPOSE(MMULT(幕後結果!$AB$37:$AK$46, TRANSPOSE(N570:W570))))</f>
        <v>0.29049164972277547</v>
      </c>
      <c r="O1571" s="139">
        <v>-0.16626264194111395</v>
      </c>
      <c r="P1571" s="139">
        <v>-0.48119290591824526</v>
      </c>
      <c r="Q1571" s="139">
        <v>-7.9652688614525388E-2</v>
      </c>
      <c r="R1571" s="139">
        <v>0.81303209705664625</v>
      </c>
      <c r="S1571" s="139">
        <v>-0.17143542352263308</v>
      </c>
      <c r="T1571" s="139">
        <v>1.7647522024738089</v>
      </c>
      <c r="U1571" s="139">
        <v>0.32977159116762772</v>
      </c>
      <c r="V1571" s="139">
        <v>0.74499287048692553</v>
      </c>
      <c r="W1571" s="50">
        <v>0.11018195151777248</v>
      </c>
    </row>
    <row r="1572" spans="1:23" ht="16.5">
      <c r="A1572" s="95">
        <v>570</v>
      </c>
      <c r="B1572" s="139">
        <v>0.45889285726584839</v>
      </c>
      <c r="C1572" s="139">
        <v>0.61669685281556319</v>
      </c>
      <c r="D1572" s="139">
        <v>0.86808297523445543</v>
      </c>
      <c r="E1572" s="139">
        <v>0.73581896366883237</v>
      </c>
      <c r="F1572" s="139">
        <v>0.29915546913822966</v>
      </c>
      <c r="G1572" s="139">
        <v>0.54922633934555809</v>
      </c>
      <c r="H1572" s="139">
        <v>0.10842009725064639</v>
      </c>
      <c r="I1572" s="139">
        <v>0.1773220235617321</v>
      </c>
      <c r="J1572" s="139">
        <v>0.78791817525815189</v>
      </c>
      <c r="K1572" s="58">
        <v>0.93924824862475287</v>
      </c>
      <c r="M1572" s="51">
        <v>570</v>
      </c>
      <c r="N1572" s="139" cm="1">
        <f t="array" ref="N1572:W1572">(TRANSPOSE(MMULT(幕後結果!$AB$37:$AK$46, TRANSPOSE(N571:W571))))</f>
        <v>1.5890122655862267</v>
      </c>
      <c r="O1572" s="139">
        <v>1.1938965420551435</v>
      </c>
      <c r="P1572" s="139">
        <v>0.10426236588824184</v>
      </c>
      <c r="Q1572" s="139">
        <v>-0.49037769635718043</v>
      </c>
      <c r="R1572" s="139">
        <v>-0.39333483115869139</v>
      </c>
      <c r="S1572" s="139">
        <v>0.70741770817417304</v>
      </c>
      <c r="T1572" s="139">
        <v>0.51335451900126428</v>
      </c>
      <c r="U1572" s="139">
        <v>0.72171857482018309</v>
      </c>
      <c r="V1572" s="139">
        <v>-0.25562268402250293</v>
      </c>
      <c r="W1572" s="50">
        <v>-0.2941128373316394</v>
      </c>
    </row>
    <row r="1573" spans="1:23" ht="16.5">
      <c r="A1573" s="95">
        <v>571</v>
      </c>
      <c r="B1573" s="139">
        <v>0.38022136903052184</v>
      </c>
      <c r="C1573" s="139">
        <v>0.43032329487231125</v>
      </c>
      <c r="D1573" s="139">
        <v>0.37070533964407915</v>
      </c>
      <c r="E1573" s="139">
        <v>0.14942774599233188</v>
      </c>
      <c r="F1573" s="139">
        <v>4.7473510619888026E-2</v>
      </c>
      <c r="G1573" s="139">
        <v>0.10080840699638749</v>
      </c>
      <c r="H1573" s="139">
        <v>0.22268079410343078</v>
      </c>
      <c r="I1573" s="139">
        <v>0.84758341131495563</v>
      </c>
      <c r="J1573" s="139">
        <v>0.85833841523273691</v>
      </c>
      <c r="K1573" s="58">
        <v>0.99531955139265849</v>
      </c>
      <c r="M1573" s="51">
        <v>571</v>
      </c>
      <c r="N1573" s="139" cm="1">
        <f t="array" ref="N1573:W1573">(TRANSPOSE(MMULT(幕後結果!$AB$37:$AK$46, TRANSPOSE(N572:W572))))</f>
        <v>1.0248624023515756</v>
      </c>
      <c r="O1573" s="139">
        <v>-2.7789258684322196</v>
      </c>
      <c r="P1573" s="139">
        <v>1.7548854643250827E-2</v>
      </c>
      <c r="Q1573" s="139">
        <v>-2.8259244550376854</v>
      </c>
      <c r="R1573" s="139">
        <v>-1.923567547984681</v>
      </c>
      <c r="S1573" s="139">
        <v>0.68002315106129951</v>
      </c>
      <c r="T1573" s="139">
        <v>-0.73359855374008531</v>
      </c>
      <c r="U1573" s="139">
        <v>1.3209659326889041</v>
      </c>
      <c r="V1573" s="139">
        <v>-0.12905566733373447</v>
      </c>
      <c r="W1573" s="50">
        <v>-0.15334443117881019</v>
      </c>
    </row>
    <row r="1574" spans="1:23" ht="16.5">
      <c r="A1574" s="95">
        <v>572</v>
      </c>
      <c r="B1574" s="139">
        <v>0.93109168316314794</v>
      </c>
      <c r="C1574" s="139">
        <v>5.1696333112613679E-2</v>
      </c>
      <c r="D1574" s="139">
        <v>0.1321172480532915</v>
      </c>
      <c r="E1574" s="139">
        <v>0.96109762552346245</v>
      </c>
      <c r="F1574" s="139">
        <v>3.3276296895357715E-2</v>
      </c>
      <c r="G1574" s="139">
        <v>0.5727720794113782</v>
      </c>
      <c r="H1574" s="139">
        <v>0.66609661932605069</v>
      </c>
      <c r="I1574" s="139">
        <v>6.6663153071874204E-2</v>
      </c>
      <c r="J1574" s="139">
        <v>0.75597046148133318</v>
      </c>
      <c r="K1574" s="58">
        <v>0.16591567410681374</v>
      </c>
      <c r="M1574" s="51">
        <v>572</v>
      </c>
      <c r="N1574" s="139" cm="1">
        <f t="array" ref="N1574:W1574">(TRANSPOSE(MMULT(幕後結果!$AB$37:$AK$46, TRANSPOSE(N573:W573))))</f>
        <v>1.7635359767319048</v>
      </c>
      <c r="O1574" s="139">
        <v>1.5030937473205324</v>
      </c>
      <c r="P1574" s="139">
        <v>1.377806360503095</v>
      </c>
      <c r="Q1574" s="139">
        <v>2.9772906664535643</v>
      </c>
      <c r="R1574" s="139">
        <v>1.6078313465994143</v>
      </c>
      <c r="S1574" s="139">
        <v>1.3581110588798992</v>
      </c>
      <c r="T1574" s="139">
        <v>2.9634740893800293</v>
      </c>
      <c r="U1574" s="139">
        <v>2.5699774505286404</v>
      </c>
      <c r="V1574" s="139">
        <v>2.4351128464264256</v>
      </c>
      <c r="W1574" s="50">
        <v>2.2268387188001078</v>
      </c>
    </row>
    <row r="1575" spans="1:23" ht="16.5">
      <c r="A1575" s="95">
        <v>573</v>
      </c>
      <c r="B1575" s="139">
        <v>8.5415853694148502E-3</v>
      </c>
      <c r="C1575" s="139">
        <v>0.35729126522901367</v>
      </c>
      <c r="D1575" s="139">
        <v>0.19972567946354269</v>
      </c>
      <c r="E1575" s="139">
        <v>0.57138159895047491</v>
      </c>
      <c r="F1575" s="139">
        <v>1.2876001689588135E-2</v>
      </c>
      <c r="G1575" s="139">
        <v>6.7216247483365299E-2</v>
      </c>
      <c r="H1575" s="139">
        <v>0.16323134894918789</v>
      </c>
      <c r="I1575" s="139">
        <v>0.95320828401022273</v>
      </c>
      <c r="J1575" s="139">
        <v>0.13388153821180371</v>
      </c>
      <c r="K1575" s="58">
        <v>0.52703268325282893</v>
      </c>
      <c r="M1575" s="51">
        <v>573</v>
      </c>
      <c r="N1575" s="139" cm="1">
        <f t="array" ref="N1575:W1575">(TRANSPOSE(MMULT(幕後結果!$AB$37:$AK$46, TRANSPOSE(N574:W574))))</f>
        <v>1.1520555779493167</v>
      </c>
      <c r="O1575" s="139">
        <v>-0.61912255025601992</v>
      </c>
      <c r="P1575" s="139">
        <v>-6.9671154568284849E-2</v>
      </c>
      <c r="Q1575" s="139">
        <v>0.104540915587857</v>
      </c>
      <c r="R1575" s="139">
        <v>-0.51525320751970294</v>
      </c>
      <c r="S1575" s="139">
        <v>0.92631656639911641</v>
      </c>
      <c r="T1575" s="139">
        <v>1.5097623934822679</v>
      </c>
      <c r="U1575" s="139">
        <v>1.9293064254710548</v>
      </c>
      <c r="V1575" s="139">
        <v>0.88991714394644827</v>
      </c>
      <c r="W1575" s="50">
        <v>1.084388412534687</v>
      </c>
    </row>
    <row r="1576" spans="1:23" ht="16.5">
      <c r="A1576" s="95">
        <v>574</v>
      </c>
      <c r="B1576" s="139">
        <v>1.2779308271720913E-2</v>
      </c>
      <c r="C1576" s="139">
        <v>0.94123948771668964</v>
      </c>
      <c r="D1576" s="139">
        <v>0.600466366210336</v>
      </c>
      <c r="E1576" s="139">
        <v>0.55461844715961606</v>
      </c>
      <c r="F1576" s="139">
        <v>4.4984033890800301E-3</v>
      </c>
      <c r="G1576" s="139">
        <v>0.9023188604665664</v>
      </c>
      <c r="H1576" s="139">
        <v>0.85643535025368256</v>
      </c>
      <c r="I1576" s="139">
        <v>0.4315551193867817</v>
      </c>
      <c r="J1576" s="139">
        <v>0.10218775778103439</v>
      </c>
      <c r="K1576" s="58">
        <v>0.87560666192670533</v>
      </c>
      <c r="M1576" s="51">
        <v>574</v>
      </c>
      <c r="N1576" s="139" cm="1">
        <f t="array" ref="N1576:W1576">(TRANSPOSE(MMULT(幕後結果!$AB$37:$AK$46, TRANSPOSE(N575:W575))))</f>
        <v>0.52686251392603067</v>
      </c>
      <c r="O1576" s="139">
        <v>-0.80324370956535374</v>
      </c>
      <c r="P1576" s="139">
        <v>-0.62965137804470039</v>
      </c>
      <c r="Q1576" s="139">
        <v>-0.83483652748263615</v>
      </c>
      <c r="R1576" s="139">
        <v>-2.1684357251375612</v>
      </c>
      <c r="S1576" s="139">
        <v>1.879072915005993</v>
      </c>
      <c r="T1576" s="139">
        <v>-0.37113324977065043</v>
      </c>
      <c r="U1576" s="139">
        <v>-9.5837050278149177E-2</v>
      </c>
      <c r="V1576" s="139">
        <v>-0.51192736329074195</v>
      </c>
      <c r="W1576" s="50">
        <v>-0.42266957279891459</v>
      </c>
    </row>
    <row r="1577" spans="1:23" ht="16.5">
      <c r="A1577" s="95">
        <v>575</v>
      </c>
      <c r="B1577" s="139">
        <v>0.87989776350822857</v>
      </c>
      <c r="C1577" s="139">
        <v>0.76148554165909155</v>
      </c>
      <c r="D1577" s="139">
        <v>0.33150422058959705</v>
      </c>
      <c r="E1577" s="139">
        <v>0.68082213250652424</v>
      </c>
      <c r="F1577" s="139">
        <v>0.92031476772738907</v>
      </c>
      <c r="G1577" s="139">
        <v>0.18345396266596992</v>
      </c>
      <c r="H1577" s="139">
        <v>0.1521276328003347</v>
      </c>
      <c r="I1577" s="139">
        <v>0.64607964043269472</v>
      </c>
      <c r="J1577" s="139">
        <v>0.18694378530385758</v>
      </c>
      <c r="K1577" s="58">
        <v>0.33777598180447832</v>
      </c>
      <c r="M1577" s="51">
        <v>575</v>
      </c>
      <c r="N1577" s="139" cm="1">
        <f t="array" ref="N1577:W1577">(TRANSPOSE(MMULT(幕後結果!$AB$37:$AK$46, TRANSPOSE(N576:W576))))</f>
        <v>-0.11811640564174024</v>
      </c>
      <c r="O1577" s="139">
        <v>0.29785901441248808</v>
      </c>
      <c r="P1577" s="139">
        <v>-0.59670955791102476</v>
      </c>
      <c r="Q1577" s="139">
        <v>-1.6729210828458068</v>
      </c>
      <c r="R1577" s="139">
        <v>-0.50950371215287538</v>
      </c>
      <c r="S1577" s="139">
        <v>-2.6606514179418501</v>
      </c>
      <c r="T1577" s="139">
        <v>1.3540458555266945</v>
      </c>
      <c r="U1577" s="139">
        <v>-1.6796590641289288</v>
      </c>
      <c r="V1577" s="139">
        <v>-1.495561396375416</v>
      </c>
      <c r="W1577" s="50">
        <v>-0.59614012987478948</v>
      </c>
    </row>
    <row r="1578" spans="1:23" ht="16.5">
      <c r="A1578" s="95">
        <v>576</v>
      </c>
      <c r="B1578" s="139">
        <v>0.23767706244722264</v>
      </c>
      <c r="C1578" s="139">
        <v>2.4375564234167424E-2</v>
      </c>
      <c r="D1578" s="139">
        <v>0.31258792177168537</v>
      </c>
      <c r="E1578" s="139">
        <v>0.46993244507519227</v>
      </c>
      <c r="F1578" s="139">
        <v>0.97078395854135269</v>
      </c>
      <c r="G1578" s="139">
        <v>0.51758561598591757</v>
      </c>
      <c r="H1578" s="139">
        <v>0.21358540035202345</v>
      </c>
      <c r="I1578" s="139">
        <v>0.10833519779190803</v>
      </c>
      <c r="J1578" s="139">
        <v>0.42725982905085647</v>
      </c>
      <c r="K1578" s="58">
        <v>0.62029099751953831</v>
      </c>
      <c r="M1578" s="51">
        <v>576</v>
      </c>
      <c r="N1578" s="139" cm="1">
        <f t="array" ref="N1578:W1578">(TRANSPOSE(MMULT(幕後結果!$AB$37:$AK$46, TRANSPOSE(N577:W577))))</f>
        <v>0.33646548269246335</v>
      </c>
      <c r="O1578" s="139">
        <v>-0.90311343418964762</v>
      </c>
      <c r="P1578" s="139">
        <v>-0.93041167597220698</v>
      </c>
      <c r="Q1578" s="139">
        <v>-2.2773009134466289</v>
      </c>
      <c r="R1578" s="139">
        <v>-0.3773854347890444</v>
      </c>
      <c r="S1578" s="139">
        <v>-0.13031440792681653</v>
      </c>
      <c r="T1578" s="139">
        <v>-0.5552192372307736</v>
      </c>
      <c r="U1578" s="139">
        <v>1.0609376879066694</v>
      </c>
      <c r="V1578" s="139">
        <v>-0.60859152794568194</v>
      </c>
      <c r="W1578" s="50">
        <v>-1.0183954719284911</v>
      </c>
    </row>
    <row r="1579" spans="1:23" ht="16.5">
      <c r="A1579" s="95">
        <v>577</v>
      </c>
      <c r="B1579" s="139">
        <v>0.35666176494204271</v>
      </c>
      <c r="C1579" s="139">
        <v>0.88120985158423215</v>
      </c>
      <c r="D1579" s="139">
        <v>0.49186457858155697</v>
      </c>
      <c r="E1579" s="139">
        <v>0.98555303090411162</v>
      </c>
      <c r="F1579" s="139">
        <v>0.71310565951942095</v>
      </c>
      <c r="G1579" s="139">
        <v>4.8087264371480476E-2</v>
      </c>
      <c r="H1579" s="139">
        <v>0.72225770328227146</v>
      </c>
      <c r="I1579" s="139">
        <v>0.91116573093810538</v>
      </c>
      <c r="J1579" s="139">
        <v>0.5493312300608113</v>
      </c>
      <c r="K1579" s="58">
        <v>0.43456059968081995</v>
      </c>
      <c r="M1579" s="51">
        <v>577</v>
      </c>
      <c r="N1579" s="139" cm="1">
        <f t="array" ref="N1579:W1579">(TRANSPOSE(MMULT(幕後結果!$AB$37:$AK$46, TRANSPOSE(N578:W578))))</f>
        <v>-0.38575637034845711</v>
      </c>
      <c r="O1579" s="139">
        <v>1.1025039831514662</v>
      </c>
      <c r="P1579" s="139">
        <v>-0.80455642280180295</v>
      </c>
      <c r="Q1579" s="139">
        <v>0.25245334604592007</v>
      </c>
      <c r="R1579" s="139">
        <v>2.1868677610918508</v>
      </c>
      <c r="S1579" s="139">
        <v>0.302960420693838</v>
      </c>
      <c r="T1579" s="139">
        <v>-0.25358213212132757</v>
      </c>
      <c r="U1579" s="139">
        <v>0.54012236445554707</v>
      </c>
      <c r="V1579" s="139">
        <v>-1.5440956059452007</v>
      </c>
      <c r="W1579" s="50">
        <v>0.45028078156612533</v>
      </c>
    </row>
    <row r="1580" spans="1:23" ht="16.5">
      <c r="A1580" s="95">
        <v>578</v>
      </c>
      <c r="B1580" s="139">
        <v>0.98281010776307931</v>
      </c>
      <c r="C1580" s="139">
        <v>0.61764881726597665</v>
      </c>
      <c r="D1580" s="139">
        <v>0.45469715043984427</v>
      </c>
      <c r="E1580" s="139">
        <v>0.12253890207967033</v>
      </c>
      <c r="F1580" s="139">
        <v>0.12486529001289082</v>
      </c>
      <c r="G1580" s="139">
        <v>0.71317349885375259</v>
      </c>
      <c r="H1580" s="139">
        <v>0.37083852884697288</v>
      </c>
      <c r="I1580" s="139">
        <v>9.9116389322459586E-2</v>
      </c>
      <c r="J1580" s="139">
        <v>0.45596653639719409</v>
      </c>
      <c r="K1580" s="58">
        <v>0.40784725121907073</v>
      </c>
      <c r="M1580" s="51">
        <v>578</v>
      </c>
      <c r="N1580" s="139" cm="1">
        <f t="array" ref="N1580:W1580">(TRANSPOSE(MMULT(幕後結果!$AB$37:$AK$46, TRANSPOSE(N579:W579))))</f>
        <v>1.659073070183644</v>
      </c>
      <c r="O1580" s="139">
        <v>2.3120690446784118</v>
      </c>
      <c r="P1580" s="139">
        <v>-0.652658267358035</v>
      </c>
      <c r="Q1580" s="139">
        <v>-0.17274365219766163</v>
      </c>
      <c r="R1580" s="139">
        <v>0.32051756397600706</v>
      </c>
      <c r="S1580" s="139">
        <v>-1.2022220037205986</v>
      </c>
      <c r="T1580" s="139">
        <v>-0.36702251223680893</v>
      </c>
      <c r="U1580" s="139">
        <v>-0.6658096356895814</v>
      </c>
      <c r="V1580" s="139">
        <v>-0.79893803802944097</v>
      </c>
      <c r="W1580" s="50">
        <v>0.44483020863854716</v>
      </c>
    </row>
    <row r="1581" spans="1:23" ht="16.5">
      <c r="A1581" s="95">
        <v>579</v>
      </c>
      <c r="B1581" s="139">
        <v>0.13828805522047416</v>
      </c>
      <c r="C1581" s="139">
        <v>8.2469223217333631E-2</v>
      </c>
      <c r="D1581" s="139">
        <v>0.16790060870721479</v>
      </c>
      <c r="E1581" s="139">
        <v>0.96829410239099323</v>
      </c>
      <c r="F1581" s="139">
        <v>4.916283493618212E-2</v>
      </c>
      <c r="G1581" s="139">
        <v>0.43302699649771448</v>
      </c>
      <c r="H1581" s="139">
        <v>0.88014617624048541</v>
      </c>
      <c r="I1581" s="139">
        <v>0.94929346598047348</v>
      </c>
      <c r="J1581" s="139">
        <v>0.36164069984465197</v>
      </c>
      <c r="K1581" s="58">
        <v>0.3610604988416406</v>
      </c>
      <c r="M1581" s="51">
        <v>579</v>
      </c>
      <c r="N1581" s="139" cm="1">
        <f t="array" ref="N1581:W1581">(TRANSPOSE(MMULT(幕後結果!$AB$37:$AK$46, TRANSPOSE(N580:W580))))</f>
        <v>-0.48901208274420904</v>
      </c>
      <c r="O1581" s="139">
        <v>-0.41515162336589317</v>
      </c>
      <c r="P1581" s="139">
        <v>0.51237509353083599</v>
      </c>
      <c r="Q1581" s="139">
        <v>1.2728829878390393</v>
      </c>
      <c r="R1581" s="139">
        <v>2.342440454414823</v>
      </c>
      <c r="S1581" s="139">
        <v>0.14912307506428238</v>
      </c>
      <c r="T1581" s="139">
        <v>-0.82268454975355854</v>
      </c>
      <c r="U1581" s="139">
        <v>0.45874449614931168</v>
      </c>
      <c r="V1581" s="139">
        <v>-0.15424743798262508</v>
      </c>
      <c r="W1581" s="50">
        <v>-4.5590105868403397E-2</v>
      </c>
    </row>
    <row r="1582" spans="1:23" ht="16.5">
      <c r="A1582" s="95">
        <v>580</v>
      </c>
      <c r="B1582" s="139">
        <v>0.30111946925480071</v>
      </c>
      <c r="C1582" s="139">
        <v>0.72630304615523977</v>
      </c>
      <c r="D1582" s="139">
        <v>0.24317439377555572</v>
      </c>
      <c r="E1582" s="139">
        <v>0.2923976027117281</v>
      </c>
      <c r="F1582" s="139">
        <v>0.22717293541841999</v>
      </c>
      <c r="G1582" s="139">
        <v>0.38320627310173228</v>
      </c>
      <c r="H1582" s="139">
        <v>0.58628461505862672</v>
      </c>
      <c r="I1582" s="139">
        <v>0.62147993327190854</v>
      </c>
      <c r="J1582" s="139">
        <v>0.97205964791883326</v>
      </c>
      <c r="K1582" s="58">
        <v>0.9689746208884269</v>
      </c>
      <c r="M1582" s="51">
        <v>580</v>
      </c>
      <c r="N1582" s="139" cm="1">
        <f t="array" ref="N1582:W1582">(TRANSPOSE(MMULT(幕後結果!$AB$37:$AK$46, TRANSPOSE(N581:W581))))</f>
        <v>0.16852657333045235</v>
      </c>
      <c r="O1582" s="139">
        <v>-0.39178235694903918</v>
      </c>
      <c r="P1582" s="139">
        <v>-0.31139025379533036</v>
      </c>
      <c r="Q1582" s="139">
        <v>-0.6130248283798555</v>
      </c>
      <c r="R1582" s="139">
        <v>-0.67966224833301192</v>
      </c>
      <c r="S1582" s="139">
        <v>1.1876891005270909</v>
      </c>
      <c r="T1582" s="139">
        <v>1.9323371245609704</v>
      </c>
      <c r="U1582" s="139">
        <v>1.5050780038045222</v>
      </c>
      <c r="V1582" s="139">
        <v>8.5489524266172068E-2</v>
      </c>
      <c r="W1582" s="50">
        <v>-0.25585337244198186</v>
      </c>
    </row>
    <row r="1583" spans="1:23" ht="16.5">
      <c r="A1583" s="95">
        <v>581</v>
      </c>
      <c r="B1583" s="139">
        <v>0.43212069810541553</v>
      </c>
      <c r="C1583" s="139">
        <v>0.50921419877498941</v>
      </c>
      <c r="D1583" s="139">
        <v>0.44745745218509581</v>
      </c>
      <c r="E1583" s="139">
        <v>3.0386653968645483E-2</v>
      </c>
      <c r="F1583" s="139">
        <v>0.99464189524777447</v>
      </c>
      <c r="G1583" s="139">
        <v>0.46562981533661008</v>
      </c>
      <c r="H1583" s="139">
        <v>0.701773244719889</v>
      </c>
      <c r="I1583" s="139">
        <v>0.20676029589749123</v>
      </c>
      <c r="J1583" s="139">
        <v>0.41295174196657114</v>
      </c>
      <c r="K1583" s="58">
        <v>0.11465236159450742</v>
      </c>
      <c r="M1583" s="51">
        <v>581</v>
      </c>
      <c r="N1583" s="139" cm="1">
        <f t="array" ref="N1583:W1583">(TRANSPOSE(MMULT(幕後結果!$AB$37:$AK$46, TRANSPOSE(N582:W582))))</f>
        <v>-0.895251572448995</v>
      </c>
      <c r="O1583" s="139">
        <v>-0.82679790942646325</v>
      </c>
      <c r="P1583" s="139">
        <v>-0.69961837812261574</v>
      </c>
      <c r="Q1583" s="139">
        <v>-1.8541020191558777</v>
      </c>
      <c r="R1583" s="139">
        <v>-1.0091499096673926</v>
      </c>
      <c r="S1583" s="139">
        <v>-1.2497349100116208</v>
      </c>
      <c r="T1583" s="139">
        <v>-1.1516849618508547</v>
      </c>
      <c r="U1583" s="139">
        <v>0.99510086884703886</v>
      </c>
      <c r="V1583" s="139">
        <v>-0.88575663513634828</v>
      </c>
      <c r="W1583" s="50">
        <v>-9.6984082036437491E-2</v>
      </c>
    </row>
    <row r="1584" spans="1:23" ht="16.5">
      <c r="A1584" s="95">
        <v>582</v>
      </c>
      <c r="B1584" s="139">
        <v>0.93626842167789603</v>
      </c>
      <c r="C1584" s="139">
        <v>0.93687242593436459</v>
      </c>
      <c r="D1584" s="139">
        <v>0.38555868204667121</v>
      </c>
      <c r="E1584" s="139">
        <v>0.97437782092358605</v>
      </c>
      <c r="F1584" s="139">
        <v>0.12101234918562342</v>
      </c>
      <c r="G1584" s="139">
        <v>0.46056901868170241</v>
      </c>
      <c r="H1584" s="139">
        <v>0.44788581219859025</v>
      </c>
      <c r="I1584" s="139">
        <v>0.73278356575133219</v>
      </c>
      <c r="J1584" s="139">
        <v>0.400858717806031</v>
      </c>
      <c r="K1584" s="58">
        <v>0.38654926542694623</v>
      </c>
      <c r="M1584" s="51">
        <v>582</v>
      </c>
      <c r="N1584" s="139" cm="1">
        <f t="array" ref="N1584:W1584">(TRANSPOSE(MMULT(幕後結果!$AB$37:$AK$46, TRANSPOSE(N583:W583))))</f>
        <v>-1.5137429427276157</v>
      </c>
      <c r="O1584" s="139">
        <v>0.57550504205506492</v>
      </c>
      <c r="P1584" s="139">
        <v>0.54964106272960922</v>
      </c>
      <c r="Q1584" s="139">
        <v>0.17258962638771774</v>
      </c>
      <c r="R1584" s="139">
        <v>9.4650433912854326E-2</v>
      </c>
      <c r="S1584" s="139">
        <v>-0.77177738631125581</v>
      </c>
      <c r="T1584" s="139">
        <v>0.17070834341040109</v>
      </c>
      <c r="U1584" s="139">
        <v>0.54090390520494047</v>
      </c>
      <c r="V1584" s="139">
        <v>0.23581906114976842</v>
      </c>
      <c r="W1584" s="50">
        <v>4.3302656497831611E-2</v>
      </c>
    </row>
    <row r="1585" spans="1:23" ht="16.5">
      <c r="A1585" s="95">
        <v>583</v>
      </c>
      <c r="B1585" s="139">
        <v>0.83622044292727016</v>
      </c>
      <c r="C1585" s="139">
        <v>0.77184733009136441</v>
      </c>
      <c r="D1585" s="139">
        <v>0.36863545126753539</v>
      </c>
      <c r="E1585" s="139">
        <v>0.55001849958126869</v>
      </c>
      <c r="F1585" s="139">
        <v>0.11190062426109848</v>
      </c>
      <c r="G1585" s="139">
        <v>0.16610504905209877</v>
      </c>
      <c r="H1585" s="139">
        <v>0.62280540895915748</v>
      </c>
      <c r="I1585" s="139">
        <v>0.25868080462351806</v>
      </c>
      <c r="J1585" s="139">
        <v>0.48178501864011958</v>
      </c>
      <c r="K1585" s="58">
        <v>0.53743557156453448</v>
      </c>
      <c r="M1585" s="51">
        <v>583</v>
      </c>
      <c r="N1585" s="139" cm="1">
        <f t="array" ref="N1585:W1585">(TRANSPOSE(MMULT(幕後結果!$AB$37:$AK$46, TRANSPOSE(N584:W584))))</f>
        <v>1.0493210089668581</v>
      </c>
      <c r="O1585" s="139">
        <v>1.8952776671135063</v>
      </c>
      <c r="P1585" s="139">
        <v>1.3109432383447202</v>
      </c>
      <c r="Q1585" s="139">
        <v>2.5276592022498545E-2</v>
      </c>
      <c r="R1585" s="139">
        <v>-1.5424868186555765</v>
      </c>
      <c r="S1585" s="139">
        <v>-0.92527637013045738</v>
      </c>
      <c r="T1585" s="139">
        <v>1.0291508587364697</v>
      </c>
      <c r="U1585" s="139">
        <v>0.27717148234363292</v>
      </c>
      <c r="V1585" s="139">
        <v>-4.8617940409830529E-3</v>
      </c>
      <c r="W1585" s="50">
        <v>1.2307486681277442</v>
      </c>
    </row>
    <row r="1586" spans="1:23" ht="16.5">
      <c r="A1586" s="95">
        <v>584</v>
      </c>
      <c r="B1586" s="139">
        <v>0.25993326938870975</v>
      </c>
      <c r="C1586" s="139">
        <v>0.78862116143929328</v>
      </c>
      <c r="D1586" s="139">
        <v>0.95697613773181534</v>
      </c>
      <c r="E1586" s="139">
        <v>0.85703614795370586</v>
      </c>
      <c r="F1586" s="139">
        <v>2.6678120046671472E-2</v>
      </c>
      <c r="G1586" s="139">
        <v>0.95855385319466624</v>
      </c>
      <c r="H1586" s="139">
        <v>0.66538083322149411</v>
      </c>
      <c r="I1586" s="139">
        <v>4.4797715591334386E-2</v>
      </c>
      <c r="J1586" s="139">
        <v>0.5296787624863879</v>
      </c>
      <c r="K1586" s="58">
        <v>0.26232989558759012</v>
      </c>
      <c r="M1586" s="51">
        <v>584</v>
      </c>
      <c r="N1586" s="139" cm="1">
        <f t="array" ref="N1586:W1586">(TRANSPOSE(MMULT(幕後結果!$AB$37:$AK$46, TRANSPOSE(N585:W585))))</f>
        <v>-0.79961201542514948</v>
      </c>
      <c r="O1586" s="139">
        <v>-0.19748004179493303</v>
      </c>
      <c r="P1586" s="139">
        <v>0.6676392323479482</v>
      </c>
      <c r="Q1586" s="139">
        <v>1.0392617276259151</v>
      </c>
      <c r="R1586" s="139">
        <v>0.34981444127114203</v>
      </c>
      <c r="S1586" s="139">
        <v>1.0392041661716376</v>
      </c>
      <c r="T1586" s="139">
        <v>0.48540241938464257</v>
      </c>
      <c r="U1586" s="139">
        <v>1.0967965705789851</v>
      </c>
      <c r="V1586" s="139">
        <v>1.3136920541009682</v>
      </c>
      <c r="W1586" s="50">
        <v>1.3761916660286615</v>
      </c>
    </row>
    <row r="1587" spans="1:23" ht="16.5">
      <c r="A1587" s="95">
        <v>585</v>
      </c>
      <c r="B1587" s="139">
        <v>0.90456013048066186</v>
      </c>
      <c r="C1587" s="139">
        <v>0.476926544449914</v>
      </c>
      <c r="D1587" s="139">
        <v>0.8897803846775485</v>
      </c>
      <c r="E1587" s="139">
        <v>0.95503336353924384</v>
      </c>
      <c r="F1587" s="139">
        <v>0.65109699450650949</v>
      </c>
      <c r="G1587" s="139">
        <v>0.96751222503669831</v>
      </c>
      <c r="H1587" s="139">
        <v>0.21753529343005784</v>
      </c>
      <c r="I1587" s="139">
        <v>4.4119060861558035E-2</v>
      </c>
      <c r="J1587" s="139">
        <v>0.56594328608337419</v>
      </c>
      <c r="K1587" s="58">
        <v>0.75859068767035409</v>
      </c>
      <c r="M1587" s="51">
        <v>585</v>
      </c>
      <c r="N1587" s="139" cm="1">
        <f t="array" ref="N1587:W1587">(TRANSPOSE(MMULT(幕後結果!$AB$37:$AK$46, TRANSPOSE(N586:W586))))</f>
        <v>1.4790478602843606</v>
      </c>
      <c r="O1587" s="139">
        <v>0.64623024362634607</v>
      </c>
      <c r="P1587" s="139">
        <v>-0.27065812710362713</v>
      </c>
      <c r="Q1587" s="139">
        <v>0.74445822413921747</v>
      </c>
      <c r="R1587" s="139">
        <v>0.79784619739612661</v>
      </c>
      <c r="S1587" s="139">
        <v>0.62572307226706547</v>
      </c>
      <c r="T1587" s="139">
        <v>2.1340976384448527</v>
      </c>
      <c r="U1587" s="139">
        <v>1.4607619528267177</v>
      </c>
      <c r="V1587" s="139">
        <v>3.0195943188125982</v>
      </c>
      <c r="W1587" s="50">
        <v>0.58113543886320884</v>
      </c>
    </row>
    <row r="1588" spans="1:23" ht="16.5">
      <c r="A1588" s="95">
        <v>586</v>
      </c>
      <c r="B1588" s="139">
        <v>0.80318418001880354</v>
      </c>
      <c r="C1588" s="139">
        <v>0.15074002458655977</v>
      </c>
      <c r="D1588" s="139">
        <v>0.60301308911910345</v>
      </c>
      <c r="E1588" s="139">
        <v>0.56546552304522946</v>
      </c>
      <c r="F1588" s="139">
        <v>0.48543988816521111</v>
      </c>
      <c r="G1588" s="139">
        <v>0.27002757682495315</v>
      </c>
      <c r="H1588" s="139">
        <v>0.50420523657425909</v>
      </c>
      <c r="I1588" s="139">
        <v>0.75566178806529716</v>
      </c>
      <c r="J1588" s="139">
        <v>0.36402682185160362</v>
      </c>
      <c r="K1588" s="58">
        <v>0.43427191002639409</v>
      </c>
      <c r="M1588" s="51">
        <v>586</v>
      </c>
      <c r="N1588" s="139" cm="1">
        <f t="array" ref="N1588:W1588">(TRANSPOSE(MMULT(幕後結果!$AB$37:$AK$46, TRANSPOSE(N587:W587))))</f>
        <v>-1.0323349065315295</v>
      </c>
      <c r="O1588" s="139">
        <v>-2.1385221355789872</v>
      </c>
      <c r="P1588" s="139">
        <v>-1.6500435840143237</v>
      </c>
      <c r="Q1588" s="139">
        <v>-1.5139876454706025</v>
      </c>
      <c r="R1588" s="139">
        <v>-0.81415494825868473</v>
      </c>
      <c r="S1588" s="139">
        <v>0.34888249170056951</v>
      </c>
      <c r="T1588" s="139">
        <v>-1.1434794954115965</v>
      </c>
      <c r="U1588" s="139">
        <v>-0.35923583408392412</v>
      </c>
      <c r="V1588" s="139">
        <v>-1.0607417198899789</v>
      </c>
      <c r="W1588" s="50">
        <v>0.37427739571456153</v>
      </c>
    </row>
    <row r="1589" spans="1:23" ht="16.5">
      <c r="A1589" s="95">
        <v>587</v>
      </c>
      <c r="B1589" s="139">
        <v>0.73097697405028317</v>
      </c>
      <c r="C1589" s="139">
        <v>0.40265640767673472</v>
      </c>
      <c r="D1589" s="139">
        <v>0.48599742100534815</v>
      </c>
      <c r="E1589" s="139">
        <v>9.9963575841033547E-2</v>
      </c>
      <c r="F1589" s="139">
        <v>0.15309198978064043</v>
      </c>
      <c r="G1589" s="139">
        <v>0.117668811320222</v>
      </c>
      <c r="H1589" s="139">
        <v>0.43553644149099568</v>
      </c>
      <c r="I1589" s="139">
        <v>0.51476242168646213</v>
      </c>
      <c r="J1589" s="139">
        <v>0.65443960027415926</v>
      </c>
      <c r="K1589" s="58">
        <v>7.5138789124284511E-2</v>
      </c>
      <c r="M1589" s="51">
        <v>587</v>
      </c>
      <c r="N1589" s="139" cm="1">
        <f t="array" ref="N1589:W1589">(TRANSPOSE(MMULT(幕後結果!$AB$37:$AK$46, TRANSPOSE(N588:W588))))</f>
        <v>1.0762775815127947</v>
      </c>
      <c r="O1589" s="139">
        <v>-0.1411495001305037</v>
      </c>
      <c r="P1589" s="139">
        <v>0.49648542209861196</v>
      </c>
      <c r="Q1589" s="139">
        <v>0.78836197379869943</v>
      </c>
      <c r="R1589" s="139">
        <v>-0.21887360340113254</v>
      </c>
      <c r="S1589" s="139">
        <v>1.4278801502294176</v>
      </c>
      <c r="T1589" s="139">
        <v>0.16545023120415026</v>
      </c>
      <c r="U1589" s="139">
        <v>-1.350103787476099</v>
      </c>
      <c r="V1589" s="139">
        <v>0.21292983185779846</v>
      </c>
      <c r="W1589" s="50">
        <v>1.4836666724987067</v>
      </c>
    </row>
    <row r="1590" spans="1:23" ht="16.5">
      <c r="A1590" s="95">
        <v>588</v>
      </c>
      <c r="B1590" s="139">
        <v>0.58560301931492331</v>
      </c>
      <c r="C1590" s="139">
        <v>0.50096387287617983</v>
      </c>
      <c r="D1590" s="139">
        <v>0.70577044494362018</v>
      </c>
      <c r="E1590" s="139">
        <v>0.27830116442856889</v>
      </c>
      <c r="F1590" s="139">
        <v>0.62170960157164212</v>
      </c>
      <c r="G1590" s="139">
        <v>0.60983713850125998</v>
      </c>
      <c r="H1590" s="139">
        <v>0.52743883583184847</v>
      </c>
      <c r="I1590" s="139">
        <v>0.8174439392985553</v>
      </c>
      <c r="J1590" s="139">
        <v>2.5082403151234445E-2</v>
      </c>
      <c r="K1590" s="58">
        <v>0.77813897085195993</v>
      </c>
      <c r="M1590" s="51">
        <v>588</v>
      </c>
      <c r="N1590" s="139" cm="1">
        <f t="array" ref="N1590:W1590">(TRANSPOSE(MMULT(幕後結果!$AB$37:$AK$46, TRANSPOSE(N589:W589))))</f>
        <v>-0.87347339753318098</v>
      </c>
      <c r="O1590" s="139">
        <v>0.42475575046243602</v>
      </c>
      <c r="P1590" s="139">
        <v>-1.3718016077844188</v>
      </c>
      <c r="Q1590" s="139">
        <v>0.89687481389885226</v>
      </c>
      <c r="R1590" s="139">
        <v>-0.6438590262022329</v>
      </c>
      <c r="S1590" s="139">
        <v>0.83811987365342011</v>
      </c>
      <c r="T1590" s="139">
        <v>0.97945710873356406</v>
      </c>
      <c r="U1590" s="139">
        <v>1.2601184959124847</v>
      </c>
      <c r="V1590" s="139">
        <v>1.0949950169842646</v>
      </c>
      <c r="W1590" s="50">
        <v>-0.79483607068860529</v>
      </c>
    </row>
    <row r="1591" spans="1:23" ht="16.5">
      <c r="A1591" s="95">
        <v>589</v>
      </c>
      <c r="B1591" s="139">
        <v>0.83944067933289013</v>
      </c>
      <c r="C1591" s="139">
        <v>0.31366431651000837</v>
      </c>
      <c r="D1591" s="139">
        <v>0.46365356427055171</v>
      </c>
      <c r="E1591" s="139">
        <v>0.21745891199564404</v>
      </c>
      <c r="F1591" s="139">
        <v>0.48460710288783271</v>
      </c>
      <c r="G1591" s="139">
        <v>3.8066119350627758E-2</v>
      </c>
      <c r="H1591" s="139">
        <v>0.6241178960116105</v>
      </c>
      <c r="I1591" s="139">
        <v>0.19025210831610173</v>
      </c>
      <c r="J1591" s="139">
        <v>0.48905418482315244</v>
      </c>
      <c r="K1591" s="58">
        <v>0.86103442351709059</v>
      </c>
      <c r="M1591" s="51">
        <v>589</v>
      </c>
      <c r="N1591" s="139" cm="1">
        <f t="array" ref="N1591:W1591">(TRANSPOSE(MMULT(幕後結果!$AB$37:$AK$46, TRANSPOSE(N590:W590))))</f>
        <v>-0.79334165613062513</v>
      </c>
      <c r="O1591" s="139">
        <v>-1.8379599254527097</v>
      </c>
      <c r="P1591" s="139">
        <v>1.0754264406589171</v>
      </c>
      <c r="Q1591" s="139">
        <v>0.63434950337456986</v>
      </c>
      <c r="R1591" s="139">
        <v>0.2988159844314624</v>
      </c>
      <c r="S1591" s="139">
        <v>-0.61904742600626461</v>
      </c>
      <c r="T1591" s="139">
        <v>-3.9672992008454228E-2</v>
      </c>
      <c r="U1591" s="139">
        <v>-0.47660137468422192</v>
      </c>
      <c r="V1591" s="139">
        <v>-2.7206428928720272E-2</v>
      </c>
      <c r="W1591" s="50">
        <v>-0.96492426761004346</v>
      </c>
    </row>
    <row r="1592" spans="1:23" ht="16.5">
      <c r="A1592" s="95">
        <v>590</v>
      </c>
      <c r="B1592" s="139">
        <v>0.11981198735674981</v>
      </c>
      <c r="C1592" s="139">
        <v>2.8840915250947008E-2</v>
      </c>
      <c r="D1592" s="139">
        <v>0.45041749717841695</v>
      </c>
      <c r="E1592" s="139">
        <v>0.15253798093553184</v>
      </c>
      <c r="F1592" s="139">
        <v>0.84819018639010002</v>
      </c>
      <c r="G1592" s="139">
        <v>0.77612216194152062</v>
      </c>
      <c r="H1592" s="139">
        <v>0.23949941565459576</v>
      </c>
      <c r="I1592" s="139">
        <v>0.34066567795556502</v>
      </c>
      <c r="J1592" s="139">
        <v>0.97692316822554992</v>
      </c>
      <c r="K1592" s="58">
        <v>0.31260292223528308</v>
      </c>
      <c r="M1592" s="51">
        <v>590</v>
      </c>
      <c r="N1592" s="139" cm="1">
        <f t="array" ref="N1592:W1592">(TRANSPOSE(MMULT(幕後結果!$AB$37:$AK$46, TRANSPOSE(N591:W591))))</f>
        <v>1.4995738859265213</v>
      </c>
      <c r="O1592" s="139">
        <v>-1.6367476723448491</v>
      </c>
      <c r="P1592" s="139">
        <v>0.3183686273258623</v>
      </c>
      <c r="Q1592" s="139">
        <v>-0.89222342020131296</v>
      </c>
      <c r="R1592" s="139">
        <v>-0.64336178332059435</v>
      </c>
      <c r="S1592" s="139">
        <v>0.67498554394750909</v>
      </c>
      <c r="T1592" s="139">
        <v>-0.56080398448718183</v>
      </c>
      <c r="U1592" s="139">
        <v>-0.75267827436809087</v>
      </c>
      <c r="V1592" s="139">
        <v>-0.90945035202928115</v>
      </c>
      <c r="W1592" s="50">
        <v>1.1487503252073622E-2</v>
      </c>
    </row>
    <row r="1593" spans="1:23" ht="16.5">
      <c r="A1593" s="95">
        <v>591</v>
      </c>
      <c r="B1593" s="139">
        <v>0.69839776831955525</v>
      </c>
      <c r="C1593" s="139">
        <v>0.45510739401325706</v>
      </c>
      <c r="D1593" s="139">
        <v>0.20024804746132863</v>
      </c>
      <c r="E1593" s="139">
        <v>0.94142979692901418</v>
      </c>
      <c r="F1593" s="139">
        <v>0.15111264644484246</v>
      </c>
      <c r="G1593" s="139">
        <v>0.96056315580187124</v>
      </c>
      <c r="H1593" s="139">
        <v>0.15323864580379776</v>
      </c>
      <c r="I1593" s="139">
        <v>0.33700783139584689</v>
      </c>
      <c r="J1593" s="139">
        <v>0.25363475726293983</v>
      </c>
      <c r="K1593" s="58">
        <v>0.78984198629366453</v>
      </c>
      <c r="M1593" s="51">
        <v>591</v>
      </c>
      <c r="N1593" s="139" cm="1">
        <f t="array" ref="N1593:W1593">(TRANSPOSE(MMULT(幕後結果!$AB$37:$AK$46, TRANSPOSE(N592:W592))))</f>
        <v>0.33146388209136113</v>
      </c>
      <c r="O1593" s="139">
        <v>-1.0837041529089986</v>
      </c>
      <c r="P1593" s="139">
        <v>2.1144837716474147</v>
      </c>
      <c r="Q1593" s="139">
        <v>0.11046286151914442</v>
      </c>
      <c r="R1593" s="139">
        <v>0.28284030319316911</v>
      </c>
      <c r="S1593" s="139">
        <v>-0.63805318380435927</v>
      </c>
      <c r="T1593" s="139">
        <v>-0.70415163076288567</v>
      </c>
      <c r="U1593" s="139">
        <v>0.86238171217255088</v>
      </c>
      <c r="V1593" s="139">
        <v>0.14363110479192742</v>
      </c>
      <c r="W1593" s="50">
        <v>0.98860514156483026</v>
      </c>
    </row>
    <row r="1594" spans="1:23" ht="16.5">
      <c r="A1594" s="95">
        <v>592</v>
      </c>
      <c r="B1594" s="139">
        <v>0.51015869264289382</v>
      </c>
      <c r="C1594" s="139">
        <v>0.80318250264638524</v>
      </c>
      <c r="D1594" s="139">
        <v>0.49755728676909339</v>
      </c>
      <c r="E1594" s="139">
        <v>0.22757559599325528</v>
      </c>
      <c r="F1594" s="139">
        <v>0.33528427455847276</v>
      </c>
      <c r="G1594" s="139">
        <v>0.28472142727596705</v>
      </c>
      <c r="H1594" s="139">
        <v>3.9991219285949064E-2</v>
      </c>
      <c r="I1594" s="139">
        <v>0.3965076592059118</v>
      </c>
      <c r="J1594" s="139">
        <v>0.98784004187840524</v>
      </c>
      <c r="K1594" s="58">
        <v>0.32794765897231803</v>
      </c>
      <c r="M1594" s="51">
        <v>592</v>
      </c>
      <c r="N1594" s="139" cm="1">
        <f t="array" ref="N1594:W1594">(TRANSPOSE(MMULT(幕後結果!$AB$37:$AK$46, TRANSPOSE(N593:W593))))</f>
        <v>0.11918037972168258</v>
      </c>
      <c r="O1594" s="139">
        <v>0.33634816555266128</v>
      </c>
      <c r="P1594" s="139">
        <v>1.4994902470072398</v>
      </c>
      <c r="Q1594" s="139">
        <v>0.20845551690376279</v>
      </c>
      <c r="R1594" s="139">
        <v>0.75305426350458782</v>
      </c>
      <c r="S1594" s="139">
        <v>-2.481292096302449</v>
      </c>
      <c r="T1594" s="139">
        <v>-0.9628031823143044</v>
      </c>
      <c r="U1594" s="139">
        <v>1.4800309019063649</v>
      </c>
      <c r="V1594" s="139">
        <v>7.6110696009123124E-2</v>
      </c>
      <c r="W1594" s="50">
        <v>1.4205376766457105</v>
      </c>
    </row>
    <row r="1595" spans="1:23" ht="16.5">
      <c r="A1595" s="95">
        <v>593</v>
      </c>
      <c r="B1595" s="139">
        <v>0.15634450115812903</v>
      </c>
      <c r="C1595" s="139">
        <v>0.9623971298036651</v>
      </c>
      <c r="D1595" s="139">
        <v>0.70185595314112215</v>
      </c>
      <c r="E1595" s="139">
        <v>0.13556343046644281</v>
      </c>
      <c r="F1595" s="139">
        <v>0.26779391916870998</v>
      </c>
      <c r="G1595" s="139">
        <v>0.89298990493292707</v>
      </c>
      <c r="H1595" s="139">
        <v>0.45989873948802606</v>
      </c>
      <c r="I1595" s="139">
        <v>0.11015708731570606</v>
      </c>
      <c r="J1595" s="139">
        <v>0.30576131634192327</v>
      </c>
      <c r="K1595" s="58">
        <v>0.28732843665593322</v>
      </c>
      <c r="M1595" s="51">
        <v>593</v>
      </c>
      <c r="N1595" s="139" cm="1">
        <f t="array" ref="N1595:W1595">(TRANSPOSE(MMULT(幕後結果!$AB$37:$AK$46, TRANSPOSE(N594:W594))))</f>
        <v>-1.09058003512815</v>
      </c>
      <c r="O1595" s="139">
        <v>1.2269885801467413</v>
      </c>
      <c r="P1595" s="139">
        <v>0.78548794456232307</v>
      </c>
      <c r="Q1595" s="139">
        <v>0.59045014176992083</v>
      </c>
      <c r="R1595" s="139">
        <v>1.6825856304431905</v>
      </c>
      <c r="S1595" s="139">
        <v>1.2010722959742184</v>
      </c>
      <c r="T1595" s="139">
        <v>-1.5555716481682995</v>
      </c>
      <c r="U1595" s="139">
        <v>-1.2603619691289167</v>
      </c>
      <c r="V1595" s="139">
        <v>7.2523356308091091E-2</v>
      </c>
      <c r="W1595" s="50">
        <v>0.92793290697740161</v>
      </c>
    </row>
    <row r="1596" spans="1:23" ht="16.5">
      <c r="A1596" s="95">
        <v>594</v>
      </c>
      <c r="B1596" s="139">
        <v>0.14641785550107089</v>
      </c>
      <c r="C1596" s="139">
        <v>0.88981150144941523</v>
      </c>
      <c r="D1596" s="139">
        <v>0.37260183059684682</v>
      </c>
      <c r="E1596" s="139">
        <v>0.62070921372527077</v>
      </c>
      <c r="F1596" s="139">
        <v>0.43334225283301353</v>
      </c>
      <c r="G1596" s="139">
        <v>0.5008450109647915</v>
      </c>
      <c r="H1596" s="139">
        <v>0.68893601224285872</v>
      </c>
      <c r="I1596" s="139">
        <v>0.5207126525628023</v>
      </c>
      <c r="J1596" s="139">
        <v>0.24003839654785031</v>
      </c>
      <c r="K1596" s="58">
        <v>0.54796556504425054</v>
      </c>
      <c r="M1596" s="51">
        <v>594</v>
      </c>
      <c r="N1596" s="139" cm="1">
        <f t="array" ref="N1596:W1596">(TRANSPOSE(MMULT(幕後結果!$AB$37:$AK$46, TRANSPOSE(N595:W595))))</f>
        <v>8.3606389067046705E-2</v>
      </c>
      <c r="O1596" s="139">
        <v>0.1603613129741768</v>
      </c>
      <c r="P1596" s="139">
        <v>1.2802374747668639</v>
      </c>
      <c r="Q1596" s="139">
        <v>-0.11781181886953111</v>
      </c>
      <c r="R1596" s="139">
        <v>-1.2032657708429331</v>
      </c>
      <c r="S1596" s="139">
        <v>-1.3298180980507879</v>
      </c>
      <c r="T1596" s="139">
        <v>-8.7937650172259796E-2</v>
      </c>
      <c r="U1596" s="139">
        <v>0.87687405864540313</v>
      </c>
      <c r="V1596" s="139">
        <v>0.65700619540448613</v>
      </c>
      <c r="W1596" s="50">
        <v>1.4274193464179872</v>
      </c>
    </row>
    <row r="1597" spans="1:23" ht="16.5">
      <c r="A1597" s="95">
        <v>595</v>
      </c>
      <c r="B1597" s="139">
        <v>0.28126389215802372</v>
      </c>
      <c r="C1597" s="139">
        <v>0.64484194050773214</v>
      </c>
      <c r="D1597" s="139">
        <v>0.3576354078673385</v>
      </c>
      <c r="E1597" s="139">
        <v>0.52034799510149221</v>
      </c>
      <c r="F1597" s="139">
        <v>0.67482158875691556</v>
      </c>
      <c r="G1597" s="139">
        <v>0.54690537361175817</v>
      </c>
      <c r="H1597" s="139">
        <v>0.2991317111379328</v>
      </c>
      <c r="I1597" s="139">
        <v>8.0532304880856165E-2</v>
      </c>
      <c r="J1597" s="139">
        <v>0.43668510787056891</v>
      </c>
      <c r="K1597" s="58">
        <v>0.95641238510643634</v>
      </c>
      <c r="M1597" s="51">
        <v>595</v>
      </c>
      <c r="N1597" s="139" cm="1">
        <f t="array" ref="N1597:W1597">(TRANSPOSE(MMULT(幕後結果!$AB$37:$AK$46, TRANSPOSE(N596:W596))))</f>
        <v>-0.24725811458549588</v>
      </c>
      <c r="O1597" s="139">
        <v>0.71031998230213023</v>
      </c>
      <c r="P1597" s="139">
        <v>0.33799504151361548</v>
      </c>
      <c r="Q1597" s="139">
        <v>-8.8000025525134362E-2</v>
      </c>
      <c r="R1597" s="139">
        <v>-0.31807468736332078</v>
      </c>
      <c r="S1597" s="139">
        <v>9.0374736442117409E-2</v>
      </c>
      <c r="T1597" s="139">
        <v>0.33378354036235336</v>
      </c>
      <c r="U1597" s="139">
        <v>-0.57244025555246469</v>
      </c>
      <c r="V1597" s="139">
        <v>0.49067251282291102</v>
      </c>
      <c r="W1597" s="50">
        <v>0.66794617809225021</v>
      </c>
    </row>
    <row r="1598" spans="1:23" ht="16.5">
      <c r="A1598" s="95">
        <v>596</v>
      </c>
      <c r="B1598" s="139">
        <v>0.2617968206357606</v>
      </c>
      <c r="C1598" s="139">
        <v>1.939859495056373E-3</v>
      </c>
      <c r="D1598" s="139">
        <v>0.92228133182471628</v>
      </c>
      <c r="E1598" s="139">
        <v>0.20706639932235804</v>
      </c>
      <c r="F1598" s="139">
        <v>0.22684786054429007</v>
      </c>
      <c r="G1598" s="139">
        <v>0.49122750177810026</v>
      </c>
      <c r="H1598" s="139">
        <v>0.84218823432085332</v>
      </c>
      <c r="I1598" s="139">
        <v>0.67836667525024019</v>
      </c>
      <c r="J1598" s="139">
        <v>0.78897416651901131</v>
      </c>
      <c r="K1598" s="58">
        <v>0.69588583549132288</v>
      </c>
      <c r="M1598" s="51">
        <v>596</v>
      </c>
      <c r="N1598" s="139" cm="1">
        <f t="array" ref="N1598:W1598">(TRANSPOSE(MMULT(幕後結果!$AB$37:$AK$46, TRANSPOSE(N597:W597))))</f>
        <v>1.1262201165655867</v>
      </c>
      <c r="O1598" s="139">
        <v>0.90682351870062028</v>
      </c>
      <c r="P1598" s="139">
        <v>1.3055962240854722</v>
      </c>
      <c r="Q1598" s="139">
        <v>0.31586676101450828</v>
      </c>
      <c r="R1598" s="139">
        <v>-1.0748528410485907</v>
      </c>
      <c r="S1598" s="139">
        <v>-0.71314246791037506</v>
      </c>
      <c r="T1598" s="139">
        <v>0.16076584284144169</v>
      </c>
      <c r="U1598" s="139">
        <v>0.59369953674673548</v>
      </c>
      <c r="V1598" s="139">
        <v>0.65470084452014854</v>
      </c>
      <c r="W1598" s="50">
        <v>-0.23605722608401358</v>
      </c>
    </row>
    <row r="1599" spans="1:23" ht="16.5">
      <c r="A1599" s="95">
        <v>597</v>
      </c>
      <c r="B1599" s="139">
        <v>0.79003417157286315</v>
      </c>
      <c r="C1599" s="139">
        <v>0.28976027732780607</v>
      </c>
      <c r="D1599" s="139">
        <v>0.69255075352138995</v>
      </c>
      <c r="E1599" s="139">
        <v>0.37575569373185069</v>
      </c>
      <c r="F1599" s="139">
        <v>0.23482650040056163</v>
      </c>
      <c r="G1599" s="139">
        <v>0.74855831985151711</v>
      </c>
      <c r="H1599" s="139">
        <v>0.79695207900491161</v>
      </c>
      <c r="I1599" s="139">
        <v>0.77929032785147712</v>
      </c>
      <c r="J1599" s="139">
        <v>0.82003613514868645</v>
      </c>
      <c r="K1599" s="58">
        <v>0.51931657737132464</v>
      </c>
      <c r="M1599" s="51">
        <v>597</v>
      </c>
      <c r="N1599" s="139" cm="1">
        <f t="array" ref="N1599:W1599">(TRANSPOSE(MMULT(幕後結果!$AB$37:$AK$46, TRANSPOSE(N598:W598))))</f>
        <v>0.24277574752992506</v>
      </c>
      <c r="O1599" s="139">
        <v>0.98531348004086772</v>
      </c>
      <c r="P1599" s="139">
        <v>-1.0020191157368619</v>
      </c>
      <c r="Q1599" s="139">
        <v>1.1463972257104393</v>
      </c>
      <c r="R1599" s="139">
        <v>1.0743645352728481E-2</v>
      </c>
      <c r="S1599" s="139">
        <v>-0.20814828035096855</v>
      </c>
      <c r="T1599" s="139">
        <v>0.17454675366461711</v>
      </c>
      <c r="U1599" s="139">
        <v>0.70483063471071472</v>
      </c>
      <c r="V1599" s="139">
        <v>1.2711150387306636</v>
      </c>
      <c r="W1599" s="50">
        <v>0.78529230464351607</v>
      </c>
    </row>
    <row r="1600" spans="1:23" ht="16.5">
      <c r="A1600" s="95">
        <v>598</v>
      </c>
      <c r="B1600" s="139">
        <v>0.69606242019085496</v>
      </c>
      <c r="C1600" s="139">
        <v>9.4920546806382733E-2</v>
      </c>
      <c r="D1600" s="139">
        <v>0.24893986554249437</v>
      </c>
      <c r="E1600" s="139">
        <v>0.71491210625259938</v>
      </c>
      <c r="F1600" s="139">
        <v>0.94154459356900211</v>
      </c>
      <c r="G1600" s="139">
        <v>0.34157518780194929</v>
      </c>
      <c r="H1600" s="139">
        <v>0.83618292643032732</v>
      </c>
      <c r="I1600" s="139">
        <v>0.33119428647944082</v>
      </c>
      <c r="J1600" s="139">
        <v>0.5146633576876305</v>
      </c>
      <c r="K1600" s="58">
        <v>0.65326372963882751</v>
      </c>
      <c r="M1600" s="51">
        <v>598</v>
      </c>
      <c r="N1600" s="139" cm="1">
        <f t="array" ref="N1600:W1600">(TRANSPOSE(MMULT(幕後結果!$AB$37:$AK$46, TRANSPOSE(N599:W599))))</f>
        <v>0.46325953670165293</v>
      </c>
      <c r="O1600" s="139">
        <v>0.47245084775913138</v>
      </c>
      <c r="P1600" s="139">
        <v>-0.45532851241870004</v>
      </c>
      <c r="Q1600" s="139">
        <v>1.0400082953590946</v>
      </c>
      <c r="R1600" s="139">
        <v>-0.20333920689523283</v>
      </c>
      <c r="S1600" s="139">
        <v>2.2500487778201297</v>
      </c>
      <c r="T1600" s="139">
        <v>1.6469617611406095</v>
      </c>
      <c r="U1600" s="139">
        <v>0.93737613446997936</v>
      </c>
      <c r="V1600" s="139">
        <v>0.66871344692875923</v>
      </c>
      <c r="W1600" s="50">
        <v>0.6323863043756307</v>
      </c>
    </row>
    <row r="1601" spans="1:23" ht="16.5">
      <c r="A1601" s="95">
        <v>599</v>
      </c>
      <c r="B1601" s="139">
        <v>0.64726606487319072</v>
      </c>
      <c r="C1601" s="139">
        <v>0.35333446573657801</v>
      </c>
      <c r="D1601" s="139">
        <v>0.50294516975165204</v>
      </c>
      <c r="E1601" s="139">
        <v>0.32257927128607955</v>
      </c>
      <c r="F1601" s="139">
        <v>0.21101337309195234</v>
      </c>
      <c r="G1601" s="139">
        <v>0.88603810366766855</v>
      </c>
      <c r="H1601" s="139">
        <v>0.72626649207730942</v>
      </c>
      <c r="I1601" s="139">
        <v>0.84166271044505203</v>
      </c>
      <c r="J1601" s="139">
        <v>0.44884342858092685</v>
      </c>
      <c r="K1601" s="58">
        <v>0.45276884098969572</v>
      </c>
      <c r="M1601" s="51">
        <v>599</v>
      </c>
      <c r="N1601" s="139" cm="1">
        <f t="array" ref="N1601:W1601">(TRANSPOSE(MMULT(幕後結果!$AB$37:$AK$46, TRANSPOSE(N600:W600))))</f>
        <v>-1.6031739899241753</v>
      </c>
      <c r="O1601" s="139">
        <v>-0.72148304986298706</v>
      </c>
      <c r="P1601" s="139">
        <v>1.271708283522784</v>
      </c>
      <c r="Q1601" s="139">
        <v>0.25044988138461366</v>
      </c>
      <c r="R1601" s="139">
        <v>-1.0691009517012187</v>
      </c>
      <c r="S1601" s="139">
        <v>-1.7214460531655253</v>
      </c>
      <c r="T1601" s="139">
        <v>-0.26987431607155621</v>
      </c>
      <c r="U1601" s="139">
        <v>-2.5680315664906943</v>
      </c>
      <c r="V1601" s="139">
        <v>-0.18220665484711668</v>
      </c>
      <c r="W1601" s="50">
        <v>1.2025550078278489</v>
      </c>
    </row>
    <row r="1602" spans="1:23" ht="16.5">
      <c r="A1602" s="95">
        <v>600</v>
      </c>
      <c r="B1602" s="139">
        <v>0.33972140228763248</v>
      </c>
      <c r="C1602" s="139">
        <v>0.87606188825990983</v>
      </c>
      <c r="D1602" s="139">
        <v>0.50110045791123281</v>
      </c>
      <c r="E1602" s="139">
        <v>0.89477081848780893</v>
      </c>
      <c r="F1602" s="139">
        <v>0.53333632537948206</v>
      </c>
      <c r="G1602" s="139">
        <v>0.57390176916051128</v>
      </c>
      <c r="H1602" s="139">
        <v>3.0271527039190227E-2</v>
      </c>
      <c r="I1602" s="139">
        <v>0.74713581507103788</v>
      </c>
      <c r="J1602" s="139">
        <v>0.29434707466689924</v>
      </c>
      <c r="K1602" s="58">
        <v>0.18978198322758932</v>
      </c>
      <c r="M1602" s="51">
        <v>600</v>
      </c>
      <c r="N1602" s="139" cm="1">
        <f t="array" ref="N1602:W1602">(TRANSPOSE(MMULT(幕後結果!$AB$37:$AK$46, TRANSPOSE(N601:W601))))</f>
        <v>1.5930265248333026</v>
      </c>
      <c r="O1602" s="139">
        <v>8.9200879707871272E-2</v>
      </c>
      <c r="P1602" s="139">
        <v>-1.6592530718968652</v>
      </c>
      <c r="Q1602" s="139">
        <v>0.27904873500125504</v>
      </c>
      <c r="R1602" s="139">
        <v>1.4227017558260346</v>
      </c>
      <c r="S1602" s="139">
        <v>0.73395873983535109</v>
      </c>
      <c r="T1602" s="139">
        <v>1.5462999559062522</v>
      </c>
      <c r="U1602" s="139">
        <v>-0.67241664601569318</v>
      </c>
      <c r="V1602" s="139">
        <v>1.6138365922512299</v>
      </c>
      <c r="W1602" s="50">
        <v>1.3409364488498643</v>
      </c>
    </row>
    <row r="1603" spans="1:23" ht="16.5">
      <c r="A1603" s="95">
        <v>601</v>
      </c>
      <c r="B1603" s="139">
        <v>0.66075033449005471</v>
      </c>
      <c r="C1603" s="139">
        <v>0.61836227959501811</v>
      </c>
      <c r="D1603" s="139">
        <v>0.82170808827198827</v>
      </c>
      <c r="E1603" s="139">
        <v>0.63431330156648746</v>
      </c>
      <c r="F1603" s="139">
        <v>0.44470180682289895</v>
      </c>
      <c r="G1603" s="139">
        <v>0.85117264508439461</v>
      </c>
      <c r="H1603" s="139">
        <v>0.78788178313083956</v>
      </c>
      <c r="I1603" s="139">
        <v>0.14030670530749534</v>
      </c>
      <c r="J1603" s="139">
        <v>0.81076869087150505</v>
      </c>
      <c r="K1603" s="58">
        <v>0.10786142161834156</v>
      </c>
      <c r="M1603" s="51">
        <v>601</v>
      </c>
      <c r="N1603" s="139" cm="1">
        <f t="array" ref="N1603:W1603">(TRANSPOSE(MMULT(幕後結果!$AB$37:$AK$46, TRANSPOSE(N602:W602))))</f>
        <v>5.7644285698709802E-2</v>
      </c>
      <c r="O1603" s="139">
        <v>0.50732149185095998</v>
      </c>
      <c r="P1603" s="139">
        <v>1.7893459086464991</v>
      </c>
      <c r="Q1603" s="139">
        <v>0.13958511793919409</v>
      </c>
      <c r="R1603" s="139">
        <v>-0.13521474116348453</v>
      </c>
      <c r="S1603" s="139">
        <v>-0.35282269096614427</v>
      </c>
      <c r="T1603" s="139">
        <v>1.7744110495270502</v>
      </c>
      <c r="U1603" s="139">
        <v>0.64672403204618312</v>
      </c>
      <c r="V1603" s="139">
        <v>0.82318891989303233</v>
      </c>
      <c r="W1603" s="50">
        <v>2.5910814109881275E-2</v>
      </c>
    </row>
    <row r="1604" spans="1:23" ht="16.5">
      <c r="A1604" s="95">
        <v>602</v>
      </c>
      <c r="B1604" s="139">
        <v>0.58736371415283828</v>
      </c>
      <c r="C1604" s="139">
        <v>0.23993645552934351</v>
      </c>
      <c r="D1604" s="139">
        <v>3.9637277046009167E-2</v>
      </c>
      <c r="E1604" s="139">
        <v>0.70268203695465936</v>
      </c>
      <c r="F1604" s="139">
        <v>0.41356342113437417</v>
      </c>
      <c r="G1604" s="139">
        <v>0.86553854818910314</v>
      </c>
      <c r="H1604" s="139">
        <v>0.75916956277435799</v>
      </c>
      <c r="I1604" s="139">
        <v>0.42883230494065572</v>
      </c>
      <c r="J1604" s="139">
        <v>8.6613579491758852E-2</v>
      </c>
      <c r="K1604" s="58">
        <v>0.86297655967786313</v>
      </c>
      <c r="M1604" s="51">
        <v>602</v>
      </c>
      <c r="N1604" s="139" cm="1">
        <f t="array" ref="N1604:W1604">(TRANSPOSE(MMULT(幕後結果!$AB$37:$AK$46, TRANSPOSE(N603:W603))))</f>
        <v>0.56291912248516118</v>
      </c>
      <c r="O1604" s="139">
        <v>0.86309126141824488</v>
      </c>
      <c r="P1604" s="139">
        <v>0.62512502586095064</v>
      </c>
      <c r="Q1604" s="139">
        <v>-5.0804552731688102E-2</v>
      </c>
      <c r="R1604" s="139">
        <v>1.3145724842103677</v>
      </c>
      <c r="S1604" s="139">
        <v>1.3984804317276813</v>
      </c>
      <c r="T1604" s="139">
        <v>0.71581104992540823</v>
      </c>
      <c r="U1604" s="139">
        <v>0.26428313701240491</v>
      </c>
      <c r="V1604" s="139">
        <v>0.24068549485606092</v>
      </c>
      <c r="W1604" s="50">
        <v>1.8488207003829482</v>
      </c>
    </row>
    <row r="1605" spans="1:23" ht="16.5">
      <c r="A1605" s="95">
        <v>603</v>
      </c>
      <c r="B1605" s="139">
        <v>0.56759042284103289</v>
      </c>
      <c r="C1605" s="139">
        <v>0.33775775783544471</v>
      </c>
      <c r="D1605" s="139">
        <v>0.56272141999057235</v>
      </c>
      <c r="E1605" s="139">
        <v>0.69218775868423887</v>
      </c>
      <c r="F1605" s="139">
        <v>9.5706953169060638E-2</v>
      </c>
      <c r="G1605" s="139">
        <v>0.50649404084591132</v>
      </c>
      <c r="H1605" s="139">
        <v>0.15819605944160009</v>
      </c>
      <c r="I1605" s="139">
        <v>0.1909998240933195</v>
      </c>
      <c r="J1605" s="139">
        <v>0.98774123279103065</v>
      </c>
      <c r="K1605" s="58">
        <v>0.92926152982171417</v>
      </c>
      <c r="M1605" s="51">
        <v>603</v>
      </c>
      <c r="N1605" s="139" cm="1">
        <f t="array" ref="N1605:W1605">(TRANSPOSE(MMULT(幕後結果!$AB$37:$AK$46, TRANSPOSE(N604:W604))))</f>
        <v>0.13201933115053283</v>
      </c>
      <c r="O1605" s="139">
        <v>-0.45957971151918386</v>
      </c>
      <c r="P1605" s="139">
        <v>-1.0101085760528457</v>
      </c>
      <c r="Q1605" s="139">
        <v>0.85915531383398169</v>
      </c>
      <c r="R1605" s="139">
        <v>5.8724191947416071E-2</v>
      </c>
      <c r="S1605" s="139">
        <v>-1.0023698275394284</v>
      </c>
      <c r="T1605" s="139">
        <v>-0.77798760215202567</v>
      </c>
      <c r="U1605" s="139">
        <v>0.24997393642915466</v>
      </c>
      <c r="V1605" s="139">
        <v>-1.2207135309512149</v>
      </c>
      <c r="W1605" s="50">
        <v>-0.32204593667518783</v>
      </c>
    </row>
    <row r="1606" spans="1:23" ht="16.5">
      <c r="A1606" s="95">
        <v>604</v>
      </c>
      <c r="B1606" s="139">
        <v>0.9544921113356899</v>
      </c>
      <c r="C1606" s="139">
        <v>0.19546252045921242</v>
      </c>
      <c r="D1606" s="139">
        <v>0.46066477952570106</v>
      </c>
      <c r="E1606" s="139">
        <v>0.3134482535851093</v>
      </c>
      <c r="F1606" s="139">
        <v>0.27125727511603914</v>
      </c>
      <c r="G1606" s="139">
        <v>0.332869980054465</v>
      </c>
      <c r="H1606" s="139">
        <v>0.41691279240472756</v>
      </c>
      <c r="I1606" s="139">
        <v>0.14625486997122406</v>
      </c>
      <c r="J1606" s="139">
        <v>0.11661526919895393</v>
      </c>
      <c r="K1606" s="58">
        <v>0.44237714125309724</v>
      </c>
      <c r="M1606" s="51">
        <v>604</v>
      </c>
      <c r="N1606" s="139" cm="1">
        <f t="array" ref="N1606:W1606">(TRANSPOSE(MMULT(幕後結果!$AB$37:$AK$46, TRANSPOSE(N605:W605))))</f>
        <v>-1.544300195623995</v>
      </c>
      <c r="O1606" s="139">
        <v>-0.54048103177896778</v>
      </c>
      <c r="P1606" s="139">
        <v>-0.61833089338319192</v>
      </c>
      <c r="Q1606" s="139">
        <v>1.124324322012622</v>
      </c>
      <c r="R1606" s="139">
        <v>-0.67868503899271082</v>
      </c>
      <c r="S1606" s="139">
        <v>2.7472888197781251</v>
      </c>
      <c r="T1606" s="139">
        <v>-0.78728206219921315</v>
      </c>
      <c r="U1606" s="139">
        <v>0.16168061992737592</v>
      </c>
      <c r="V1606" s="139">
        <v>1.1998320325542309</v>
      </c>
      <c r="W1606" s="50">
        <v>1.1449796203360116</v>
      </c>
    </row>
    <row r="1607" spans="1:23" ht="16.5">
      <c r="A1607" s="95">
        <v>605</v>
      </c>
      <c r="B1607" s="139">
        <v>0.79670259328769144</v>
      </c>
      <c r="C1607" s="139">
        <v>0.98943791942323678</v>
      </c>
      <c r="D1607" s="139">
        <v>0.43650582215819744</v>
      </c>
      <c r="E1607" s="139">
        <v>0.46926051699623339</v>
      </c>
      <c r="F1607" s="139">
        <v>5.3392267815630889E-2</v>
      </c>
      <c r="G1607" s="139">
        <v>0.33219368712634734</v>
      </c>
      <c r="H1607" s="139">
        <v>0.71261169826518356</v>
      </c>
      <c r="I1607" s="139">
        <v>0.7100385970191303</v>
      </c>
      <c r="J1607" s="139">
        <v>0.73143599955226657</v>
      </c>
      <c r="K1607" s="58">
        <v>0.98081145846119377</v>
      </c>
      <c r="M1607" s="51">
        <v>605</v>
      </c>
      <c r="N1607" s="139" cm="1">
        <f t="array" ref="N1607:W1607">(TRANSPOSE(MMULT(幕後結果!$AB$37:$AK$46, TRANSPOSE(N606:W606))))</f>
        <v>0.53918287786033203</v>
      </c>
      <c r="O1607" s="139">
        <v>-0.90154985097898233</v>
      </c>
      <c r="P1607" s="139">
        <v>0.28365155152043986</v>
      </c>
      <c r="Q1607" s="139">
        <v>-2.2638508928313072</v>
      </c>
      <c r="R1607" s="139">
        <v>-0.73639723111908406</v>
      </c>
      <c r="S1607" s="139">
        <v>-0.26269782695931992</v>
      </c>
      <c r="T1607" s="139">
        <v>2.707927428594227E-2</v>
      </c>
      <c r="U1607" s="139">
        <v>0.45100353946451416</v>
      </c>
      <c r="V1607" s="139">
        <v>-1.2829279468489543</v>
      </c>
      <c r="W1607" s="50">
        <v>-0.57905441766975918</v>
      </c>
    </row>
    <row r="1608" spans="1:23" ht="16.5">
      <c r="A1608" s="95">
        <v>606</v>
      </c>
      <c r="B1608" s="139">
        <v>0.63389470357695488</v>
      </c>
      <c r="C1608" s="139">
        <v>0.46784849179230648</v>
      </c>
      <c r="D1608" s="139">
        <v>0.10812016660093904</v>
      </c>
      <c r="E1608" s="139">
        <v>0.46974977071861868</v>
      </c>
      <c r="F1608" s="139">
        <v>0.64703173517482715</v>
      </c>
      <c r="G1608" s="139">
        <v>0.82186707879333953</v>
      </c>
      <c r="H1608" s="139">
        <v>0.23491218503830913</v>
      </c>
      <c r="I1608" s="139">
        <v>0.12754319090064725</v>
      </c>
      <c r="J1608" s="139">
        <v>0.87980093948075599</v>
      </c>
      <c r="K1608" s="58">
        <v>0.4831184055517197</v>
      </c>
      <c r="M1608" s="51">
        <v>606</v>
      </c>
      <c r="N1608" s="139" cm="1">
        <f t="array" ref="N1608:W1608">(TRANSPOSE(MMULT(幕後結果!$AB$37:$AK$46, TRANSPOSE(N607:W607))))</f>
        <v>-0.49823392295827257</v>
      </c>
      <c r="O1608" s="139">
        <v>-0.3392948041728765</v>
      </c>
      <c r="P1608" s="139">
        <v>-1.290099749459007</v>
      </c>
      <c r="Q1608" s="139">
        <v>-0.30391181498796593</v>
      </c>
      <c r="R1608" s="139">
        <v>0.86293063485854571</v>
      </c>
      <c r="S1608" s="139">
        <v>-0.97293568015212728</v>
      </c>
      <c r="T1608" s="139">
        <v>-0.76987890475961474</v>
      </c>
      <c r="U1608" s="139">
        <v>-0.73362589819138724</v>
      </c>
      <c r="V1608" s="139">
        <v>-1.4257897160965163</v>
      </c>
      <c r="W1608" s="50">
        <v>-0.70671092022219373</v>
      </c>
    </row>
    <row r="1609" spans="1:23" ht="16.5">
      <c r="A1609" s="95">
        <v>607</v>
      </c>
      <c r="B1609" s="139">
        <v>0.29607740396820548</v>
      </c>
      <c r="C1609" s="139">
        <v>0.46553546984159877</v>
      </c>
      <c r="D1609" s="139">
        <v>2.9846344932953794E-2</v>
      </c>
      <c r="E1609" s="139">
        <v>5.6217702717944684E-2</v>
      </c>
      <c r="F1609" s="139">
        <v>0.43525457120891975</v>
      </c>
      <c r="G1609" s="139">
        <v>0.13606815271516903</v>
      </c>
      <c r="H1609" s="139">
        <v>0.12895981619902752</v>
      </c>
      <c r="I1609" s="139">
        <v>0.49715655393896552</v>
      </c>
      <c r="J1609" s="139">
        <v>0.38611110615201527</v>
      </c>
      <c r="K1609" s="58">
        <v>0.45352434934370534</v>
      </c>
      <c r="M1609" s="51">
        <v>607</v>
      </c>
      <c r="N1609" s="139" cm="1">
        <f t="array" ref="N1609:W1609">(TRANSPOSE(MMULT(幕後結果!$AB$37:$AK$46, TRANSPOSE(N608:W608))))</f>
        <v>5.3806576577872633E-2</v>
      </c>
      <c r="O1609" s="139">
        <v>0.84114475861858307</v>
      </c>
      <c r="P1609" s="139">
        <v>-0.79389382170549672</v>
      </c>
      <c r="Q1609" s="139">
        <v>0.64454422276451551</v>
      </c>
      <c r="R1609" s="139">
        <v>2.1457797048683886</v>
      </c>
      <c r="S1609" s="139">
        <v>1.4931374586005657</v>
      </c>
      <c r="T1609" s="139">
        <v>-1.1598459291083532</v>
      </c>
      <c r="U1609" s="139">
        <v>0.61544585818414965</v>
      </c>
      <c r="V1609" s="139">
        <v>0.31785813258405565</v>
      </c>
      <c r="W1609" s="50">
        <v>1.1609729653967249</v>
      </c>
    </row>
    <row r="1610" spans="1:23" ht="16.5">
      <c r="A1610" s="95">
        <v>608</v>
      </c>
      <c r="B1610" s="139">
        <v>8.1259750192091085E-2</v>
      </c>
      <c r="C1610" s="139">
        <v>0.57894149509414961</v>
      </c>
      <c r="D1610" s="139">
        <v>0.54056416334705659</v>
      </c>
      <c r="E1610" s="139">
        <v>0.59298461455679119</v>
      </c>
      <c r="F1610" s="139">
        <v>0.38199921233281509</v>
      </c>
      <c r="G1610" s="139">
        <v>0.78642636603574467</v>
      </c>
      <c r="H1610" s="139">
        <v>0.74597099767156716</v>
      </c>
      <c r="I1610" s="139">
        <v>0.18966417606751529</v>
      </c>
      <c r="J1610" s="139">
        <v>0.70336439814419527</v>
      </c>
      <c r="K1610" s="58">
        <v>0.32292316566165158</v>
      </c>
      <c r="M1610" s="51">
        <v>608</v>
      </c>
      <c r="N1610" s="139" cm="1">
        <f t="array" ref="N1610:W1610">(TRANSPOSE(MMULT(幕後結果!$AB$37:$AK$46, TRANSPOSE(N609:W609))))</f>
        <v>0.27096673699402907</v>
      </c>
      <c r="O1610" s="139">
        <v>0.844401609555264</v>
      </c>
      <c r="P1610" s="139">
        <v>1.4506645038521879</v>
      </c>
      <c r="Q1610" s="139">
        <v>0.39745590113006701</v>
      </c>
      <c r="R1610" s="139">
        <v>1.1140854400683546</v>
      </c>
      <c r="S1610" s="139">
        <v>-7.8526334859286423E-2</v>
      </c>
      <c r="T1610" s="139">
        <v>1.7646399656197358</v>
      </c>
      <c r="U1610" s="139">
        <v>-0.49481689424450392</v>
      </c>
      <c r="V1610" s="139">
        <v>0.82015366509221677</v>
      </c>
      <c r="W1610" s="50">
        <v>0.76820411439731462</v>
      </c>
    </row>
    <row r="1611" spans="1:23" ht="16.5">
      <c r="A1611" s="95">
        <v>609</v>
      </c>
      <c r="B1611" s="139">
        <v>0.50604779297727442</v>
      </c>
      <c r="C1611" s="139">
        <v>0.83480745666590939</v>
      </c>
      <c r="D1611" s="139">
        <v>0.51404704563836323</v>
      </c>
      <c r="E1611" s="139">
        <v>0.25931337331729987</v>
      </c>
      <c r="F1611" s="139">
        <v>0.58542608914801741</v>
      </c>
      <c r="G1611" s="139">
        <v>0.42173245036196705</v>
      </c>
      <c r="H1611" s="139">
        <v>0.80180530576072662</v>
      </c>
      <c r="I1611" s="139">
        <v>5.0359683374341158E-2</v>
      </c>
      <c r="J1611" s="139">
        <v>0.66397719554678503</v>
      </c>
      <c r="K1611" s="58">
        <v>0.60219617248450974</v>
      </c>
      <c r="M1611" s="51">
        <v>609</v>
      </c>
      <c r="N1611" s="139" cm="1">
        <f t="array" ref="N1611:W1611">(TRANSPOSE(MMULT(幕後結果!$AB$37:$AK$46, TRANSPOSE(N610:W610))))</f>
        <v>1.0359524460286611</v>
      </c>
      <c r="O1611" s="139">
        <v>0.45052577860703807</v>
      </c>
      <c r="P1611" s="139">
        <v>0.32223343558464457</v>
      </c>
      <c r="Q1611" s="139">
        <v>-1.3415861161562264</v>
      </c>
      <c r="R1611" s="139">
        <v>6.00448919030383E-3</v>
      </c>
      <c r="S1611" s="139">
        <v>-0.44467326099222482</v>
      </c>
      <c r="T1611" s="139">
        <v>6.10276102332038E-2</v>
      </c>
      <c r="U1611" s="139">
        <v>-0.13662851424053679</v>
      </c>
      <c r="V1611" s="139">
        <v>0.78768374898229332</v>
      </c>
      <c r="W1611" s="50">
        <v>0.21038832073330682</v>
      </c>
    </row>
    <row r="1612" spans="1:23" ht="16.5">
      <c r="A1612" s="95">
        <v>610</v>
      </c>
      <c r="B1612" s="139">
        <v>0.87691840024767731</v>
      </c>
      <c r="C1612" s="139">
        <v>0.43312112741569675</v>
      </c>
      <c r="D1612" s="139">
        <v>0.9211367778104953</v>
      </c>
      <c r="E1612" s="139">
        <v>2.5101546235148708E-2</v>
      </c>
      <c r="F1612" s="139">
        <v>0.1067266347542537</v>
      </c>
      <c r="G1612" s="139">
        <v>0.38177235992006464</v>
      </c>
      <c r="H1612" s="139">
        <v>0.80631504652548669</v>
      </c>
      <c r="I1612" s="139">
        <v>0.39426147999469641</v>
      </c>
      <c r="J1612" s="139">
        <v>0.40059371688688783</v>
      </c>
      <c r="K1612" s="58">
        <v>0.93106276433929924</v>
      </c>
      <c r="M1612" s="51">
        <v>610</v>
      </c>
      <c r="N1612" s="139" cm="1">
        <f t="array" ref="N1612:W1612">(TRANSPOSE(MMULT(幕後結果!$AB$37:$AK$46, TRANSPOSE(N611:W611))))</f>
        <v>0.80695759594764249</v>
      </c>
      <c r="O1612" s="139">
        <v>-0.83261519258937355</v>
      </c>
      <c r="P1612" s="139">
        <v>-1.8700019283615306</v>
      </c>
      <c r="Q1612" s="139">
        <v>-0.8513991273877195</v>
      </c>
      <c r="R1612" s="139">
        <v>-0.15817466838049063</v>
      </c>
      <c r="S1612" s="139">
        <v>-0.7053655158290878</v>
      </c>
      <c r="T1612" s="139">
        <v>-0.32476942484485816</v>
      </c>
      <c r="U1612" s="139">
        <v>-1.6896191446625026</v>
      </c>
      <c r="V1612" s="139">
        <v>-0.76349297242194791</v>
      </c>
      <c r="W1612" s="50">
        <v>0.40131561267926186</v>
      </c>
    </row>
    <row r="1613" spans="1:23" ht="16.5">
      <c r="A1613" s="95">
        <v>611</v>
      </c>
      <c r="B1613" s="139">
        <v>5.5875276701013998E-2</v>
      </c>
      <c r="C1613" s="139">
        <v>0.19860180649645209</v>
      </c>
      <c r="D1613" s="139">
        <v>9.2169891790915948E-2</v>
      </c>
      <c r="E1613" s="139">
        <v>0.13851979804040981</v>
      </c>
      <c r="F1613" s="139">
        <v>0.32972264331132251</v>
      </c>
      <c r="G1613" s="139">
        <v>0.18886917668302949</v>
      </c>
      <c r="H1613" s="139">
        <v>9.2031899700560471E-2</v>
      </c>
      <c r="I1613" s="139">
        <v>0.18791769497240973</v>
      </c>
      <c r="J1613" s="139">
        <v>0.66119269922408797</v>
      </c>
      <c r="K1613" s="58">
        <v>0.74158317064702106</v>
      </c>
      <c r="M1613" s="51">
        <v>611</v>
      </c>
      <c r="N1613" s="139" cm="1">
        <f t="array" ref="N1613:W1613">(TRANSPOSE(MMULT(幕後結果!$AB$37:$AK$46, TRANSPOSE(N612:W612))))</f>
        <v>1.0182622281071507</v>
      </c>
      <c r="O1613" s="139">
        <v>1.3822364487240115</v>
      </c>
      <c r="P1613" s="139">
        <v>0.48178316069378152</v>
      </c>
      <c r="Q1613" s="139">
        <v>1.6830181108200695</v>
      </c>
      <c r="R1613" s="139">
        <v>-0.4187305243376036</v>
      </c>
      <c r="S1613" s="139">
        <v>0.55234586936232333</v>
      </c>
      <c r="T1613" s="139">
        <v>0.65628405474183049</v>
      </c>
      <c r="U1613" s="139">
        <v>-1.6320324202584993</v>
      </c>
      <c r="V1613" s="139">
        <v>-0.15812108239254136</v>
      </c>
      <c r="W1613" s="50">
        <v>2.372645270226339</v>
      </c>
    </row>
    <row r="1614" spans="1:23" ht="16.5">
      <c r="A1614" s="95">
        <v>612</v>
      </c>
      <c r="B1614" s="139">
        <v>0.97005044248247962</v>
      </c>
      <c r="C1614" s="139">
        <v>0.58340828143807943</v>
      </c>
      <c r="D1614" s="139">
        <v>0.49232514162008578</v>
      </c>
      <c r="E1614" s="139">
        <v>0.43997253746077236</v>
      </c>
      <c r="F1614" s="139">
        <v>4.7009370513019233E-2</v>
      </c>
      <c r="G1614" s="139">
        <v>0.73203583157902608</v>
      </c>
      <c r="H1614" s="139">
        <v>0.27077008362816501</v>
      </c>
      <c r="I1614" s="139">
        <v>2.6135815346738811E-2</v>
      </c>
      <c r="J1614" s="139">
        <v>0.35849182393411105</v>
      </c>
      <c r="K1614" s="58">
        <v>0.40725695866191258</v>
      </c>
      <c r="M1614" s="51">
        <v>612</v>
      </c>
      <c r="N1614" s="139" cm="1">
        <f t="array" ref="N1614:W1614">(TRANSPOSE(MMULT(幕後結果!$AB$37:$AK$46, TRANSPOSE(N613:W613))))</f>
        <v>1.1695673345726851</v>
      </c>
      <c r="O1614" s="139">
        <v>1.1803617600724967</v>
      </c>
      <c r="P1614" s="139">
        <v>0.73301953300328937</v>
      </c>
      <c r="Q1614" s="139">
        <v>0.49563904922647772</v>
      </c>
      <c r="R1614" s="139">
        <v>5.9303809779621491E-2</v>
      </c>
      <c r="S1614" s="139">
        <v>2.0945808530967591</v>
      </c>
      <c r="T1614" s="139">
        <v>1.434726288306686</v>
      </c>
      <c r="U1614" s="139">
        <v>0.80659706271621523</v>
      </c>
      <c r="V1614" s="139">
        <v>1.9886217929242755</v>
      </c>
      <c r="W1614" s="50">
        <v>1.9279570669204222</v>
      </c>
    </row>
    <row r="1615" spans="1:23" ht="16.5">
      <c r="A1615" s="95">
        <v>613</v>
      </c>
      <c r="B1615" s="139">
        <v>0.27473016406112016</v>
      </c>
      <c r="C1615" s="139">
        <v>0.37464588993288306</v>
      </c>
      <c r="D1615" s="139">
        <v>0.73514160743832324</v>
      </c>
      <c r="E1615" s="139">
        <v>0.33843728210448787</v>
      </c>
      <c r="F1615" s="139">
        <v>0.46046341721809214</v>
      </c>
      <c r="G1615" s="139">
        <v>0.58033065855783272</v>
      </c>
      <c r="H1615" s="139">
        <v>0.15034830162949597</v>
      </c>
      <c r="I1615" s="139">
        <v>1.3623842242941331E-2</v>
      </c>
      <c r="J1615" s="139">
        <v>0.59146099150984965</v>
      </c>
      <c r="K1615" s="58">
        <v>3.304197581433832E-2</v>
      </c>
      <c r="M1615" s="51">
        <v>613</v>
      </c>
      <c r="N1615" s="139" cm="1">
        <f t="array" ref="N1615:W1615">(TRANSPOSE(MMULT(幕後結果!$AB$37:$AK$46, TRANSPOSE(N614:W614))))</f>
        <v>-0.75837117279609889</v>
      </c>
      <c r="O1615" s="139">
        <v>0.49175026980891462</v>
      </c>
      <c r="P1615" s="139">
        <v>0.43311178868856265</v>
      </c>
      <c r="Q1615" s="139">
        <v>-0.48255693209011896</v>
      </c>
      <c r="R1615" s="139">
        <v>7.000547201628543E-2</v>
      </c>
      <c r="S1615" s="139">
        <v>-0.25923672874690418</v>
      </c>
      <c r="T1615" s="139">
        <v>-0.25307682942435261</v>
      </c>
      <c r="U1615" s="139">
        <v>1.1431476717952274</v>
      </c>
      <c r="V1615" s="139">
        <v>-0.96618517392409109</v>
      </c>
      <c r="W1615" s="50">
        <v>0.32705668030702972</v>
      </c>
    </row>
    <row r="1616" spans="1:23" ht="16.5">
      <c r="A1616" s="95">
        <v>614</v>
      </c>
      <c r="B1616" s="139">
        <v>0.31995868024194118</v>
      </c>
      <c r="C1616" s="139">
        <v>0.41511569427712924</v>
      </c>
      <c r="D1616" s="139">
        <v>0.54422927358683193</v>
      </c>
      <c r="E1616" s="139">
        <v>0.12053631409769205</v>
      </c>
      <c r="F1616" s="139">
        <v>6.4644240828692912E-3</v>
      </c>
      <c r="G1616" s="139">
        <v>0.73746942707004415</v>
      </c>
      <c r="H1616" s="139">
        <v>0.20111242248822347</v>
      </c>
      <c r="I1616" s="139">
        <v>0.51810358407440216</v>
      </c>
      <c r="J1616" s="139">
        <v>0.7224844579037053</v>
      </c>
      <c r="K1616" s="58">
        <v>0.91123795359303972</v>
      </c>
      <c r="M1616" s="51">
        <v>614</v>
      </c>
      <c r="N1616" s="139" cm="1">
        <f t="array" ref="N1616:W1616">(TRANSPOSE(MMULT(幕後結果!$AB$37:$AK$46, TRANSPOSE(N615:W615))))</f>
        <v>-1.2658935813400065</v>
      </c>
      <c r="O1616" s="139">
        <v>-2.0944080204850959</v>
      </c>
      <c r="P1616" s="139">
        <v>0.27640580085672856</v>
      </c>
      <c r="Q1616" s="139">
        <v>-0.22284117029956191</v>
      </c>
      <c r="R1616" s="139">
        <v>0.47338098803382522</v>
      </c>
      <c r="S1616" s="139">
        <v>0.77677587295578676</v>
      </c>
      <c r="T1616" s="139">
        <v>-1.2167841266716561</v>
      </c>
      <c r="U1616" s="139">
        <v>-0.16338985160724506</v>
      </c>
      <c r="V1616" s="139">
        <v>-1.9675582962937168E-2</v>
      </c>
      <c r="W1616" s="50">
        <v>0.91373248944538299</v>
      </c>
    </row>
    <row r="1617" spans="1:23" ht="16.5">
      <c r="A1617" s="95">
        <v>615</v>
      </c>
      <c r="B1617" s="139">
        <v>0.81345228578494844</v>
      </c>
      <c r="C1617" s="139">
        <v>0.19814631453691067</v>
      </c>
      <c r="D1617" s="139">
        <v>0.49573361968685248</v>
      </c>
      <c r="E1617" s="139">
        <v>0.74841159789360368</v>
      </c>
      <c r="F1617" s="139">
        <v>0.79494003177722883</v>
      </c>
      <c r="G1617" s="139">
        <v>0.40980904355610215</v>
      </c>
      <c r="H1617" s="139">
        <v>0.22866946519024101</v>
      </c>
      <c r="I1617" s="139">
        <v>0.28955102953673162</v>
      </c>
      <c r="J1617" s="139">
        <v>0.84138431469952701</v>
      </c>
      <c r="K1617" s="58">
        <v>0.28244681764915858</v>
      </c>
      <c r="M1617" s="51">
        <v>615</v>
      </c>
      <c r="N1617" s="139" cm="1">
        <f t="array" ref="N1617:W1617">(TRANSPOSE(MMULT(幕後結果!$AB$37:$AK$46, TRANSPOSE(N616:W616))))</f>
        <v>2.8306548015468381E-2</v>
      </c>
      <c r="O1617" s="139">
        <v>-0.38521519328414294</v>
      </c>
      <c r="P1617" s="139">
        <v>2.4571888875733604E-2</v>
      </c>
      <c r="Q1617" s="139">
        <v>1.0543761188593335</v>
      </c>
      <c r="R1617" s="139">
        <v>-2.2264316164764404</v>
      </c>
      <c r="S1617" s="139">
        <v>-3.7640589610570901E-2</v>
      </c>
      <c r="T1617" s="139">
        <v>0.20223963812264903</v>
      </c>
      <c r="U1617" s="139">
        <v>-0.32604222874453531</v>
      </c>
      <c r="V1617" s="139">
        <v>0.33780148775562091</v>
      </c>
      <c r="W1617" s="50">
        <v>-0.46112682526221926</v>
      </c>
    </row>
    <row r="1618" spans="1:23" ht="16.5">
      <c r="A1618" s="95">
        <v>616</v>
      </c>
      <c r="B1618" s="139">
        <v>0.74997040754371347</v>
      </c>
      <c r="C1618" s="139">
        <v>0.26317911073498923</v>
      </c>
      <c r="D1618" s="139">
        <v>0.78082259227266015</v>
      </c>
      <c r="E1618" s="139">
        <v>0.55686510164938641</v>
      </c>
      <c r="F1618" s="139">
        <v>0.1069491170471033</v>
      </c>
      <c r="G1618" s="139">
        <v>0.3852654299618441</v>
      </c>
      <c r="H1618" s="139">
        <v>0.63050926917491612</v>
      </c>
      <c r="I1618" s="139">
        <v>0.37829974068950678</v>
      </c>
      <c r="J1618" s="139">
        <v>0.80248709689001285</v>
      </c>
      <c r="K1618" s="58">
        <v>0.49891187616248889</v>
      </c>
      <c r="M1618" s="51">
        <v>616</v>
      </c>
      <c r="N1618" s="139" cm="1">
        <f t="array" ref="N1618:W1618">(TRANSPOSE(MMULT(幕後結果!$AB$37:$AK$46, TRANSPOSE(N617:W617))))</f>
        <v>-0.99242469861468219</v>
      </c>
      <c r="O1618" s="139">
        <v>0.48311064026354894</v>
      </c>
      <c r="P1618" s="139">
        <v>-1.2309919427538007</v>
      </c>
      <c r="Q1618" s="139">
        <v>0.38111728049067428</v>
      </c>
      <c r="R1618" s="139">
        <v>1.0296451297547313</v>
      </c>
      <c r="S1618" s="139">
        <v>0.57965935624382425</v>
      </c>
      <c r="T1618" s="139">
        <v>-6.3911496295502412E-2</v>
      </c>
      <c r="U1618" s="139">
        <v>0.6406728520480125</v>
      </c>
      <c r="V1618" s="139">
        <v>2.7545318547791298E-2</v>
      </c>
      <c r="W1618" s="50">
        <v>1.166537552930194</v>
      </c>
    </row>
    <row r="1619" spans="1:23" ht="16.5">
      <c r="A1619" s="95">
        <v>617</v>
      </c>
      <c r="B1619" s="139">
        <v>0.63532780193814453</v>
      </c>
      <c r="C1619" s="139">
        <v>8.2989122492124645E-2</v>
      </c>
      <c r="D1619" s="139">
        <v>0.43370965810028106</v>
      </c>
      <c r="E1619" s="139">
        <v>0.12545436403201893</v>
      </c>
      <c r="F1619" s="139">
        <v>0.2115147186367079</v>
      </c>
      <c r="G1619" s="139">
        <v>0.14892162705328471</v>
      </c>
      <c r="H1619" s="139">
        <v>0.52664309990123459</v>
      </c>
      <c r="I1619" s="139">
        <v>0.42640367958082592</v>
      </c>
      <c r="J1619" s="139">
        <v>2.024070744071782E-2</v>
      </c>
      <c r="K1619" s="58">
        <v>0.642627412633477</v>
      </c>
      <c r="M1619" s="51">
        <v>617</v>
      </c>
      <c r="N1619" s="139" cm="1">
        <f t="array" ref="N1619:W1619">(TRANSPOSE(MMULT(幕後結果!$AB$37:$AK$46, TRANSPOSE(N618:W618))))</f>
        <v>1.1806492872718592</v>
      </c>
      <c r="O1619" s="139">
        <v>1.7191285556111189</v>
      </c>
      <c r="P1619" s="139">
        <v>-0.43816783094131323</v>
      </c>
      <c r="Q1619" s="139">
        <v>-8.4729728243338021E-2</v>
      </c>
      <c r="R1619" s="139">
        <v>-0.68465271238517389</v>
      </c>
      <c r="S1619" s="139">
        <v>-0.5916171964444954</v>
      </c>
      <c r="T1619" s="139">
        <v>-7.6095581901816312E-2</v>
      </c>
      <c r="U1619" s="139">
        <v>1.3057824453258025</v>
      </c>
      <c r="V1619" s="139">
        <v>0.68921051654722254</v>
      </c>
      <c r="W1619" s="50">
        <v>8.5313839182361781E-2</v>
      </c>
    </row>
    <row r="1620" spans="1:23" ht="16.5">
      <c r="A1620" s="95">
        <v>618</v>
      </c>
      <c r="B1620" s="139">
        <v>0.30468929105451426</v>
      </c>
      <c r="C1620" s="139">
        <v>0.85660857539361346</v>
      </c>
      <c r="D1620" s="139">
        <v>0.14918681084783558</v>
      </c>
      <c r="E1620" s="139">
        <v>0.70751615911501919</v>
      </c>
      <c r="F1620" s="139">
        <v>0.27804665551849661</v>
      </c>
      <c r="G1620" s="139">
        <v>0.93254225081078257</v>
      </c>
      <c r="H1620" s="139">
        <v>0.69695791469664226</v>
      </c>
      <c r="I1620" s="139">
        <v>0.91457105988419451</v>
      </c>
      <c r="J1620" s="139">
        <v>0.21503761954591494</v>
      </c>
      <c r="K1620" s="58">
        <v>0.36317875777275876</v>
      </c>
      <c r="M1620" s="51">
        <v>618</v>
      </c>
      <c r="N1620" s="139" cm="1">
        <f t="array" ref="N1620:W1620">(TRANSPOSE(MMULT(幕後結果!$AB$37:$AK$46, TRANSPOSE(N619:W619))))</f>
        <v>-2.0046367167708756</v>
      </c>
      <c r="O1620" s="139">
        <v>0.29058599568349508</v>
      </c>
      <c r="P1620" s="139">
        <v>1.3642132376259379</v>
      </c>
      <c r="Q1620" s="139">
        <v>-0.16321394735711803</v>
      </c>
      <c r="R1620" s="139">
        <v>-0.5108723499229807</v>
      </c>
      <c r="S1620" s="139">
        <v>-0.71507842182493875</v>
      </c>
      <c r="T1620" s="139">
        <v>-0.65976066496929875</v>
      </c>
      <c r="U1620" s="139">
        <v>-8.8736227766064102E-2</v>
      </c>
      <c r="V1620" s="139">
        <v>0.486659051664454</v>
      </c>
      <c r="W1620" s="50">
        <v>0.92785575919322927</v>
      </c>
    </row>
    <row r="1621" spans="1:23" ht="16.5">
      <c r="A1621" s="95">
        <v>619</v>
      </c>
      <c r="B1621" s="139">
        <v>0.44272299227665779</v>
      </c>
      <c r="C1621" s="139">
        <v>0.41786474068886181</v>
      </c>
      <c r="D1621" s="139">
        <v>0.18172099181827028</v>
      </c>
      <c r="E1621" s="139">
        <v>0.57197345358782092</v>
      </c>
      <c r="F1621" s="139">
        <v>7.3021951969011401E-2</v>
      </c>
      <c r="G1621" s="139">
        <v>0.13708101127788419</v>
      </c>
      <c r="H1621" s="139">
        <v>0.54437838397158012</v>
      </c>
      <c r="I1621" s="139">
        <v>0.82515655450351888</v>
      </c>
      <c r="J1621" s="139">
        <v>0.5266346167127669</v>
      </c>
      <c r="K1621" s="58">
        <v>0.20186929226786732</v>
      </c>
      <c r="M1621" s="51">
        <v>619</v>
      </c>
      <c r="N1621" s="139" cm="1">
        <f t="array" ref="N1621:W1621">(TRANSPOSE(MMULT(幕後結果!$AB$37:$AK$46, TRANSPOSE(N620:W620))))</f>
        <v>-0.31582742165268773</v>
      </c>
      <c r="O1621" s="139">
        <v>-0.8167152626827916</v>
      </c>
      <c r="P1621" s="139">
        <v>-0.95277226881047117</v>
      </c>
      <c r="Q1621" s="139">
        <v>-0.62367981925322069</v>
      </c>
      <c r="R1621" s="139">
        <v>-1.2769810427022468</v>
      </c>
      <c r="S1621" s="139">
        <v>-0.58812994959427378</v>
      </c>
      <c r="T1621" s="139">
        <v>-0.93776030324745874</v>
      </c>
      <c r="U1621" s="139">
        <v>-1.0522932946275407</v>
      </c>
      <c r="V1621" s="139">
        <v>-1.5503338236000697</v>
      </c>
      <c r="W1621" s="50">
        <v>-0.7232634605261784</v>
      </c>
    </row>
    <row r="1622" spans="1:23" ht="16.5">
      <c r="A1622" s="95">
        <v>620</v>
      </c>
      <c r="B1622" s="139">
        <v>0.33914453617811224</v>
      </c>
      <c r="C1622" s="139">
        <v>0.23574816568023005</v>
      </c>
      <c r="D1622" s="139">
        <v>0.70224374325826489</v>
      </c>
      <c r="E1622" s="139">
        <v>0.38238296513245484</v>
      </c>
      <c r="F1622" s="139">
        <v>0.86110602504687206</v>
      </c>
      <c r="G1622" s="139">
        <v>0.66268261602605016</v>
      </c>
      <c r="H1622" s="139">
        <v>1.4663198603339644E-2</v>
      </c>
      <c r="I1622" s="139">
        <v>0.59412078085741626</v>
      </c>
      <c r="J1622" s="139">
        <v>8.4387683565558591E-2</v>
      </c>
      <c r="K1622" s="58">
        <v>0.80759801209098026</v>
      </c>
      <c r="M1622" s="51">
        <v>620</v>
      </c>
      <c r="N1622" s="139" cm="1">
        <f t="array" ref="N1622:W1622">(TRANSPOSE(MMULT(幕後結果!$AB$37:$AK$46, TRANSPOSE(N621:W621))))</f>
        <v>-0.36569788276604881</v>
      </c>
      <c r="O1622" s="139">
        <v>-6.8326709099515076E-2</v>
      </c>
      <c r="P1622" s="139">
        <v>1.0786711191753913</v>
      </c>
      <c r="Q1622" s="139">
        <v>-0.76128093103375061</v>
      </c>
      <c r="R1622" s="139">
        <v>-0.75108047649977272</v>
      </c>
      <c r="S1622" s="139">
        <v>-1.3386576566265322</v>
      </c>
      <c r="T1622" s="139">
        <v>0.64663452099728946</v>
      </c>
      <c r="U1622" s="139">
        <v>2.2506699922968174</v>
      </c>
      <c r="V1622" s="139">
        <v>0.183082824761374</v>
      </c>
      <c r="W1622" s="50">
        <v>-0.11896468406652151</v>
      </c>
    </row>
    <row r="1623" spans="1:23" ht="16.5">
      <c r="A1623" s="95">
        <v>621</v>
      </c>
      <c r="B1623" s="139">
        <v>8.1875140832265991E-2</v>
      </c>
      <c r="C1623" s="139">
        <v>0.17568196890124899</v>
      </c>
      <c r="D1623" s="139">
        <v>0.36746166717872675</v>
      </c>
      <c r="E1623" s="139">
        <v>2.9013170608011896E-2</v>
      </c>
      <c r="F1623" s="139">
        <v>0.56354068073084673</v>
      </c>
      <c r="G1623" s="139">
        <v>0.7214491742571183</v>
      </c>
      <c r="H1623" s="139">
        <v>0.86784714962866749</v>
      </c>
      <c r="I1623" s="139">
        <v>0.97224662954528296</v>
      </c>
      <c r="J1623" s="139">
        <v>0.42874194995241455</v>
      </c>
      <c r="K1623" s="58">
        <v>0.41193514274735854</v>
      </c>
      <c r="M1623" s="51">
        <v>621</v>
      </c>
      <c r="N1623" s="139" cm="1">
        <f t="array" ref="N1623:W1623">(TRANSPOSE(MMULT(幕後結果!$AB$37:$AK$46, TRANSPOSE(N622:W622))))</f>
        <v>-1.6486740531304209</v>
      </c>
      <c r="O1623" s="139">
        <v>-0.92027942603577928</v>
      </c>
      <c r="P1623" s="139">
        <v>-0.33664734674315278</v>
      </c>
      <c r="Q1623" s="139">
        <v>-1.4798694920800457</v>
      </c>
      <c r="R1623" s="139">
        <v>-2.0730505571584241</v>
      </c>
      <c r="S1623" s="139">
        <v>-0.92293877384565537</v>
      </c>
      <c r="T1623" s="139">
        <v>-1.3706457474104292</v>
      </c>
      <c r="U1623" s="139">
        <v>-0.40235478711191491</v>
      </c>
      <c r="V1623" s="139">
        <v>-0.6868074151329403</v>
      </c>
      <c r="W1623" s="50">
        <v>-0.44739876940045925</v>
      </c>
    </row>
    <row r="1624" spans="1:23" ht="16.5">
      <c r="A1624" s="95">
        <v>622</v>
      </c>
      <c r="B1624" s="139">
        <v>0.81960981047177217</v>
      </c>
      <c r="C1624" s="139">
        <v>0.29555566569415248</v>
      </c>
      <c r="D1624" s="139">
        <v>1.8993723092734616E-2</v>
      </c>
      <c r="E1624" s="139">
        <v>6.1699127606992255E-2</v>
      </c>
      <c r="F1624" s="139">
        <v>0.83810066420115392</v>
      </c>
      <c r="G1624" s="139">
        <v>0.56471721209893655</v>
      </c>
      <c r="H1624" s="139">
        <v>0.99623874039221438</v>
      </c>
      <c r="I1624" s="139">
        <v>0.66472756571763347</v>
      </c>
      <c r="J1624" s="139">
        <v>0.52033064606905666</v>
      </c>
      <c r="K1624" s="58">
        <v>4.173505066673644E-2</v>
      </c>
      <c r="M1624" s="51">
        <v>622</v>
      </c>
      <c r="N1624" s="139" cm="1">
        <f t="array" ref="N1624:W1624">(TRANSPOSE(MMULT(幕後結果!$AB$37:$AK$46, TRANSPOSE(N623:W623))))</f>
        <v>-0.32177084762811914</v>
      </c>
      <c r="O1624" s="139">
        <v>0.12469824355598777</v>
      </c>
      <c r="P1624" s="139">
        <v>-0.96688177755850935</v>
      </c>
      <c r="Q1624" s="139">
        <v>-0.16646945960954146</v>
      </c>
      <c r="R1624" s="139">
        <v>-1.5690952569876229</v>
      </c>
      <c r="S1624" s="139">
        <v>0.42613905022301679</v>
      </c>
      <c r="T1624" s="139">
        <v>5.0237676236156159E-3</v>
      </c>
      <c r="U1624" s="139">
        <v>-0.39435829593072136</v>
      </c>
      <c r="V1624" s="139">
        <v>-0.49539813272962002</v>
      </c>
      <c r="W1624" s="50">
        <v>0.57333300513038243</v>
      </c>
    </row>
    <row r="1625" spans="1:23" ht="16.5">
      <c r="A1625" s="95">
        <v>623</v>
      </c>
      <c r="B1625" s="139">
        <v>4.3410906294671925E-2</v>
      </c>
      <c r="C1625" s="139">
        <v>0.26633010272563107</v>
      </c>
      <c r="D1625" s="139">
        <v>6.5494950528591556E-2</v>
      </c>
      <c r="E1625" s="139">
        <v>0.35896837197257625</v>
      </c>
      <c r="F1625" s="139">
        <v>0.30172670194460016</v>
      </c>
      <c r="G1625" s="139">
        <v>0.88225198805195704</v>
      </c>
      <c r="H1625" s="139">
        <v>0.36217213795300607</v>
      </c>
      <c r="I1625" s="139">
        <v>0.48520097203655066</v>
      </c>
      <c r="J1625" s="139">
        <v>0.63027253393112814</v>
      </c>
      <c r="K1625" s="58">
        <v>0.47597796165395456</v>
      </c>
      <c r="M1625" s="51">
        <v>623</v>
      </c>
      <c r="N1625" s="139" cm="1">
        <f t="array" ref="N1625:W1625">(TRANSPOSE(MMULT(幕後結果!$AB$37:$AK$46, TRANSPOSE(N624:W624))))</f>
        <v>0.61439128912789365</v>
      </c>
      <c r="O1625" s="139">
        <v>-0.78022488599096806</v>
      </c>
      <c r="P1625" s="139">
        <v>-0.53587522433325618</v>
      </c>
      <c r="Q1625" s="139">
        <v>-7.8747563326580422E-2</v>
      </c>
      <c r="R1625" s="139">
        <v>9.180152431691499E-2</v>
      </c>
      <c r="S1625" s="139">
        <v>8.7125309269401818E-2</v>
      </c>
      <c r="T1625" s="139">
        <v>-0.40560278981637549</v>
      </c>
      <c r="U1625" s="139">
        <v>0.68438907244189551</v>
      </c>
      <c r="V1625" s="139">
        <v>-0.8062477858651752</v>
      </c>
      <c r="W1625" s="50">
        <v>0.1884200752920116</v>
      </c>
    </row>
    <row r="1626" spans="1:23" ht="16.5">
      <c r="A1626" s="95">
        <v>624</v>
      </c>
      <c r="B1626" s="139">
        <v>0.59328483596051629</v>
      </c>
      <c r="C1626" s="139">
        <v>0.93779203077509021</v>
      </c>
      <c r="D1626" s="139">
        <v>3.1686799109255093E-2</v>
      </c>
      <c r="E1626" s="139">
        <v>0.43127074444044</v>
      </c>
      <c r="F1626" s="139">
        <v>0.62941422989964235</v>
      </c>
      <c r="G1626" s="139">
        <v>0.86440981119262972</v>
      </c>
      <c r="H1626" s="139">
        <v>0.89195865074709291</v>
      </c>
      <c r="I1626" s="139">
        <v>0.69023447007439409</v>
      </c>
      <c r="J1626" s="139">
        <v>0.58954954786031144</v>
      </c>
      <c r="K1626" s="58">
        <v>0.47102491117702927</v>
      </c>
      <c r="M1626" s="51">
        <v>624</v>
      </c>
      <c r="N1626" s="139" cm="1">
        <f t="array" ref="N1626:W1626">(TRANSPOSE(MMULT(幕後結果!$AB$37:$AK$46, TRANSPOSE(N625:W625))))</f>
        <v>-1.2411134178352332</v>
      </c>
      <c r="O1626" s="139">
        <v>-3.5721550058179168</v>
      </c>
      <c r="P1626" s="139">
        <v>1.5650452660205367</v>
      </c>
      <c r="Q1626" s="139">
        <v>-0.72685736870172635</v>
      </c>
      <c r="R1626" s="139">
        <v>1.4831184299473339</v>
      </c>
      <c r="S1626" s="139">
        <v>-1.8008285873479557</v>
      </c>
      <c r="T1626" s="139">
        <v>-0.78648477353600887</v>
      </c>
      <c r="U1626" s="139">
        <v>1.312233406037919</v>
      </c>
      <c r="V1626" s="139">
        <v>0.93246771176534216</v>
      </c>
      <c r="W1626" s="50">
        <v>1.098233473085453</v>
      </c>
    </row>
    <row r="1627" spans="1:23" ht="16.5">
      <c r="A1627" s="95">
        <v>625</v>
      </c>
      <c r="B1627" s="139">
        <v>0.44063040390576758</v>
      </c>
      <c r="C1627" s="139">
        <v>0.44989306613581226</v>
      </c>
      <c r="D1627" s="139">
        <v>5.4639060966911401E-2</v>
      </c>
      <c r="E1627" s="139">
        <v>0.57078208765858651</v>
      </c>
      <c r="F1627" s="139">
        <v>0.66837567526596153</v>
      </c>
      <c r="G1627" s="139">
        <v>0.57998120184200141</v>
      </c>
      <c r="H1627" s="139">
        <v>0.41996569498283942</v>
      </c>
      <c r="I1627" s="139">
        <v>7.0070542247606671E-2</v>
      </c>
      <c r="J1627" s="139">
        <v>0.68962154932157893</v>
      </c>
      <c r="K1627" s="58">
        <v>0.51658310217247894</v>
      </c>
      <c r="M1627" s="51">
        <v>625</v>
      </c>
      <c r="N1627" s="139" cm="1">
        <f t="array" ref="N1627:W1627">(TRANSPOSE(MMULT(幕後結果!$AB$37:$AK$46, TRANSPOSE(N626:W626))))</f>
        <v>0.1136695905785222</v>
      </c>
      <c r="O1627" s="139">
        <v>0.10427558291451444</v>
      </c>
      <c r="P1627" s="139">
        <v>-0.46866508127628992</v>
      </c>
      <c r="Q1627" s="139">
        <v>0.108534145055971</v>
      </c>
      <c r="R1627" s="139">
        <v>1.0265062010572332</v>
      </c>
      <c r="S1627" s="139">
        <v>-0.52676431778173394</v>
      </c>
      <c r="T1627" s="139">
        <v>0.71655128262091639</v>
      </c>
      <c r="U1627" s="139">
        <v>-0.39879386066037359</v>
      </c>
      <c r="V1627" s="139">
        <v>1.0454419964171968</v>
      </c>
      <c r="W1627" s="50">
        <v>0.40846681805520996</v>
      </c>
    </row>
    <row r="1628" spans="1:23" ht="16.5">
      <c r="A1628" s="95">
        <v>626</v>
      </c>
      <c r="B1628" s="139">
        <v>0.20784372646607552</v>
      </c>
      <c r="C1628" s="139">
        <v>0.76385105050552049</v>
      </c>
      <c r="D1628" s="139">
        <v>0.71381474345540763</v>
      </c>
      <c r="E1628" s="139">
        <v>0.11262943329791786</v>
      </c>
      <c r="F1628" s="139">
        <v>0.69629551370666265</v>
      </c>
      <c r="G1628" s="139">
        <v>2.119517852871744E-2</v>
      </c>
      <c r="H1628" s="139">
        <v>0.44571768504009257</v>
      </c>
      <c r="I1628" s="139">
        <v>0.54456516233371621</v>
      </c>
      <c r="J1628" s="139">
        <v>0.57240783937291173</v>
      </c>
      <c r="K1628" s="58">
        <v>0.90857505383286807</v>
      </c>
      <c r="M1628" s="51">
        <v>626</v>
      </c>
      <c r="N1628" s="139" cm="1">
        <f t="array" ref="N1628:W1628">(TRANSPOSE(MMULT(幕後結果!$AB$37:$AK$46, TRANSPOSE(N627:W627))))</f>
        <v>-1.4357526359057493</v>
      </c>
      <c r="O1628" s="139">
        <v>-0.15688394884950235</v>
      </c>
      <c r="P1628" s="139">
        <v>0.75151942117463522</v>
      </c>
      <c r="Q1628" s="139">
        <v>-1.2190373697305421</v>
      </c>
      <c r="R1628" s="139">
        <v>-1.4499186944607556E-2</v>
      </c>
      <c r="S1628" s="139">
        <v>-1.4939933028614318</v>
      </c>
      <c r="T1628" s="139">
        <v>-0.96387519174675973</v>
      </c>
      <c r="U1628" s="139">
        <v>-0.84789242955494237</v>
      </c>
      <c r="V1628" s="139">
        <v>0.42396510009177535</v>
      </c>
      <c r="W1628" s="50">
        <v>-0.77621834321814043</v>
      </c>
    </row>
    <row r="1629" spans="1:23" ht="16.5">
      <c r="A1629" s="95">
        <v>627</v>
      </c>
      <c r="B1629" s="139">
        <v>0.31332595558036491</v>
      </c>
      <c r="C1629" s="139">
        <v>0.54837563568544945</v>
      </c>
      <c r="D1629" s="139">
        <v>0.63321388892858832</v>
      </c>
      <c r="E1629" s="139">
        <v>7.3534561727968129E-2</v>
      </c>
      <c r="F1629" s="139">
        <v>4.8054465406284885E-2</v>
      </c>
      <c r="G1629" s="139">
        <v>0.92271613122767393</v>
      </c>
      <c r="H1629" s="139">
        <v>5.386644864773027E-2</v>
      </c>
      <c r="I1629" s="139">
        <v>0.46988799409526938</v>
      </c>
      <c r="J1629" s="139">
        <v>0.72294048396003729</v>
      </c>
      <c r="K1629" s="58">
        <v>0.53966420407808879</v>
      </c>
      <c r="M1629" s="51">
        <v>627</v>
      </c>
      <c r="N1629" s="139" cm="1">
        <f t="array" ref="N1629:W1629">(TRANSPOSE(MMULT(幕後結果!$AB$37:$AK$46, TRANSPOSE(N628:W628))))</f>
        <v>-0.15438556358983832</v>
      </c>
      <c r="O1629" s="139">
        <v>0.52361608166818618</v>
      </c>
      <c r="P1629" s="139">
        <v>-0.11502385763143419</v>
      </c>
      <c r="Q1629" s="139">
        <v>1.7485927328071709</v>
      </c>
      <c r="R1629" s="139">
        <v>2.1472100145526367</v>
      </c>
      <c r="S1629" s="139">
        <v>0.17362307221659118</v>
      </c>
      <c r="T1629" s="139">
        <v>-1.0705359276468294</v>
      </c>
      <c r="U1629" s="139">
        <v>-0.84428281689933904</v>
      </c>
      <c r="V1629" s="139">
        <v>0.45349714243643424</v>
      </c>
      <c r="W1629" s="50">
        <v>-0.39515427025302013</v>
      </c>
    </row>
    <row r="1630" spans="1:23" ht="16.5">
      <c r="A1630" s="95">
        <v>628</v>
      </c>
      <c r="B1630" s="139">
        <v>0.73892154613568706</v>
      </c>
      <c r="C1630" s="139">
        <v>0.97354475383413708</v>
      </c>
      <c r="D1630" s="139">
        <v>0.51745875823311449</v>
      </c>
      <c r="E1630" s="139">
        <v>1.6629784387681035E-2</v>
      </c>
      <c r="F1630" s="139">
        <v>0.14767414636527088</v>
      </c>
      <c r="G1630" s="139">
        <v>0.40418674018896361</v>
      </c>
      <c r="H1630" s="139">
        <v>0.14466976300661538</v>
      </c>
      <c r="I1630" s="139">
        <v>0.69021834886437006</v>
      </c>
      <c r="J1630" s="139">
        <v>0.88219952930487056</v>
      </c>
      <c r="K1630" s="58">
        <v>0.19544944155128663</v>
      </c>
      <c r="M1630" s="51">
        <v>628</v>
      </c>
      <c r="N1630" s="139" cm="1">
        <f t="array" ref="N1630:W1630">(TRANSPOSE(MMULT(幕後結果!$AB$37:$AK$46, TRANSPOSE(N629:W629))))</f>
        <v>-1.0333480048471526</v>
      </c>
      <c r="O1630" s="139">
        <v>-0.19613148204274275</v>
      </c>
      <c r="P1630" s="139">
        <v>-0.87741882073760247</v>
      </c>
      <c r="Q1630" s="139">
        <v>-0.95232008576055327</v>
      </c>
      <c r="R1630" s="139">
        <v>-5.8758194142379538E-2</v>
      </c>
      <c r="S1630" s="139">
        <v>-0.30010860599200939</v>
      </c>
      <c r="T1630" s="139">
        <v>-0.56943336060186989</v>
      </c>
      <c r="U1630" s="139">
        <v>0.81068198642992795</v>
      </c>
      <c r="V1630" s="139">
        <v>-2.79743318185951E-2</v>
      </c>
      <c r="W1630" s="50">
        <v>0.62472349343482114</v>
      </c>
    </row>
    <row r="1631" spans="1:23" ht="16.5">
      <c r="A1631" s="95">
        <v>629</v>
      </c>
      <c r="B1631" s="139">
        <v>0.23205120087686182</v>
      </c>
      <c r="C1631" s="139">
        <v>0.67436952702685549</v>
      </c>
      <c r="D1631" s="139">
        <v>0.17980345513759755</v>
      </c>
      <c r="E1631" s="139">
        <v>0.20219892705563525</v>
      </c>
      <c r="F1631" s="139">
        <v>0.15541698851544572</v>
      </c>
      <c r="G1631" s="139">
        <v>0.48464870486419342</v>
      </c>
      <c r="H1631" s="139">
        <v>0.59239257490187436</v>
      </c>
      <c r="I1631" s="139">
        <v>0.65659786594707015</v>
      </c>
      <c r="J1631" s="139">
        <v>0.73940913884522308</v>
      </c>
      <c r="K1631" s="58">
        <v>0.81835882407314631</v>
      </c>
      <c r="M1631" s="51">
        <v>629</v>
      </c>
      <c r="N1631" s="139" cm="1">
        <f t="array" ref="N1631:W1631">(TRANSPOSE(MMULT(幕後結果!$AB$37:$AK$46, TRANSPOSE(N630:W630))))</f>
        <v>6.5564290879102363E-3</v>
      </c>
      <c r="O1631" s="139">
        <v>0.63355725768761839</v>
      </c>
      <c r="P1631" s="139">
        <v>-0.31975391516548446</v>
      </c>
      <c r="Q1631" s="139">
        <v>0.95031765815002367</v>
      </c>
      <c r="R1631" s="139">
        <v>1.5904908239578779</v>
      </c>
      <c r="S1631" s="139">
        <v>-0.2189390337644701</v>
      </c>
      <c r="T1631" s="139">
        <v>0.24092398595035011</v>
      </c>
      <c r="U1631" s="139">
        <v>2.0036295393873047</v>
      </c>
      <c r="V1631" s="139">
        <v>1.7195039796706821</v>
      </c>
      <c r="W1631" s="50">
        <v>0.82652396224002</v>
      </c>
    </row>
    <row r="1632" spans="1:23" ht="16.5">
      <c r="A1632" s="95">
        <v>630</v>
      </c>
      <c r="B1632" s="139">
        <v>0.12684753555188832</v>
      </c>
      <c r="C1632" s="139">
        <v>0.53149510114497978</v>
      </c>
      <c r="D1632" s="139">
        <v>0.63997790248956909</v>
      </c>
      <c r="E1632" s="139">
        <v>0.46318504794673876</v>
      </c>
      <c r="F1632" s="139">
        <v>0.68278564145747533</v>
      </c>
      <c r="G1632" s="139">
        <v>0.67247950738426354</v>
      </c>
      <c r="H1632" s="139">
        <v>0.63276605371792538</v>
      </c>
      <c r="I1632" s="139">
        <v>0.40434222088746141</v>
      </c>
      <c r="J1632" s="139">
        <v>8.6654741802810742E-2</v>
      </c>
      <c r="K1632" s="58">
        <v>0.7723792376708134</v>
      </c>
      <c r="M1632" s="51">
        <v>630</v>
      </c>
      <c r="N1632" s="139" cm="1">
        <f t="array" ref="N1632:W1632">(TRANSPOSE(MMULT(幕後結果!$AB$37:$AK$46, TRANSPOSE(N631:W631))))</f>
        <v>-0.53296236472321301</v>
      </c>
      <c r="O1632" s="139">
        <v>-0.13452750443551484</v>
      </c>
      <c r="P1632" s="139">
        <v>1.2244796028814506</v>
      </c>
      <c r="Q1632" s="139">
        <v>-0.93877264392812232</v>
      </c>
      <c r="R1632" s="139">
        <v>0.69073753745909361</v>
      </c>
      <c r="S1632" s="139">
        <v>-0.35430314289477272</v>
      </c>
      <c r="T1632" s="139">
        <v>-0.65515314060800489</v>
      </c>
      <c r="U1632" s="139">
        <v>0.91320247021276357</v>
      </c>
      <c r="V1632" s="139">
        <v>1.3604366150404046</v>
      </c>
      <c r="W1632" s="50">
        <v>-0.15739308710156774</v>
      </c>
    </row>
    <row r="1633" spans="1:23" ht="16.5">
      <c r="A1633" s="95">
        <v>631</v>
      </c>
      <c r="B1633" s="139">
        <v>0.25381746298983177</v>
      </c>
      <c r="C1633" s="139">
        <v>0.61021731564292869</v>
      </c>
      <c r="D1633" s="139">
        <v>0.66309560918938715</v>
      </c>
      <c r="E1633" s="139">
        <v>6.5226029949906117E-2</v>
      </c>
      <c r="F1633" s="139">
        <v>0.35072867710876054</v>
      </c>
      <c r="G1633" s="139">
        <v>3.6513141113254877E-2</v>
      </c>
      <c r="H1633" s="139">
        <v>0.8067464873897674</v>
      </c>
      <c r="I1633" s="139">
        <v>0.99732405184573758</v>
      </c>
      <c r="J1633" s="139">
        <v>1.2181426918752791E-2</v>
      </c>
      <c r="K1633" s="58">
        <v>4.0263166567472641E-2</v>
      </c>
      <c r="M1633" s="51">
        <v>631</v>
      </c>
      <c r="N1633" s="139" cm="1">
        <f t="array" ref="N1633:W1633">(TRANSPOSE(MMULT(幕後結果!$AB$37:$AK$46, TRANSPOSE(N632:W632))))</f>
        <v>-0.24615459026983671</v>
      </c>
      <c r="O1633" s="139">
        <v>0.85940953309632229</v>
      </c>
      <c r="P1633" s="139">
        <v>1.2766581572189719</v>
      </c>
      <c r="Q1633" s="139">
        <v>0.86909579105407375</v>
      </c>
      <c r="R1633" s="139">
        <v>0.68815760675936544</v>
      </c>
      <c r="S1633" s="139">
        <v>1.9653190550572379</v>
      </c>
      <c r="T1633" s="139">
        <v>-1.2422101576157973</v>
      </c>
      <c r="U1633" s="139">
        <v>-0.68073610894353287</v>
      </c>
      <c r="V1633" s="139">
        <v>0.87523197000021291</v>
      </c>
      <c r="W1633" s="50">
        <v>1.1311404361540638</v>
      </c>
    </row>
    <row r="1634" spans="1:23" ht="16.5">
      <c r="A1634" s="95">
        <v>632</v>
      </c>
      <c r="B1634" s="139">
        <v>0.23760570412325288</v>
      </c>
      <c r="C1634" s="139">
        <v>0.59692998535212016</v>
      </c>
      <c r="D1634" s="139">
        <v>0.89495425916638793</v>
      </c>
      <c r="E1634" s="139">
        <v>0.16630813991794646</v>
      </c>
      <c r="F1634" s="139">
        <v>0.86712678738617099</v>
      </c>
      <c r="G1634" s="139">
        <v>0.71871683733172564</v>
      </c>
      <c r="H1634" s="139">
        <v>0.50387931496675242</v>
      </c>
      <c r="I1634" s="139">
        <v>0.43080249958053018</v>
      </c>
      <c r="J1634" s="139">
        <v>0.78962359204327992</v>
      </c>
      <c r="K1634" s="58">
        <v>1.20969904321786E-2</v>
      </c>
      <c r="M1634" s="51">
        <v>632</v>
      </c>
      <c r="N1634" s="139" cm="1">
        <f t="array" ref="N1634:W1634">(TRANSPOSE(MMULT(幕後結果!$AB$37:$AK$46, TRANSPOSE(N633:W633))))</f>
        <v>-0.7052303807877226</v>
      </c>
      <c r="O1634" s="139">
        <v>0.9150109721089984</v>
      </c>
      <c r="P1634" s="139">
        <v>0.24871147303783997</v>
      </c>
      <c r="Q1634" s="139">
        <v>1.2254190015724811</v>
      </c>
      <c r="R1634" s="139">
        <v>1.5071318245617276</v>
      </c>
      <c r="S1634" s="139">
        <v>0.70517871425502276</v>
      </c>
      <c r="T1634" s="139">
        <v>0.5073179820924294</v>
      </c>
      <c r="U1634" s="139">
        <v>0.92330456445389397</v>
      </c>
      <c r="V1634" s="139">
        <v>-0.82175014750446118</v>
      </c>
      <c r="W1634" s="50">
        <v>-0.53139265248772094</v>
      </c>
    </row>
    <row r="1635" spans="1:23" ht="16.5">
      <c r="A1635" s="95">
        <v>633</v>
      </c>
      <c r="B1635" s="139">
        <v>0.53826130711939579</v>
      </c>
      <c r="C1635" s="139">
        <v>0.22131881950813792</v>
      </c>
      <c r="D1635" s="139">
        <v>0.72536345735246632</v>
      </c>
      <c r="E1635" s="139">
        <v>0.80300709473386078</v>
      </c>
      <c r="F1635" s="139">
        <v>0.28229649909943277</v>
      </c>
      <c r="G1635" s="139">
        <v>0.67957118125385096</v>
      </c>
      <c r="H1635" s="139">
        <v>0.17675598375846602</v>
      </c>
      <c r="I1635" s="139">
        <v>0.31489251480900338</v>
      </c>
      <c r="J1635" s="139">
        <v>0.27032788836085708</v>
      </c>
      <c r="K1635" s="58">
        <v>0.2423243581312049</v>
      </c>
      <c r="M1635" s="51">
        <v>633</v>
      </c>
      <c r="N1635" s="139" cm="1">
        <f t="array" ref="N1635:W1635">(TRANSPOSE(MMULT(幕後結果!$AB$37:$AK$46, TRANSPOSE(N634:W634))))</f>
        <v>-1.3097788527741072</v>
      </c>
      <c r="O1635" s="139">
        <v>-0.63773318884326724</v>
      </c>
      <c r="P1635" s="139">
        <v>-1.0921080067508402</v>
      </c>
      <c r="Q1635" s="139">
        <v>0.40715324582682355</v>
      </c>
      <c r="R1635" s="139">
        <v>1.8394536965778439</v>
      </c>
      <c r="S1635" s="139">
        <v>0.76662032578886574</v>
      </c>
      <c r="T1635" s="139">
        <v>-0.28787086629453251</v>
      </c>
      <c r="U1635" s="139">
        <v>1.3059087380419467</v>
      </c>
      <c r="V1635" s="139">
        <v>-0.22592296112624344</v>
      </c>
      <c r="W1635" s="50">
        <v>-0.28749375929206739</v>
      </c>
    </row>
    <row r="1636" spans="1:23" ht="16.5">
      <c r="A1636" s="95">
        <v>634</v>
      </c>
      <c r="B1636" s="139">
        <v>0.9598581554556127</v>
      </c>
      <c r="C1636" s="139">
        <v>0.60735918898388541</v>
      </c>
      <c r="D1636" s="139">
        <v>0.46040334718519871</v>
      </c>
      <c r="E1636" s="139">
        <v>0.65743245707010201</v>
      </c>
      <c r="F1636" s="139">
        <v>0.58148945306434396</v>
      </c>
      <c r="G1636" s="139">
        <v>0.82245709028326242</v>
      </c>
      <c r="H1636" s="139">
        <v>0.55731278816143992</v>
      </c>
      <c r="I1636" s="139">
        <v>2.0058566383485132E-3</v>
      </c>
      <c r="J1636" s="139">
        <v>0.39333558491113019</v>
      </c>
      <c r="K1636" s="58">
        <v>0.91645656219265503</v>
      </c>
      <c r="M1636" s="51">
        <v>634</v>
      </c>
      <c r="N1636" s="139" cm="1">
        <f t="array" ref="N1636:W1636">(TRANSPOSE(MMULT(幕後結果!$AB$37:$AK$46, TRANSPOSE(N635:W635))))</f>
        <v>-0.41344224661785717</v>
      </c>
      <c r="O1636" s="139">
        <v>-2.8759884027571143</v>
      </c>
      <c r="P1636" s="139">
        <v>-2.0228137210166919</v>
      </c>
      <c r="Q1636" s="139">
        <v>-0.58899895406139857</v>
      </c>
      <c r="R1636" s="139">
        <v>-1.3842415588817589</v>
      </c>
      <c r="S1636" s="139">
        <v>0.56543472980213294</v>
      </c>
      <c r="T1636" s="139">
        <v>-1.0123003534973236</v>
      </c>
      <c r="U1636" s="139">
        <v>0.66119370764589169</v>
      </c>
      <c r="V1636" s="139">
        <v>1.8919684498549805E-2</v>
      </c>
      <c r="W1636" s="50">
        <v>-0.16937722053164805</v>
      </c>
    </row>
    <row r="1637" spans="1:23" ht="16.5">
      <c r="A1637" s="95">
        <v>635</v>
      </c>
      <c r="B1637" s="139">
        <v>0.47882802563560101</v>
      </c>
      <c r="C1637" s="139">
        <v>0.54255495522755814</v>
      </c>
      <c r="D1637" s="139">
        <v>0.22851015950402154</v>
      </c>
      <c r="E1637" s="139">
        <v>8.3252778408248407E-2</v>
      </c>
      <c r="F1637" s="139">
        <v>0.25175269994206495</v>
      </c>
      <c r="G1637" s="139">
        <v>0.62237823437943707</v>
      </c>
      <c r="H1637" s="139">
        <v>0.36818560754323393</v>
      </c>
      <c r="I1637" s="139">
        <v>6.0324416432962158E-2</v>
      </c>
      <c r="J1637" s="139">
        <v>0.14693540317829989</v>
      </c>
      <c r="K1637" s="58">
        <v>0.98435634885777534</v>
      </c>
      <c r="M1637" s="51">
        <v>635</v>
      </c>
      <c r="N1637" s="139" cm="1">
        <f t="array" ref="N1637:W1637">(TRANSPOSE(MMULT(幕後結果!$AB$37:$AK$46, TRANSPOSE(N636:W636))))</f>
        <v>-0.85983078324079409</v>
      </c>
      <c r="O1637" s="139">
        <v>-1.484651691969963</v>
      </c>
      <c r="P1637" s="139">
        <v>-1.4635794481745101</v>
      </c>
      <c r="Q1637" s="139">
        <v>5.5440137156084202E-3</v>
      </c>
      <c r="R1637" s="139">
        <v>0.12131119695432879</v>
      </c>
      <c r="S1637" s="139">
        <v>-1.6078454309618919</v>
      </c>
      <c r="T1637" s="139">
        <v>-0.32383546254515733</v>
      </c>
      <c r="U1637" s="139">
        <v>-0.15449636122742438</v>
      </c>
      <c r="V1637" s="139">
        <v>0.68390604865210536</v>
      </c>
      <c r="W1637" s="50">
        <v>-2.6173620756068194</v>
      </c>
    </row>
    <row r="1638" spans="1:23" ht="16.5">
      <c r="A1638" s="95">
        <v>636</v>
      </c>
      <c r="B1638" s="139">
        <v>0.12107699580176456</v>
      </c>
      <c r="C1638" s="139">
        <v>0.41046451447631438</v>
      </c>
      <c r="D1638" s="139">
        <v>0.88810674875908058</v>
      </c>
      <c r="E1638" s="139">
        <v>0.25088591761526979</v>
      </c>
      <c r="F1638" s="139">
        <v>0.91658120474970528</v>
      </c>
      <c r="G1638" s="139">
        <v>0.28725868364785589</v>
      </c>
      <c r="H1638" s="139">
        <v>0.78200576921778886</v>
      </c>
      <c r="I1638" s="139">
        <v>0.71795777467414856</v>
      </c>
      <c r="J1638" s="139">
        <v>5.2459919074246963E-2</v>
      </c>
      <c r="K1638" s="58">
        <v>0.84153731765984974</v>
      </c>
      <c r="M1638" s="51">
        <v>636</v>
      </c>
      <c r="N1638" s="139" cm="1">
        <f t="array" ref="N1638:W1638">(TRANSPOSE(MMULT(幕後結果!$AB$37:$AK$46, TRANSPOSE(N637:W637))))</f>
        <v>0.39001921273745005</v>
      </c>
      <c r="O1638" s="139">
        <v>-3.5407116733659066E-2</v>
      </c>
      <c r="P1638" s="139">
        <v>-1.0337040097814492</v>
      </c>
      <c r="Q1638" s="139">
        <v>-0.57051376869942205</v>
      </c>
      <c r="R1638" s="139">
        <v>1.835044997719802</v>
      </c>
      <c r="S1638" s="139">
        <v>-0.72600800635671725</v>
      </c>
      <c r="T1638" s="139">
        <v>0.98318664931402777</v>
      </c>
      <c r="U1638" s="139">
        <v>-0.65433537149999688</v>
      </c>
      <c r="V1638" s="139">
        <v>-0.96590764904894266</v>
      </c>
      <c r="W1638" s="50">
        <v>-0.35521402719201728</v>
      </c>
    </row>
    <row r="1639" spans="1:23" ht="16.5">
      <c r="A1639" s="95">
        <v>637</v>
      </c>
      <c r="B1639" s="139">
        <v>0.86702313513702123</v>
      </c>
      <c r="C1639" s="139">
        <v>0.55028473871277317</v>
      </c>
      <c r="D1639" s="139">
        <v>0.16168232425354168</v>
      </c>
      <c r="E1639" s="139">
        <v>0.23197209510104089</v>
      </c>
      <c r="F1639" s="139">
        <v>0.33998059956500071</v>
      </c>
      <c r="G1639" s="139">
        <v>0.62053881134160926</v>
      </c>
      <c r="H1639" s="139">
        <v>0.84245547313269609</v>
      </c>
      <c r="I1639" s="139">
        <v>0.35491800316886613</v>
      </c>
      <c r="J1639" s="139">
        <v>0.24819272285752558</v>
      </c>
      <c r="K1639" s="58">
        <v>0.34991945591682372</v>
      </c>
      <c r="M1639" s="51">
        <v>637</v>
      </c>
      <c r="N1639" s="139" cm="1">
        <f t="array" ref="N1639:W1639">(TRANSPOSE(MMULT(幕後結果!$AB$37:$AK$46, TRANSPOSE(N638:W638))))</f>
        <v>-3.1293482967089981</v>
      </c>
      <c r="O1639" s="139">
        <v>-1.1799044787535147</v>
      </c>
      <c r="P1639" s="139">
        <v>-0.77328922213848061</v>
      </c>
      <c r="Q1639" s="139">
        <v>0.33501281691016993</v>
      </c>
      <c r="R1639" s="139">
        <v>-0.3250628659965199</v>
      </c>
      <c r="S1639" s="139">
        <v>0.31701101588078362</v>
      </c>
      <c r="T1639" s="139">
        <v>-1.3923677205435814</v>
      </c>
      <c r="U1639" s="139">
        <v>-0.32217759579512556</v>
      </c>
      <c r="V1639" s="139">
        <v>-1.9164635702891217</v>
      </c>
      <c r="W1639" s="50">
        <v>-1.7395710234602317</v>
      </c>
    </row>
    <row r="1640" spans="1:23" ht="16.5">
      <c r="A1640" s="95">
        <v>638</v>
      </c>
      <c r="B1640" s="139">
        <v>0.53585105097658681</v>
      </c>
      <c r="C1640" s="139">
        <v>0.15816741066768469</v>
      </c>
      <c r="D1640" s="139">
        <v>0.69802246421205827</v>
      </c>
      <c r="E1640" s="139">
        <v>0.89286632498156315</v>
      </c>
      <c r="F1640" s="139">
        <v>0.90613870671076491</v>
      </c>
      <c r="G1640" s="139">
        <v>0.13858027570167941</v>
      </c>
      <c r="H1640" s="139">
        <v>0.83575550536406551</v>
      </c>
      <c r="I1640" s="139">
        <v>7.1880964312249329E-2</v>
      </c>
      <c r="J1640" s="139">
        <v>0.65138196709373619</v>
      </c>
      <c r="K1640" s="58">
        <v>0.98994699923759044</v>
      </c>
      <c r="M1640" s="51">
        <v>638</v>
      </c>
      <c r="N1640" s="139" cm="1">
        <f t="array" ref="N1640:W1640">(TRANSPOSE(MMULT(幕後結果!$AB$37:$AK$46, TRANSPOSE(N639:W639))))</f>
        <v>1.3072009661148694</v>
      </c>
      <c r="O1640" s="139">
        <v>0.27754830670801095</v>
      </c>
      <c r="P1640" s="139">
        <v>0.64003986814250635</v>
      </c>
      <c r="Q1640" s="139">
        <v>1.1525456564407597</v>
      </c>
      <c r="R1640" s="139">
        <v>0.98256673036218345</v>
      </c>
      <c r="S1640" s="139">
        <v>-3.9113648379412641E-2</v>
      </c>
      <c r="T1640" s="139">
        <v>0.1703359340116114</v>
      </c>
      <c r="U1640" s="139">
        <v>1.7560164345497085</v>
      </c>
      <c r="V1640" s="139">
        <v>0.51070300231805743</v>
      </c>
      <c r="W1640" s="50">
        <v>0.48484877055406955</v>
      </c>
    </row>
    <row r="1641" spans="1:23" ht="16.5">
      <c r="A1641" s="95">
        <v>639</v>
      </c>
      <c r="B1641" s="139">
        <v>0.32157746509531537</v>
      </c>
      <c r="C1641" s="139">
        <v>0.75611516777957855</v>
      </c>
      <c r="D1641" s="139">
        <v>0.22146144566819692</v>
      </c>
      <c r="E1641" s="139">
        <v>0.46163287185444113</v>
      </c>
      <c r="F1641" s="139">
        <v>0.701062632335957</v>
      </c>
      <c r="G1641" s="139">
        <v>0.20425892844425131</v>
      </c>
      <c r="H1641" s="139">
        <v>0.6135709965303715</v>
      </c>
      <c r="I1641" s="139">
        <v>0.65426815234393421</v>
      </c>
      <c r="J1641" s="139">
        <v>0.6569504808432296</v>
      </c>
      <c r="K1641" s="58">
        <v>0.70295163257084536</v>
      </c>
      <c r="M1641" s="51">
        <v>639</v>
      </c>
      <c r="N1641" s="139" cm="1">
        <f t="array" ref="N1641:W1641">(TRANSPOSE(MMULT(幕後結果!$AB$37:$AK$46, TRANSPOSE(N640:W640))))</f>
        <v>2.4270077626229083E-2</v>
      </c>
      <c r="O1641" s="139">
        <v>1.2361952093370552</v>
      </c>
      <c r="P1641" s="139">
        <v>-1.7178681178872146</v>
      </c>
      <c r="Q1641" s="139">
        <v>1.3535049987920407</v>
      </c>
      <c r="R1641" s="139">
        <v>1.3243699843892163</v>
      </c>
      <c r="S1641" s="139">
        <v>2.4859043847182964</v>
      </c>
      <c r="T1641" s="139">
        <v>1.0436346285604521</v>
      </c>
      <c r="U1641" s="139">
        <v>0.7800107994381984</v>
      </c>
      <c r="V1641" s="139">
        <v>1.3274297489042741</v>
      </c>
      <c r="W1641" s="50">
        <v>0.27492925523310274</v>
      </c>
    </row>
    <row r="1642" spans="1:23" ht="16.5">
      <c r="A1642" s="95">
        <v>640</v>
      </c>
      <c r="B1642" s="139">
        <v>0.61981337521402291</v>
      </c>
      <c r="C1642" s="139">
        <v>0.87776243092576789</v>
      </c>
      <c r="D1642" s="139">
        <v>0.73724303956618242</v>
      </c>
      <c r="E1642" s="139">
        <v>0.41003495466363793</v>
      </c>
      <c r="F1642" s="139">
        <v>0.52735503391334593</v>
      </c>
      <c r="G1642" s="139">
        <v>0.12160261342303813</v>
      </c>
      <c r="H1642" s="139">
        <v>0.4201142575527137</v>
      </c>
      <c r="I1642" s="139">
        <v>0.7510722751790686</v>
      </c>
      <c r="J1642" s="139">
        <v>0.81957142518098536</v>
      </c>
      <c r="K1642" s="58">
        <v>0.58500981710937072</v>
      </c>
      <c r="M1642" s="51">
        <v>640</v>
      </c>
      <c r="N1642" s="139" cm="1">
        <f t="array" ref="N1642:W1642">(TRANSPOSE(MMULT(幕後結果!$AB$37:$AK$46, TRANSPOSE(N641:W641))))</f>
        <v>0.46001027802511585</v>
      </c>
      <c r="O1642" s="139">
        <v>-0.31818717008899899</v>
      </c>
      <c r="P1642" s="139">
        <v>-0.42236858113904929</v>
      </c>
      <c r="Q1642" s="139">
        <v>0.29802662129234186</v>
      </c>
      <c r="R1642" s="139">
        <v>0.70886191460653303</v>
      </c>
      <c r="S1642" s="139">
        <v>-0.47490987605615764</v>
      </c>
      <c r="T1642" s="139">
        <v>1.0078767160153337</v>
      </c>
      <c r="U1642" s="139">
        <v>1.5252212688360911</v>
      </c>
      <c r="V1642" s="139">
        <v>-0.32047721072582724</v>
      </c>
      <c r="W1642" s="50">
        <v>6.4208874111598896E-2</v>
      </c>
    </row>
    <row r="1643" spans="1:23" ht="16.5">
      <c r="A1643" s="95">
        <v>641</v>
      </c>
      <c r="B1643" s="139">
        <v>0.33518931816430486</v>
      </c>
      <c r="C1643" s="139">
        <v>9.9641206539591964E-2</v>
      </c>
      <c r="D1643" s="139">
        <v>0.9298384538126212</v>
      </c>
      <c r="E1643" s="139">
        <v>0.82423693559095268</v>
      </c>
      <c r="F1643" s="139">
        <v>0.35263179616155793</v>
      </c>
      <c r="G1643" s="139">
        <v>0.91260568461206781</v>
      </c>
      <c r="H1643" s="139">
        <v>5.2917324664345955E-2</v>
      </c>
      <c r="I1643" s="139">
        <v>0.57534872868702069</v>
      </c>
      <c r="J1643" s="139">
        <v>0.33256378135824649</v>
      </c>
      <c r="K1643" s="58">
        <v>0.64692394675277143</v>
      </c>
      <c r="M1643" s="51">
        <v>641</v>
      </c>
      <c r="N1643" s="139" cm="1">
        <f t="array" ref="N1643:W1643">(TRANSPOSE(MMULT(幕後結果!$AB$37:$AK$46, TRANSPOSE(N642:W642))))</f>
        <v>2.0156745864583958</v>
      </c>
      <c r="O1643" s="139">
        <v>1.3465365567898919</v>
      </c>
      <c r="P1643" s="139">
        <v>0.21708518092822016</v>
      </c>
      <c r="Q1643" s="139">
        <v>1.6526371469085552</v>
      </c>
      <c r="R1643" s="139">
        <v>1.1784474745478239</v>
      </c>
      <c r="S1643" s="139">
        <v>-1.1220009048285169</v>
      </c>
      <c r="T1643" s="139">
        <v>1.1035524848062612</v>
      </c>
      <c r="U1643" s="139">
        <v>-0.20981816029637285</v>
      </c>
      <c r="V1643" s="139">
        <v>-0.80260034365492749</v>
      </c>
      <c r="W1643" s="50">
        <v>-1.9371444987414582E-2</v>
      </c>
    </row>
    <row r="1644" spans="1:23" ht="16.5">
      <c r="A1644" s="95">
        <v>642</v>
      </c>
      <c r="B1644" s="139">
        <v>0.54935940113907322</v>
      </c>
      <c r="C1644" s="139">
        <v>0.95846618886370827</v>
      </c>
      <c r="D1644" s="139">
        <v>0.39600333731482174</v>
      </c>
      <c r="E1644" s="139">
        <v>0.18229263370449855</v>
      </c>
      <c r="F1644" s="139">
        <v>5.2908119013110655E-2</v>
      </c>
      <c r="G1644" s="139">
        <v>0.67511935694721359</v>
      </c>
      <c r="H1644" s="139">
        <v>0.24299273605605864</v>
      </c>
      <c r="I1644" s="139">
        <v>0.21195390489029342</v>
      </c>
      <c r="J1644" s="139">
        <v>5.0940721732883887E-2</v>
      </c>
      <c r="K1644" s="58">
        <v>0.48427516131991322</v>
      </c>
      <c r="M1644" s="51">
        <v>642</v>
      </c>
      <c r="N1644" s="139" cm="1">
        <f t="array" ref="N1644:W1644">(TRANSPOSE(MMULT(幕後結果!$AB$37:$AK$46, TRANSPOSE(N643:W643))))</f>
        <v>-2.9430949668861968</v>
      </c>
      <c r="O1644" s="139">
        <v>-1.0741174813715644</v>
      </c>
      <c r="P1644" s="139">
        <v>0.4717033996749842</v>
      </c>
      <c r="Q1644" s="139">
        <v>1.3286078605747074</v>
      </c>
      <c r="R1644" s="139">
        <v>0.34288459375515179</v>
      </c>
      <c r="S1644" s="139">
        <v>0.91259990579498296</v>
      </c>
      <c r="T1644" s="139">
        <v>-1.1232819613489564</v>
      </c>
      <c r="U1644" s="139">
        <v>-0.3763635418024302</v>
      </c>
      <c r="V1644" s="139">
        <v>0.22437178167242799</v>
      </c>
      <c r="W1644" s="50">
        <v>0.92955675214565314</v>
      </c>
    </row>
    <row r="1645" spans="1:23" ht="16.5">
      <c r="A1645" s="95">
        <v>643</v>
      </c>
      <c r="B1645" s="139">
        <v>0.77221310272377375</v>
      </c>
      <c r="C1645" s="139">
        <v>0.97129826814821851</v>
      </c>
      <c r="D1645" s="139">
        <v>3.1653815152290488E-2</v>
      </c>
      <c r="E1645" s="139">
        <v>0.19826605310896506</v>
      </c>
      <c r="F1645" s="139">
        <v>0.64034277313780064</v>
      </c>
      <c r="G1645" s="139">
        <v>0.93454695168332047</v>
      </c>
      <c r="H1645" s="139">
        <v>0.31437431287264772</v>
      </c>
      <c r="I1645" s="139">
        <v>0.41846569791786847</v>
      </c>
      <c r="J1645" s="139">
        <v>0.95705430273824188</v>
      </c>
      <c r="K1645" s="58">
        <v>3.7348941170206151E-2</v>
      </c>
      <c r="M1645" s="51">
        <v>643</v>
      </c>
      <c r="N1645" s="139" cm="1">
        <f t="array" ref="N1645:W1645">(TRANSPOSE(MMULT(幕後結果!$AB$37:$AK$46, TRANSPOSE(N644:W644))))</f>
        <v>-0.89995577888926681</v>
      </c>
      <c r="O1645" s="139">
        <v>0.4041804566337342</v>
      </c>
      <c r="P1645" s="139">
        <v>-1.3099709001864259</v>
      </c>
      <c r="Q1645" s="139">
        <v>-0.79262903075464597</v>
      </c>
      <c r="R1645" s="139">
        <v>-1.9498306256710261</v>
      </c>
      <c r="S1645" s="139">
        <v>0.91355447740820184</v>
      </c>
      <c r="T1645" s="139">
        <v>1.1531650629702397</v>
      </c>
      <c r="U1645" s="139">
        <v>-1.1424425086624579</v>
      </c>
      <c r="V1645" s="139">
        <v>-1.5327248267563149</v>
      </c>
      <c r="W1645" s="50">
        <v>0.23367598582796067</v>
      </c>
    </row>
    <row r="1646" spans="1:23" ht="16.5">
      <c r="A1646" s="95">
        <v>644</v>
      </c>
      <c r="B1646" s="139">
        <v>0.34178435400907703</v>
      </c>
      <c r="C1646" s="139">
        <v>0.11952011080504943</v>
      </c>
      <c r="D1646" s="139">
        <v>0.20323454880627789</v>
      </c>
      <c r="E1646" s="139">
        <v>0.78324431780028458</v>
      </c>
      <c r="F1646" s="139">
        <v>0.38130285392660901</v>
      </c>
      <c r="G1646" s="139">
        <v>0.38458343622249824</v>
      </c>
      <c r="H1646" s="139">
        <v>7.910826585813191E-2</v>
      </c>
      <c r="I1646" s="139">
        <v>0.82787305242227971</v>
      </c>
      <c r="J1646" s="139">
        <v>0.61876655231965527</v>
      </c>
      <c r="K1646" s="58">
        <v>8.6654283082752137E-2</v>
      </c>
      <c r="M1646" s="51">
        <v>644</v>
      </c>
      <c r="N1646" s="139" cm="1">
        <f t="array" ref="N1646:W1646">(TRANSPOSE(MMULT(幕後結果!$AB$37:$AK$46, TRANSPOSE(N645:W645))))</f>
        <v>-0.47680345162701887</v>
      </c>
      <c r="O1646" s="139">
        <v>-1.3131192082862444</v>
      </c>
      <c r="P1646" s="139">
        <v>1.3565766867076776</v>
      </c>
      <c r="Q1646" s="139">
        <v>7.0335455292477478E-2</v>
      </c>
      <c r="R1646" s="139">
        <v>0.42448180268482144</v>
      </c>
      <c r="S1646" s="139">
        <v>-2.1258490534248398</v>
      </c>
      <c r="T1646" s="139">
        <v>-1.1325979446898016</v>
      </c>
      <c r="U1646" s="139">
        <v>-2.1069248433304644</v>
      </c>
      <c r="V1646" s="139">
        <v>-2.2954359699304749</v>
      </c>
      <c r="W1646" s="50">
        <v>-1.2688336753367355</v>
      </c>
    </row>
    <row r="1647" spans="1:23" ht="16.5">
      <c r="A1647" s="95">
        <v>645</v>
      </c>
      <c r="B1647" s="139">
        <v>0.48394089827814124</v>
      </c>
      <c r="C1647" s="139">
        <v>0.51564253134760696</v>
      </c>
      <c r="D1647" s="139">
        <v>0.37487762218685883</v>
      </c>
      <c r="E1647" s="139">
        <v>6.5476964325102305E-2</v>
      </c>
      <c r="F1647" s="139">
        <v>0.70915541263809678</v>
      </c>
      <c r="G1647" s="139">
        <v>0.45523907493953075</v>
      </c>
      <c r="H1647" s="139">
        <v>0.58182280160866973</v>
      </c>
      <c r="I1647" s="139">
        <v>0.21473595582583704</v>
      </c>
      <c r="J1647" s="139">
        <v>0.25485979610548548</v>
      </c>
      <c r="K1647" s="58">
        <v>0.94623133119219394</v>
      </c>
      <c r="M1647" s="51">
        <v>645</v>
      </c>
      <c r="N1647" s="139" cm="1">
        <f t="array" ref="N1647:W1647">(TRANSPOSE(MMULT(幕後結果!$AB$37:$AK$46, TRANSPOSE(N646:W646))))</f>
        <v>0.11419969843384788</v>
      </c>
      <c r="O1647" s="139">
        <v>0.67425747916725431</v>
      </c>
      <c r="P1647" s="139">
        <v>-6.1739072252623733E-2</v>
      </c>
      <c r="Q1647" s="139">
        <v>-0.34783521772692044</v>
      </c>
      <c r="R1647" s="139">
        <v>-0.27022866997091977</v>
      </c>
      <c r="S1647" s="139">
        <v>-0.88215085223342171</v>
      </c>
      <c r="T1647" s="139">
        <v>-0.57369072713605274</v>
      </c>
      <c r="U1647" s="139">
        <v>0.96007821243273894</v>
      </c>
      <c r="V1647" s="139">
        <v>1.0845319466977836</v>
      </c>
      <c r="W1647" s="50">
        <v>-0.39459754052042229</v>
      </c>
    </row>
    <row r="1648" spans="1:23" ht="16.5">
      <c r="A1648" s="95">
        <v>646</v>
      </c>
      <c r="B1648" s="139">
        <v>0.36678790908487935</v>
      </c>
      <c r="C1648" s="139">
        <v>0.36003082089638716</v>
      </c>
      <c r="D1648" s="139">
        <v>7.5912263091699739E-3</v>
      </c>
      <c r="E1648" s="139">
        <v>8.1104412417272842E-2</v>
      </c>
      <c r="F1648" s="139">
        <v>0.23849726332277399</v>
      </c>
      <c r="G1648" s="139">
        <v>0.12276792843697493</v>
      </c>
      <c r="H1648" s="139">
        <v>0.58053002035889079</v>
      </c>
      <c r="I1648" s="139">
        <v>0.81754613451087654</v>
      </c>
      <c r="J1648" s="139">
        <v>0.83885081906649717</v>
      </c>
      <c r="K1648" s="58">
        <v>0.55091970243218213</v>
      </c>
      <c r="M1648" s="51">
        <v>646</v>
      </c>
      <c r="N1648" s="139" cm="1">
        <f t="array" ref="N1648:W1648">(TRANSPOSE(MMULT(幕後結果!$AB$37:$AK$46, TRANSPOSE(N647:W647))))</f>
        <v>-0.42580649603303289</v>
      </c>
      <c r="O1648" s="139">
        <v>0.30232229465264149</v>
      </c>
      <c r="P1648" s="139">
        <v>-0.40849499011256424</v>
      </c>
      <c r="Q1648" s="139">
        <v>1.9774308426065104</v>
      </c>
      <c r="R1648" s="139">
        <v>1.8669013715012346</v>
      </c>
      <c r="S1648" s="139">
        <v>-1.2395215715823378</v>
      </c>
      <c r="T1648" s="139">
        <v>-1.0039545919741892</v>
      </c>
      <c r="U1648" s="139">
        <v>-2.0835597866256412</v>
      </c>
      <c r="V1648" s="139">
        <v>-0.48391905558770826</v>
      </c>
      <c r="W1648" s="50">
        <v>-0.31148840680786183</v>
      </c>
    </row>
    <row r="1649" spans="1:23" ht="16.5">
      <c r="A1649" s="95">
        <v>647</v>
      </c>
      <c r="B1649" s="139">
        <v>0.49594053250553372</v>
      </c>
      <c r="C1649" s="139">
        <v>0.30970387465014548</v>
      </c>
      <c r="D1649" s="139">
        <v>0.59892179759427</v>
      </c>
      <c r="E1649" s="139">
        <v>0.31747612700425787</v>
      </c>
      <c r="F1649" s="139">
        <v>0.77231200488821838</v>
      </c>
      <c r="G1649" s="139">
        <v>0.59730284387767441</v>
      </c>
      <c r="H1649" s="139">
        <v>7.3157186979451172E-2</v>
      </c>
      <c r="I1649" s="139">
        <v>0.27442665518181997</v>
      </c>
      <c r="J1649" s="139">
        <v>0.54067919837125178</v>
      </c>
      <c r="K1649" s="58">
        <v>0.53981145051750223</v>
      </c>
      <c r="M1649" s="51">
        <v>647</v>
      </c>
      <c r="N1649" s="139" cm="1">
        <f t="array" ref="N1649:W1649">(TRANSPOSE(MMULT(幕後結果!$AB$37:$AK$46, TRANSPOSE(N648:W648))))</f>
        <v>-1.4588012467821667</v>
      </c>
      <c r="O1649" s="139">
        <v>8.742793119462966E-2</v>
      </c>
      <c r="P1649" s="139">
        <v>0.23455081303432268</v>
      </c>
      <c r="Q1649" s="139">
        <v>0.12470765508064198</v>
      </c>
      <c r="R1649" s="139">
        <v>-1.5638293088231314</v>
      </c>
      <c r="S1649" s="139">
        <v>0.35117156653848491</v>
      </c>
      <c r="T1649" s="139">
        <v>-0.37036133458336851</v>
      </c>
      <c r="U1649" s="139">
        <v>-1.9202114644907262</v>
      </c>
      <c r="V1649" s="139">
        <v>-0.57009504915413367</v>
      </c>
      <c r="W1649" s="50">
        <v>-1.2390220237698908</v>
      </c>
    </row>
    <row r="1650" spans="1:23" ht="16.5">
      <c r="A1650" s="95">
        <v>648</v>
      </c>
      <c r="B1650" s="139">
        <v>0.27149905799518304</v>
      </c>
      <c r="C1650" s="139">
        <v>0.99955239438536725</v>
      </c>
      <c r="D1650" s="139">
        <v>0.75751614905173792</v>
      </c>
      <c r="E1650" s="139">
        <v>0.10023457567097149</v>
      </c>
      <c r="F1650" s="139">
        <v>0.95514132883398473</v>
      </c>
      <c r="G1650" s="139">
        <v>0.55646283403837637</v>
      </c>
      <c r="H1650" s="139">
        <v>0.49432814427566574</v>
      </c>
      <c r="I1650" s="139">
        <v>2.641226334797242E-2</v>
      </c>
      <c r="J1650" s="139">
        <v>0.48875551777285886</v>
      </c>
      <c r="K1650" s="58">
        <v>0.21948515140632319</v>
      </c>
      <c r="M1650" s="51">
        <v>648</v>
      </c>
      <c r="N1650" s="139" cm="1">
        <f t="array" ref="N1650:W1650">(TRANSPOSE(MMULT(幕後結果!$AB$37:$AK$46, TRANSPOSE(N649:W649))))</f>
        <v>-1.6548066822858032</v>
      </c>
      <c r="O1650" s="139">
        <v>-2.1650869567745348</v>
      </c>
      <c r="P1650" s="139">
        <v>-2.7817622568798148</v>
      </c>
      <c r="Q1650" s="139">
        <v>-0.41102406129217917</v>
      </c>
      <c r="R1650" s="139">
        <v>-0.1251311063538498</v>
      </c>
      <c r="S1650" s="139">
        <v>6.1651493114351641E-3</v>
      </c>
      <c r="T1650" s="139">
        <v>-1.2416151243852673</v>
      </c>
      <c r="U1650" s="139">
        <v>-4.8670685485547316E-2</v>
      </c>
      <c r="V1650" s="139">
        <v>0.56898553265126595</v>
      </c>
      <c r="W1650" s="50">
        <v>-2.4407564770976871</v>
      </c>
    </row>
    <row r="1651" spans="1:23" ht="16.5">
      <c r="A1651" s="95">
        <v>649</v>
      </c>
      <c r="B1651" s="139">
        <v>0.12555226173425993</v>
      </c>
      <c r="C1651" s="139">
        <v>0.85179571393222853</v>
      </c>
      <c r="D1651" s="139">
        <v>0.73990014266810333</v>
      </c>
      <c r="E1651" s="139">
        <v>0.76567920313482896</v>
      </c>
      <c r="F1651" s="139">
        <v>0.44025641254840675</v>
      </c>
      <c r="G1651" s="139">
        <v>0.81446575170355473</v>
      </c>
      <c r="H1651" s="139">
        <v>0.67965539182437218</v>
      </c>
      <c r="I1651" s="139">
        <v>0.24118850688462135</v>
      </c>
      <c r="J1651" s="139">
        <v>0.68918420304532502</v>
      </c>
      <c r="K1651" s="58">
        <v>0.67600078417608533</v>
      </c>
      <c r="M1651" s="51">
        <v>649</v>
      </c>
      <c r="N1651" s="139" cm="1">
        <f t="array" ref="N1651:W1651">(TRANSPOSE(MMULT(幕後結果!$AB$37:$AK$46, TRANSPOSE(N650:W650))))</f>
        <v>-0.68094506699650614</v>
      </c>
      <c r="O1651" s="139">
        <v>-0.63164411473822757</v>
      </c>
      <c r="P1651" s="139">
        <v>0.53551097508681855</v>
      </c>
      <c r="Q1651" s="139">
        <v>1.0013705069226237</v>
      </c>
      <c r="R1651" s="139">
        <v>1.1107888111220006</v>
      </c>
      <c r="S1651" s="139">
        <v>1.6728892201367977</v>
      </c>
      <c r="T1651" s="139">
        <v>0.49423856981909142</v>
      </c>
      <c r="U1651" s="139">
        <v>0.48383330084290543</v>
      </c>
      <c r="V1651" s="139">
        <v>0.66066816626701486</v>
      </c>
      <c r="W1651" s="50">
        <v>1.6927347028182349</v>
      </c>
    </row>
    <row r="1652" spans="1:23" ht="16.5">
      <c r="A1652" s="95">
        <v>650</v>
      </c>
      <c r="B1652" s="139">
        <v>0.21725199892012448</v>
      </c>
      <c r="C1652" s="139">
        <v>0.44589222708663145</v>
      </c>
      <c r="D1652" s="139">
        <v>0.77729922451424205</v>
      </c>
      <c r="E1652" s="139">
        <v>6.0084830435785497E-2</v>
      </c>
      <c r="F1652" s="139">
        <v>0.59081971215613516</v>
      </c>
      <c r="G1652" s="139">
        <v>0.26198325035242864</v>
      </c>
      <c r="H1652" s="139">
        <v>0.54853679795438093</v>
      </c>
      <c r="I1652" s="139">
        <v>0.24556026728158953</v>
      </c>
      <c r="J1652" s="139">
        <v>0.82999487717743614</v>
      </c>
      <c r="K1652" s="58">
        <v>0.37336639525816273</v>
      </c>
      <c r="M1652" s="51">
        <v>650</v>
      </c>
      <c r="N1652" s="139" cm="1">
        <f t="array" ref="N1652:W1652">(TRANSPOSE(MMULT(幕後結果!$AB$37:$AK$46, TRANSPOSE(N651:W651))))</f>
        <v>1.759970806768087</v>
      </c>
      <c r="O1652" s="139">
        <v>2.0500499644922172</v>
      </c>
      <c r="P1652" s="139">
        <v>0.40677317099894761</v>
      </c>
      <c r="Q1652" s="139">
        <v>0.53194889733695727</v>
      </c>
      <c r="R1652" s="139">
        <v>-0.30914482315527947</v>
      </c>
      <c r="S1652" s="139">
        <v>0.88548888440894524</v>
      </c>
      <c r="T1652" s="139">
        <v>1.5240784196220867</v>
      </c>
      <c r="U1652" s="139">
        <v>1.3651437507646706</v>
      </c>
      <c r="V1652" s="139">
        <v>-0.4615092095814467</v>
      </c>
      <c r="W1652" s="50">
        <v>1.0043730119890788</v>
      </c>
    </row>
    <row r="1653" spans="1:23" ht="16.5">
      <c r="A1653" s="95">
        <v>651</v>
      </c>
      <c r="B1653" s="139">
        <v>0.55168506376400916</v>
      </c>
      <c r="C1653" s="139">
        <v>0.81226565726204303</v>
      </c>
      <c r="D1653" s="139">
        <v>0.51418977547899347</v>
      </c>
      <c r="E1653" s="139">
        <v>0.32624518955000448</v>
      </c>
      <c r="F1653" s="139">
        <v>0.47904275415182429</v>
      </c>
      <c r="G1653" s="139">
        <v>0.37040198622251164</v>
      </c>
      <c r="H1653" s="139">
        <v>0.80728862227971954</v>
      </c>
      <c r="I1653" s="139">
        <v>0.62394844576073827</v>
      </c>
      <c r="J1653" s="139">
        <v>0.98800963010628151</v>
      </c>
      <c r="K1653" s="58">
        <v>0.56369637467092559</v>
      </c>
      <c r="M1653" s="51">
        <v>651</v>
      </c>
      <c r="N1653" s="139" cm="1">
        <f t="array" ref="N1653:W1653">(TRANSPOSE(MMULT(幕後結果!$AB$37:$AK$46, TRANSPOSE(N652:W652))))</f>
        <v>0.89239792794358896</v>
      </c>
      <c r="O1653" s="139">
        <v>0.25324342352430651</v>
      </c>
      <c r="P1653" s="139">
        <v>0.83484670234109659</v>
      </c>
      <c r="Q1653" s="139">
        <v>0.33281139479963501</v>
      </c>
      <c r="R1653" s="139">
        <v>0.50126403922099994</v>
      </c>
      <c r="S1653" s="139">
        <v>2.1082112257966821</v>
      </c>
      <c r="T1653" s="139">
        <v>1.1995999821801187</v>
      </c>
      <c r="U1653" s="139">
        <v>0.45848618553445092</v>
      </c>
      <c r="V1653" s="139">
        <v>0.89793113176309391</v>
      </c>
      <c r="W1653" s="50">
        <v>0.87609196595033856</v>
      </c>
    </row>
    <row r="1654" spans="1:23" ht="16.5">
      <c r="A1654" s="95">
        <v>652</v>
      </c>
      <c r="B1654" s="139">
        <v>0.86775844851700934</v>
      </c>
      <c r="C1654" s="139">
        <v>0.80988213026368472</v>
      </c>
      <c r="D1654" s="139">
        <v>0.20157478539364537</v>
      </c>
      <c r="E1654" s="139">
        <v>0.55710748059857496</v>
      </c>
      <c r="F1654" s="139">
        <v>0.54809200206536346</v>
      </c>
      <c r="G1654" s="139">
        <v>0.30407486483639112</v>
      </c>
      <c r="H1654" s="139">
        <v>8.0846110986354747E-2</v>
      </c>
      <c r="I1654" s="139">
        <v>0.52879309779525085</v>
      </c>
      <c r="J1654" s="139">
        <v>0.6765599855599318</v>
      </c>
      <c r="K1654" s="58">
        <v>1.8163312176249002E-2</v>
      </c>
      <c r="M1654" s="51">
        <v>652</v>
      </c>
      <c r="N1654" s="139" cm="1">
        <f t="array" ref="N1654:W1654">(TRANSPOSE(MMULT(幕後結果!$AB$37:$AK$46, TRANSPOSE(N653:W653))))</f>
        <v>1.0315874436937202</v>
      </c>
      <c r="O1654" s="139">
        <v>0.76843643131703798</v>
      </c>
      <c r="P1654" s="139">
        <v>0.33326207890101223</v>
      </c>
      <c r="Q1654" s="139">
        <v>4.55055544295426E-2</v>
      </c>
      <c r="R1654" s="139">
        <v>1.3785276631097014</v>
      </c>
      <c r="S1654" s="139">
        <v>1.3226613301607171</v>
      </c>
      <c r="T1654" s="139">
        <v>2.0434821509424985</v>
      </c>
      <c r="U1654" s="139">
        <v>2.0479716114703121</v>
      </c>
      <c r="V1654" s="139">
        <v>2.7119561332952218</v>
      </c>
      <c r="W1654" s="50">
        <v>1.2640010496316481</v>
      </c>
    </row>
    <row r="1655" spans="1:23" ht="16.5">
      <c r="A1655" s="95">
        <v>653</v>
      </c>
      <c r="B1655" s="139">
        <v>6.5465311576889063E-2</v>
      </c>
      <c r="C1655" s="139">
        <v>0.24275730102541648</v>
      </c>
      <c r="D1655" s="139">
        <v>0.9564581187379062</v>
      </c>
      <c r="E1655" s="139">
        <v>3.8063536486337091E-2</v>
      </c>
      <c r="F1655" s="139">
        <v>0.12796967168083095</v>
      </c>
      <c r="G1655" s="139">
        <v>0.95279987410084699</v>
      </c>
      <c r="H1655" s="139">
        <v>0.79114336056066636</v>
      </c>
      <c r="I1655" s="139">
        <v>0.45562562220290159</v>
      </c>
      <c r="J1655" s="139">
        <v>0.14383925740689607</v>
      </c>
      <c r="K1655" s="58">
        <v>0.35697694990698059</v>
      </c>
      <c r="M1655" s="51">
        <v>653</v>
      </c>
      <c r="N1655" s="139" cm="1">
        <f t="array" ref="N1655:W1655">(TRANSPOSE(MMULT(幕後結果!$AB$37:$AK$46, TRANSPOSE(N654:W654))))</f>
        <v>-0.44686834678098614</v>
      </c>
      <c r="O1655" s="139">
        <v>-1.1863700848734169</v>
      </c>
      <c r="P1655" s="139">
        <v>-1.3608820484173569</v>
      </c>
      <c r="Q1655" s="139">
        <v>-0.78879920573661066</v>
      </c>
      <c r="R1655" s="139">
        <v>-1.071463264616987</v>
      </c>
      <c r="S1655" s="139">
        <v>-0.38100906472611773</v>
      </c>
      <c r="T1655" s="139">
        <v>-2.0801518058495825</v>
      </c>
      <c r="U1655" s="139">
        <v>-0.25054749985549674</v>
      </c>
      <c r="V1655" s="139">
        <v>-0.65976342839431323</v>
      </c>
      <c r="W1655" s="50">
        <v>-0.39242770504885782</v>
      </c>
    </row>
    <row r="1656" spans="1:23" ht="16.5">
      <c r="A1656" s="95">
        <v>654</v>
      </c>
      <c r="B1656" s="139">
        <v>0.68499422801780852</v>
      </c>
      <c r="C1656" s="139">
        <v>0.28064744444803069</v>
      </c>
      <c r="D1656" s="139">
        <v>0.22936460096014311</v>
      </c>
      <c r="E1656" s="139">
        <v>0.85981840564292278</v>
      </c>
      <c r="F1656" s="139">
        <v>0.84634433237452722</v>
      </c>
      <c r="G1656" s="139">
        <v>0.68769756491944611</v>
      </c>
      <c r="H1656" s="139">
        <v>0.95607993840206107</v>
      </c>
      <c r="I1656" s="139">
        <v>0.42858201790378403</v>
      </c>
      <c r="J1656" s="139">
        <v>0.8210966425484334</v>
      </c>
      <c r="K1656" s="58">
        <v>0.83337520906414442</v>
      </c>
      <c r="M1656" s="51">
        <v>654</v>
      </c>
      <c r="N1656" s="139" cm="1">
        <f t="array" ref="N1656:W1656">(TRANSPOSE(MMULT(幕後結果!$AB$37:$AK$46, TRANSPOSE(N655:W655))))</f>
        <v>2.3827681257342523</v>
      </c>
      <c r="O1656" s="139">
        <v>1.0179633983301204</v>
      </c>
      <c r="P1656" s="139">
        <v>0.52125188743570716</v>
      </c>
      <c r="Q1656" s="139">
        <v>-0.29567544407586954</v>
      </c>
      <c r="R1656" s="139">
        <v>-0.55757553618646671</v>
      </c>
      <c r="S1656" s="139">
        <v>-0.87244267031735512</v>
      </c>
      <c r="T1656" s="139">
        <v>0.51341482007149808</v>
      </c>
      <c r="U1656" s="139">
        <v>2.1111906519252162</v>
      </c>
      <c r="V1656" s="139">
        <v>0.22082351759500138</v>
      </c>
      <c r="W1656" s="50">
        <v>-0.46568576205924667</v>
      </c>
    </row>
    <row r="1657" spans="1:23" ht="16.5">
      <c r="A1657" s="95">
        <v>655</v>
      </c>
      <c r="B1657" s="139">
        <v>0.29261109585817424</v>
      </c>
      <c r="C1657" s="139">
        <v>8.5582321731474398E-3</v>
      </c>
      <c r="D1657" s="139">
        <v>0.8932894614759519</v>
      </c>
      <c r="E1657" s="139">
        <v>0.8421142382144946</v>
      </c>
      <c r="F1657" s="139">
        <v>0.75781036863574114</v>
      </c>
      <c r="G1657" s="139">
        <v>0.67842148094337573</v>
      </c>
      <c r="H1657" s="139">
        <v>0.3519910837411</v>
      </c>
      <c r="I1657" s="139">
        <v>0.83602906642474384</v>
      </c>
      <c r="J1657" s="139">
        <v>0.62550378598368295</v>
      </c>
      <c r="K1657" s="58">
        <v>0.47718272006798301</v>
      </c>
      <c r="M1657" s="51">
        <v>655</v>
      </c>
      <c r="N1657" s="139" cm="1">
        <f t="array" ref="N1657:W1657">(TRANSPOSE(MMULT(幕後結果!$AB$37:$AK$46, TRANSPOSE(N656:W656))))</f>
        <v>6.602605570473169E-2</v>
      </c>
      <c r="O1657" s="139">
        <v>0.19791236746750152</v>
      </c>
      <c r="P1657" s="139">
        <v>1.3686802336336821</v>
      </c>
      <c r="Q1657" s="139">
        <v>0.63423074310376493</v>
      </c>
      <c r="R1657" s="139">
        <v>-1.1045793510979105</v>
      </c>
      <c r="S1657" s="139">
        <v>0.69945192573991777</v>
      </c>
      <c r="T1657" s="139">
        <v>1.0905731681848172</v>
      </c>
      <c r="U1657" s="139">
        <v>0.50060026072427133</v>
      </c>
      <c r="V1657" s="139">
        <v>0.55001096164790497</v>
      </c>
      <c r="W1657" s="50">
        <v>8.4366208076597671E-2</v>
      </c>
    </row>
    <row r="1658" spans="1:23" ht="16.5">
      <c r="A1658" s="95">
        <v>656</v>
      </c>
      <c r="B1658" s="139">
        <v>0.35485592845792269</v>
      </c>
      <c r="C1658" s="139">
        <v>0.33360718417129664</v>
      </c>
      <c r="D1658" s="139">
        <v>5.5494320792086604E-3</v>
      </c>
      <c r="E1658" s="139">
        <v>0.57397951620418919</v>
      </c>
      <c r="F1658" s="139">
        <v>0.98160861056250082</v>
      </c>
      <c r="G1658" s="139">
        <v>0.17569955979135243</v>
      </c>
      <c r="H1658" s="139">
        <v>0.65744156570988421</v>
      </c>
      <c r="I1658" s="139">
        <v>0.82658195861836048</v>
      </c>
      <c r="J1658" s="139">
        <v>0.61423362222427169</v>
      </c>
      <c r="K1658" s="58">
        <v>0.5326663411913426</v>
      </c>
      <c r="M1658" s="51">
        <v>656</v>
      </c>
      <c r="N1658" s="139" cm="1">
        <f t="array" ref="N1658:W1658">(TRANSPOSE(MMULT(幕後結果!$AB$37:$AK$46, TRANSPOSE(N657:W657))))</f>
        <v>-0.8797282709721117</v>
      </c>
      <c r="O1658" s="139">
        <v>1.4983672752367834</v>
      </c>
      <c r="P1658" s="139">
        <v>-0.67448861875774235</v>
      </c>
      <c r="Q1658" s="139">
        <v>0.92825658934021371</v>
      </c>
      <c r="R1658" s="139">
        <v>-0.32331714272070977</v>
      </c>
      <c r="S1658" s="139">
        <v>1.9351437401795673</v>
      </c>
      <c r="T1658" s="139">
        <v>-0.64173572117162903</v>
      </c>
      <c r="U1658" s="139">
        <v>-0.27368761994629154</v>
      </c>
      <c r="V1658" s="139">
        <v>-0.44122058022136879</v>
      </c>
      <c r="W1658" s="50">
        <v>5.6224034635172004E-2</v>
      </c>
    </row>
    <row r="1659" spans="1:23" ht="16.5">
      <c r="A1659" s="95">
        <v>657</v>
      </c>
      <c r="B1659" s="139">
        <v>7.1174628785750649E-2</v>
      </c>
      <c r="C1659" s="139">
        <v>0.42627238811200407</v>
      </c>
      <c r="D1659" s="139">
        <v>0.85322989091460877</v>
      </c>
      <c r="E1659" s="139">
        <v>9.9764612204038539E-3</v>
      </c>
      <c r="F1659" s="139">
        <v>0.80902072221477006</v>
      </c>
      <c r="G1659" s="139">
        <v>0.90844879325471539</v>
      </c>
      <c r="H1659" s="139">
        <v>8.5382598440282287E-3</v>
      </c>
      <c r="I1659" s="139">
        <v>3.284939236830331E-2</v>
      </c>
      <c r="J1659" s="139">
        <v>0.41914415285606732</v>
      </c>
      <c r="K1659" s="58">
        <v>3.1352831781429336E-2</v>
      </c>
      <c r="M1659" s="51">
        <v>657</v>
      </c>
      <c r="N1659" s="139" cm="1">
        <f t="array" ref="N1659:W1659">(TRANSPOSE(MMULT(幕後結果!$AB$37:$AK$46, TRANSPOSE(N658:W658))))</f>
        <v>0.19346534718185268</v>
      </c>
      <c r="O1659" s="139">
        <v>1.2296516516427431</v>
      </c>
      <c r="P1659" s="139">
        <v>-1.9617525560952884</v>
      </c>
      <c r="Q1659" s="139">
        <v>0.53220515721964767</v>
      </c>
      <c r="R1659" s="139">
        <v>-0.89100841564771216</v>
      </c>
      <c r="S1659" s="139">
        <v>0.96431898474617395</v>
      </c>
      <c r="T1659" s="139">
        <v>0.25699438980248085</v>
      </c>
      <c r="U1659" s="139">
        <v>-8.3423665064941546E-2</v>
      </c>
      <c r="V1659" s="139">
        <v>0.16267379695359935</v>
      </c>
      <c r="W1659" s="50">
        <v>-0.49740087761341373</v>
      </c>
    </row>
    <row r="1660" spans="1:23" ht="16.5">
      <c r="A1660" s="95">
        <v>658</v>
      </c>
      <c r="B1660" s="139">
        <v>2.2666497599411528E-2</v>
      </c>
      <c r="C1660" s="139">
        <v>0.29102936203803531</v>
      </c>
      <c r="D1660" s="139">
        <v>0.87315191615733534</v>
      </c>
      <c r="E1660" s="139">
        <v>0.23780441214099457</v>
      </c>
      <c r="F1660" s="139">
        <v>0.64137944312618012</v>
      </c>
      <c r="G1660" s="139">
        <v>0.89726642962406244</v>
      </c>
      <c r="H1660" s="139">
        <v>0.75978362487769302</v>
      </c>
      <c r="I1660" s="139">
        <v>0.22462051425364615</v>
      </c>
      <c r="J1660" s="139">
        <v>0.78830663093602982</v>
      </c>
      <c r="K1660" s="58">
        <v>0.78067377337666932</v>
      </c>
      <c r="M1660" s="51">
        <v>658</v>
      </c>
      <c r="N1660" s="139" cm="1">
        <f t="array" ref="N1660:W1660">(TRANSPOSE(MMULT(幕後結果!$AB$37:$AK$46, TRANSPOSE(N659:W659))))</f>
        <v>0.69824217038656511</v>
      </c>
      <c r="O1660" s="139">
        <v>-0.59764963142820349</v>
      </c>
      <c r="P1660" s="139">
        <v>-0.55333047202245556</v>
      </c>
      <c r="Q1660" s="139">
        <v>0.88769646303043126</v>
      </c>
      <c r="R1660" s="139">
        <v>-7.0810479389668501E-2</v>
      </c>
      <c r="S1660" s="139">
        <v>0.90005852511035978</v>
      </c>
      <c r="T1660" s="139">
        <v>0.94990401297583871</v>
      </c>
      <c r="U1660" s="139">
        <v>-1.6081662371841707E-2</v>
      </c>
      <c r="V1660" s="139">
        <v>1.2895245823516923</v>
      </c>
      <c r="W1660" s="50">
        <v>0.56058387742909743</v>
      </c>
    </row>
    <row r="1661" spans="1:23" ht="16.5">
      <c r="A1661" s="95">
        <v>659</v>
      </c>
      <c r="B1661" s="139">
        <v>0.86620177124289022</v>
      </c>
      <c r="C1661" s="139">
        <v>0.56520062569432095</v>
      </c>
      <c r="D1661" s="139">
        <v>0.9575292310939123</v>
      </c>
      <c r="E1661" s="139">
        <v>0.96760053958156966</v>
      </c>
      <c r="F1661" s="139">
        <v>0.22987723444725305</v>
      </c>
      <c r="G1661" s="139">
        <v>0.13762160488991015</v>
      </c>
      <c r="H1661" s="139">
        <v>0.22662633362057738</v>
      </c>
      <c r="I1661" s="139">
        <v>0.31303781306376033</v>
      </c>
      <c r="J1661" s="139">
        <v>6.1930223047925725E-2</v>
      </c>
      <c r="K1661" s="58">
        <v>0.89639593558754038</v>
      </c>
      <c r="M1661" s="51">
        <v>659</v>
      </c>
      <c r="N1661" s="139" cm="1">
        <f t="array" ref="N1661:W1661">(TRANSPOSE(MMULT(幕後結果!$AB$37:$AK$46, TRANSPOSE(N660:W660))))</f>
        <v>1.3102180295472641</v>
      </c>
      <c r="O1661" s="139">
        <v>1.0401061479433857</v>
      </c>
      <c r="P1661" s="139">
        <v>0.53742773783020747</v>
      </c>
      <c r="Q1661" s="139">
        <v>0.10374305416787175</v>
      </c>
      <c r="R1661" s="139">
        <v>1.0569705145587867</v>
      </c>
      <c r="S1661" s="139">
        <v>-0.86414721857462184</v>
      </c>
      <c r="T1661" s="139">
        <v>0.73467713556370773</v>
      </c>
      <c r="U1661" s="139">
        <v>-1.0592967098893458</v>
      </c>
      <c r="V1661" s="139">
        <v>0.4190917284921758</v>
      </c>
      <c r="W1661" s="50">
        <v>-0.47968492541650126</v>
      </c>
    </row>
    <row r="1662" spans="1:23" ht="16.5">
      <c r="A1662" s="95">
        <v>660</v>
      </c>
      <c r="B1662" s="139">
        <v>0.26567017975913543</v>
      </c>
      <c r="C1662" s="139">
        <v>0.65502896352448614</v>
      </c>
      <c r="D1662" s="139">
        <v>0.97921856455360157</v>
      </c>
      <c r="E1662" s="139">
        <v>0.58935489831348487</v>
      </c>
      <c r="F1662" s="139">
        <v>0.28383118332566504</v>
      </c>
      <c r="G1662" s="139">
        <v>0.56697460232079799</v>
      </c>
      <c r="H1662" s="139">
        <v>0.33736178768592073</v>
      </c>
      <c r="I1662" s="139">
        <v>0.13587600039688552</v>
      </c>
      <c r="J1662" s="139">
        <v>0.94411720969422186</v>
      </c>
      <c r="K1662" s="58">
        <v>0.93713422222080611</v>
      </c>
      <c r="M1662" s="51">
        <v>660</v>
      </c>
      <c r="N1662" s="139" cm="1">
        <f t="array" ref="N1662:W1662">(TRANSPOSE(MMULT(幕後結果!$AB$37:$AK$46, TRANSPOSE(N661:W661))))</f>
        <v>3.1722253321161843E-3</v>
      </c>
      <c r="O1662" s="139">
        <v>-1.6093229066584949</v>
      </c>
      <c r="P1662" s="139">
        <v>0.72535793592061482</v>
      </c>
      <c r="Q1662" s="139">
        <v>0.78569938789494143</v>
      </c>
      <c r="R1662" s="139">
        <v>0.43292154713850195</v>
      </c>
      <c r="S1662" s="139">
        <v>-2.0574682261702577</v>
      </c>
      <c r="T1662" s="139">
        <v>0.60077250445187524</v>
      </c>
      <c r="U1662" s="139">
        <v>-0.87912853741947727</v>
      </c>
      <c r="V1662" s="139">
        <v>7.7295957440667931E-2</v>
      </c>
      <c r="W1662" s="50">
        <v>0.11134508604951632</v>
      </c>
    </row>
    <row r="1663" spans="1:23" ht="16.5">
      <c r="A1663" s="95">
        <v>661</v>
      </c>
      <c r="B1663" s="139">
        <v>0.80823392572585462</v>
      </c>
      <c r="C1663" s="139">
        <v>0.69884921947001044</v>
      </c>
      <c r="D1663" s="139">
        <v>0.28312397458020055</v>
      </c>
      <c r="E1663" s="139">
        <v>0.8053422336144298</v>
      </c>
      <c r="F1663" s="139">
        <v>0.34775874799958584</v>
      </c>
      <c r="G1663" s="139">
        <v>0.85880535018618165</v>
      </c>
      <c r="H1663" s="139">
        <v>0.86204925312153802</v>
      </c>
      <c r="I1663" s="139">
        <v>0.37699700680534387</v>
      </c>
      <c r="J1663" s="139">
        <v>0.60340519331280951</v>
      </c>
      <c r="K1663" s="58">
        <v>0.83003158102014996</v>
      </c>
      <c r="M1663" s="51">
        <v>661</v>
      </c>
      <c r="N1663" s="139" cm="1">
        <f t="array" ref="N1663:W1663">(TRANSPOSE(MMULT(幕後結果!$AB$37:$AK$46, TRANSPOSE(N662:W662))))</f>
        <v>0.55095709296121775</v>
      </c>
      <c r="O1663" s="139">
        <v>0.26329826930714217</v>
      </c>
      <c r="P1663" s="139">
        <v>3.4361952380870753E-2</v>
      </c>
      <c r="Q1663" s="139">
        <v>0.90929170003480775</v>
      </c>
      <c r="R1663" s="139">
        <v>1.17896876428854</v>
      </c>
      <c r="S1663" s="139">
        <v>0.82848650550950032</v>
      </c>
      <c r="T1663" s="139">
        <v>1.0068138618854752</v>
      </c>
      <c r="U1663" s="139">
        <v>0.83668380774163542</v>
      </c>
      <c r="V1663" s="139">
        <v>0.85944392059824193</v>
      </c>
      <c r="W1663" s="50">
        <v>0.44165462838765635</v>
      </c>
    </row>
    <row r="1664" spans="1:23" ht="16.5">
      <c r="A1664" s="95">
        <v>662</v>
      </c>
      <c r="B1664" s="139">
        <v>0.23206590907881175</v>
      </c>
      <c r="C1664" s="139">
        <v>0.31046521835156882</v>
      </c>
      <c r="D1664" s="139">
        <v>0.68867844387154586</v>
      </c>
      <c r="E1664" s="139">
        <v>0.58439160242954014</v>
      </c>
      <c r="F1664" s="139">
        <v>0.62895687676852652</v>
      </c>
      <c r="G1664" s="139">
        <v>0.53556899829918403</v>
      </c>
      <c r="H1664" s="139">
        <v>0.16097356038458033</v>
      </c>
      <c r="I1664" s="139">
        <v>0.69390745466624248</v>
      </c>
      <c r="J1664" s="139">
        <v>0.82370915525631649</v>
      </c>
      <c r="K1664" s="58">
        <v>0.11120960606939545</v>
      </c>
      <c r="M1664" s="51">
        <v>662</v>
      </c>
      <c r="N1664" s="139" cm="1">
        <f t="array" ref="N1664:W1664">(TRANSPOSE(MMULT(幕後結果!$AB$37:$AK$46, TRANSPOSE(N663:W663))))</f>
        <v>-0.59798204398749932</v>
      </c>
      <c r="O1664" s="139">
        <v>-0.41775649835548895</v>
      </c>
      <c r="P1664" s="139">
        <v>0.56195588441954369</v>
      </c>
      <c r="Q1664" s="139">
        <v>-1.1900565308681852</v>
      </c>
      <c r="R1664" s="139">
        <v>-2.6018515910338658E-2</v>
      </c>
      <c r="S1664" s="139">
        <v>-0.16274738945943887</v>
      </c>
      <c r="T1664" s="139">
        <v>-0.76974209053943798</v>
      </c>
      <c r="U1664" s="139">
        <v>-1.3146978486479985</v>
      </c>
      <c r="V1664" s="139">
        <v>-0.37443534829978259</v>
      </c>
      <c r="W1664" s="50">
        <v>-0.13369633267658096</v>
      </c>
    </row>
    <row r="1665" spans="1:23" ht="16.5">
      <c r="A1665" s="95">
        <v>663</v>
      </c>
      <c r="B1665" s="139">
        <v>0.29440021603771482</v>
      </c>
      <c r="C1665" s="139">
        <v>0.15830593454226172</v>
      </c>
      <c r="D1665" s="139">
        <v>0.12845770803547762</v>
      </c>
      <c r="E1665" s="139">
        <v>0.36136791384152245</v>
      </c>
      <c r="F1665" s="139">
        <v>0.12987843458150916</v>
      </c>
      <c r="G1665" s="139">
        <v>0.66372733626853142</v>
      </c>
      <c r="H1665" s="139">
        <v>0.71767998976618874</v>
      </c>
      <c r="I1665" s="139">
        <v>0.5763019668615974</v>
      </c>
      <c r="J1665" s="139">
        <v>0.8823006224149974</v>
      </c>
      <c r="K1665" s="58">
        <v>0.33638201754212704</v>
      </c>
      <c r="M1665" s="51">
        <v>663</v>
      </c>
      <c r="N1665" s="139" cm="1">
        <f t="array" ref="N1665:W1665">(TRANSPOSE(MMULT(幕後結果!$AB$37:$AK$46, TRANSPOSE(N664:W664))))</f>
        <v>5.1943364024665456E-2</v>
      </c>
      <c r="O1665" s="139">
        <v>1.2636080785268553</v>
      </c>
      <c r="P1665" s="139">
        <v>-0.50428312306102585</v>
      </c>
      <c r="Q1665" s="139">
        <v>0.30993706964339829</v>
      </c>
      <c r="R1665" s="139">
        <v>0.77691950173537572</v>
      </c>
      <c r="S1665" s="139">
        <v>1.8105253443977354</v>
      </c>
      <c r="T1665" s="139">
        <v>-0.12947376019553292</v>
      </c>
      <c r="U1665" s="139">
        <v>0.89767841772226742</v>
      </c>
      <c r="V1665" s="139">
        <v>0.3227246829718019</v>
      </c>
      <c r="W1665" s="50">
        <v>0.16421464645761386</v>
      </c>
    </row>
    <row r="1666" spans="1:23" ht="16.5">
      <c r="A1666" s="95">
        <v>664</v>
      </c>
      <c r="B1666" s="139">
        <v>0.74091363742397598</v>
      </c>
      <c r="C1666" s="139">
        <v>0.36673984318089703</v>
      </c>
      <c r="D1666" s="139">
        <v>0.36661539574530733</v>
      </c>
      <c r="E1666" s="139">
        <v>0.4814903836705704</v>
      </c>
      <c r="F1666" s="139">
        <v>0.16739904067764488</v>
      </c>
      <c r="G1666" s="139">
        <v>0.10846051474301754</v>
      </c>
      <c r="H1666" s="139">
        <v>0.77329765229917991</v>
      </c>
      <c r="I1666" s="139">
        <v>0.20325946466378175</v>
      </c>
      <c r="J1666" s="139">
        <v>0.42162352427713934</v>
      </c>
      <c r="K1666" s="58">
        <v>0.11695602033727215</v>
      </c>
      <c r="M1666" s="51">
        <v>664</v>
      </c>
      <c r="N1666" s="139" cm="1">
        <f t="array" ref="N1666:W1666">(TRANSPOSE(MMULT(幕後結果!$AB$37:$AK$46, TRANSPOSE(N665:W665))))</f>
        <v>0.37965494072226541</v>
      </c>
      <c r="O1666" s="139">
        <v>-1.0395348065824561</v>
      </c>
      <c r="P1666" s="139">
        <v>-2.1723056321333725</v>
      </c>
      <c r="Q1666" s="139">
        <v>-2.3928699804223119</v>
      </c>
      <c r="R1666" s="139">
        <v>0.55515067855973521</v>
      </c>
      <c r="S1666" s="139">
        <v>0.71323189325080183</v>
      </c>
      <c r="T1666" s="139">
        <v>-1.0576347065731762</v>
      </c>
      <c r="U1666" s="139">
        <v>2.0237094092734891</v>
      </c>
      <c r="V1666" s="139">
        <v>0.23435716639392945</v>
      </c>
      <c r="W1666" s="50">
        <v>-1.8690927596700317</v>
      </c>
    </row>
    <row r="1667" spans="1:23" ht="16.5">
      <c r="A1667" s="95">
        <v>665</v>
      </c>
      <c r="B1667" s="139">
        <v>2.4008970317275447E-2</v>
      </c>
      <c r="C1667" s="139">
        <v>0.77296051687826739</v>
      </c>
      <c r="D1667" s="139">
        <v>0.37220562632597809</v>
      </c>
      <c r="E1667" s="139">
        <v>0.47570306641629223</v>
      </c>
      <c r="F1667" s="139">
        <v>0.94199227167158317</v>
      </c>
      <c r="G1667" s="139">
        <v>0.42741404549711648</v>
      </c>
      <c r="H1667" s="139">
        <v>2.8428143572154063E-2</v>
      </c>
      <c r="I1667" s="139">
        <v>0.19440418738374632</v>
      </c>
      <c r="J1667" s="139">
        <v>0.83209544126378843</v>
      </c>
      <c r="K1667" s="58">
        <v>0.74798040297975632</v>
      </c>
      <c r="M1667" s="51">
        <v>665</v>
      </c>
      <c r="N1667" s="139" cm="1">
        <f t="array" ref="N1667:W1667">(TRANSPOSE(MMULT(幕後結果!$AB$37:$AK$46, TRANSPOSE(N666:W666))))</f>
        <v>0.94575178026914708</v>
      </c>
      <c r="O1667" s="139">
        <v>0.14806605121231614</v>
      </c>
      <c r="P1667" s="139">
        <v>5.830508045417318E-2</v>
      </c>
      <c r="Q1667" s="139">
        <v>0.27911682645728592</v>
      </c>
      <c r="R1667" s="139">
        <v>-1.2566657086448177E-2</v>
      </c>
      <c r="S1667" s="139">
        <v>-1.2524711996668079</v>
      </c>
      <c r="T1667" s="139">
        <v>1.112578265504069</v>
      </c>
      <c r="U1667" s="139">
        <v>-1.4783082047214593</v>
      </c>
      <c r="V1667" s="139">
        <v>-0.46528590380498397</v>
      </c>
      <c r="W1667" s="50">
        <v>-0.55058854583655881</v>
      </c>
    </row>
    <row r="1668" spans="1:23" ht="16.5">
      <c r="A1668" s="95">
        <v>666</v>
      </c>
      <c r="B1668" s="139">
        <v>0.30040144360274668</v>
      </c>
      <c r="C1668" s="139">
        <v>0.61488997560388414</v>
      </c>
      <c r="D1668" s="139">
        <v>0.17107930131768256</v>
      </c>
      <c r="E1668" s="139">
        <v>0.65431399821730474</v>
      </c>
      <c r="F1668" s="139">
        <v>0.10358151492190903</v>
      </c>
      <c r="G1668" s="139">
        <v>0.59184728101230744</v>
      </c>
      <c r="H1668" s="139">
        <v>0.24197252711711714</v>
      </c>
      <c r="I1668" s="139">
        <v>0.9626939152971834</v>
      </c>
      <c r="J1668" s="139">
        <v>0.42374540430392993</v>
      </c>
      <c r="K1668" s="58">
        <v>0.89330291752029001</v>
      </c>
      <c r="M1668" s="51">
        <v>666</v>
      </c>
      <c r="N1668" s="139" cm="1">
        <f t="array" ref="N1668:W1668">(TRANSPOSE(MMULT(幕後結果!$AB$37:$AK$46, TRANSPOSE(N667:W667))))</f>
        <v>0.71901113144264661</v>
      </c>
      <c r="O1668" s="139">
        <v>0.10715938386969906</v>
      </c>
      <c r="P1668" s="139">
        <v>-0.61579927055979611</v>
      </c>
      <c r="Q1668" s="139">
        <v>-2.0841119532476808</v>
      </c>
      <c r="R1668" s="139">
        <v>-1.3249137842047287E-2</v>
      </c>
      <c r="S1668" s="139">
        <v>0.48173264537815974</v>
      </c>
      <c r="T1668" s="139">
        <v>0.23419573318454706</v>
      </c>
      <c r="U1668" s="139">
        <v>-0.57428716723800688</v>
      </c>
      <c r="V1668" s="139">
        <v>-1.0938305891171669</v>
      </c>
      <c r="W1668" s="50">
        <v>-0.68896925670307685</v>
      </c>
    </row>
    <row r="1669" spans="1:23" ht="16.5">
      <c r="A1669" s="95">
        <v>667</v>
      </c>
      <c r="B1669" s="139">
        <v>0.7811033600384869</v>
      </c>
      <c r="C1669" s="139">
        <v>0.564296334138918</v>
      </c>
      <c r="D1669" s="139">
        <v>0.11050411208200273</v>
      </c>
      <c r="E1669" s="139">
        <v>0.29526708091120835</v>
      </c>
      <c r="F1669" s="139">
        <v>0.14374574953854791</v>
      </c>
      <c r="G1669" s="139">
        <v>0.1036875171327083</v>
      </c>
      <c r="H1669" s="139">
        <v>0.96687347044550709</v>
      </c>
      <c r="I1669" s="139">
        <v>0.20370981651476794</v>
      </c>
      <c r="J1669" s="139">
        <v>0.71942739930257238</v>
      </c>
      <c r="K1669" s="58">
        <v>0.23615765317499693</v>
      </c>
      <c r="M1669" s="51">
        <v>667</v>
      </c>
      <c r="N1669" s="139" cm="1">
        <f t="array" ref="N1669:W1669">(TRANSPOSE(MMULT(幕後結果!$AB$37:$AK$46, TRANSPOSE(N668:W668))))</f>
        <v>0.85277440179632591</v>
      </c>
      <c r="O1669" s="139">
        <v>0.71392901261507635</v>
      </c>
      <c r="P1669" s="139">
        <v>-1.0660654488033634</v>
      </c>
      <c r="Q1669" s="139">
        <v>-0.11835055495724242</v>
      </c>
      <c r="R1669" s="139">
        <v>0.77875724300181048</v>
      </c>
      <c r="S1669" s="139">
        <v>0.19443300556044396</v>
      </c>
      <c r="T1669" s="139">
        <v>0.58751551182967399</v>
      </c>
      <c r="U1669" s="139">
        <v>0.35534803971084217</v>
      </c>
      <c r="V1669" s="139">
        <v>0.13831307438816393</v>
      </c>
      <c r="W1669" s="50">
        <v>-0.42229915037241478</v>
      </c>
    </row>
    <row r="1670" spans="1:23" ht="16.5">
      <c r="A1670" s="95">
        <v>668</v>
      </c>
      <c r="B1670" s="139">
        <v>0.53375293762068243</v>
      </c>
      <c r="C1670" s="139">
        <v>0.92175809268412645</v>
      </c>
      <c r="D1670" s="139">
        <v>0.66675255246359955</v>
      </c>
      <c r="E1670" s="139">
        <v>0.19165230567143676</v>
      </c>
      <c r="F1670" s="139">
        <v>0.87637212873450987</v>
      </c>
      <c r="G1670" s="139">
        <v>0.17560091143832013</v>
      </c>
      <c r="H1670" s="139">
        <v>0.89119170721903052</v>
      </c>
      <c r="I1670" s="139">
        <v>0.31279594373184949</v>
      </c>
      <c r="J1670" s="139">
        <v>0.53197456391800713</v>
      </c>
      <c r="K1670" s="58">
        <v>0.95567207043046687</v>
      </c>
      <c r="M1670" s="51">
        <v>668</v>
      </c>
      <c r="N1670" s="139" cm="1">
        <f t="array" ref="N1670:W1670">(TRANSPOSE(MMULT(幕後結果!$AB$37:$AK$46, TRANSPOSE(N669:W669))))</f>
        <v>-1.7861252467442341</v>
      </c>
      <c r="O1670" s="139">
        <v>0.56187839733279699</v>
      </c>
      <c r="P1670" s="139">
        <v>-0.93817661338517055</v>
      </c>
      <c r="Q1670" s="139">
        <v>0.29973719408832367</v>
      </c>
      <c r="R1670" s="139">
        <v>1.3036816964581877</v>
      </c>
      <c r="S1670" s="139">
        <v>2.4125643247244182</v>
      </c>
      <c r="T1670" s="139">
        <v>-1.790441113628376</v>
      </c>
      <c r="U1670" s="139">
        <v>0.93474915591542163</v>
      </c>
      <c r="V1670" s="139">
        <v>-0.56833040815591507</v>
      </c>
      <c r="W1670" s="50">
        <v>1.1999875501634243</v>
      </c>
    </row>
    <row r="1671" spans="1:23" ht="16.5">
      <c r="A1671" s="95">
        <v>669</v>
      </c>
      <c r="B1671" s="139">
        <v>0.106567780533807</v>
      </c>
      <c r="C1671" s="139">
        <v>5.6286561051083206E-2</v>
      </c>
      <c r="D1671" s="139">
        <v>5.1732332788905211E-3</v>
      </c>
      <c r="E1671" s="139">
        <v>0.81107350619121998</v>
      </c>
      <c r="F1671" s="139">
        <v>0.45508185446183158</v>
      </c>
      <c r="G1671" s="139">
        <v>0.41253580597783812</v>
      </c>
      <c r="H1671" s="139">
        <v>0.36374055510925984</v>
      </c>
      <c r="I1671" s="139">
        <v>9.8068480909962119E-2</v>
      </c>
      <c r="J1671" s="139">
        <v>0.30262393983906133</v>
      </c>
      <c r="K1671" s="58">
        <v>0.97674328884464834</v>
      </c>
      <c r="M1671" s="51">
        <v>669</v>
      </c>
      <c r="N1671" s="139" cm="1">
        <f t="array" ref="N1671:W1671">(TRANSPOSE(MMULT(幕後結果!$AB$37:$AK$46, TRANSPOSE(N670:W670))))</f>
        <v>0.91384471545479551</v>
      </c>
      <c r="O1671" s="139">
        <v>1.0515584147480037</v>
      </c>
      <c r="P1671" s="139">
        <v>0.18566145317720451</v>
      </c>
      <c r="Q1671" s="139">
        <v>0.46786262195119432</v>
      </c>
      <c r="R1671" s="139">
        <v>0.73036962724863375</v>
      </c>
      <c r="S1671" s="139">
        <v>-0.80887828900673453</v>
      </c>
      <c r="T1671" s="139">
        <v>0.88147445191886753</v>
      </c>
      <c r="U1671" s="139">
        <v>-0.24732366129360323</v>
      </c>
      <c r="V1671" s="139">
        <v>0.42184138925236692</v>
      </c>
      <c r="W1671" s="50">
        <v>0.34357308139161624</v>
      </c>
    </row>
    <row r="1672" spans="1:23" ht="16.5">
      <c r="A1672" s="95">
        <v>670</v>
      </c>
      <c r="B1672" s="139">
        <v>0.48828132282009751</v>
      </c>
      <c r="C1672" s="139">
        <v>0.50600665736549066</v>
      </c>
      <c r="D1672" s="139">
        <v>0.23593705282309085</v>
      </c>
      <c r="E1672" s="139">
        <v>3.5112700005740072E-2</v>
      </c>
      <c r="F1672" s="139">
        <v>0.95895598248512437</v>
      </c>
      <c r="G1672" s="139">
        <v>0.91723010285944406</v>
      </c>
      <c r="H1672" s="139">
        <v>0.8624276946380196</v>
      </c>
      <c r="I1672" s="139">
        <v>0.60427004330613499</v>
      </c>
      <c r="J1672" s="139">
        <v>0.58295693217479094</v>
      </c>
      <c r="K1672" s="58">
        <v>0.16132495262615176</v>
      </c>
      <c r="M1672" s="51">
        <v>670</v>
      </c>
      <c r="N1672" s="139" cm="1">
        <f t="array" ref="N1672:W1672">(TRANSPOSE(MMULT(幕後結果!$AB$37:$AK$46, TRANSPOSE(N671:W671))))</f>
        <v>0.15067987432196578</v>
      </c>
      <c r="O1672" s="139">
        <v>3.473077517902342E-2</v>
      </c>
      <c r="P1672" s="139">
        <v>-2.2820485524952742E-2</v>
      </c>
      <c r="Q1672" s="139">
        <v>0.86772171481929361</v>
      </c>
      <c r="R1672" s="139">
        <v>1.2394535740434551</v>
      </c>
      <c r="S1672" s="139">
        <v>-0.41325933030431605</v>
      </c>
      <c r="T1672" s="139">
        <v>0.89905193107904857</v>
      </c>
      <c r="U1672" s="139">
        <v>0.19352573956086877</v>
      </c>
      <c r="V1672" s="139">
        <v>1.3856040032786896</v>
      </c>
      <c r="W1672" s="50">
        <v>0.82769170347963339</v>
      </c>
    </row>
    <row r="1673" spans="1:23" ht="16.5">
      <c r="A1673" s="95">
        <v>671</v>
      </c>
      <c r="B1673" s="139">
        <v>0.33721790920132277</v>
      </c>
      <c r="C1673" s="139">
        <v>0.93984561644306308</v>
      </c>
      <c r="D1673" s="139">
        <v>0.58649517925628825</v>
      </c>
      <c r="E1673" s="139">
        <v>0.31089983465134097</v>
      </c>
      <c r="F1673" s="139">
        <v>0.58895417096793579</v>
      </c>
      <c r="G1673" s="139">
        <v>0.3291689683206982</v>
      </c>
      <c r="H1673" s="139">
        <v>0.43555300384118745</v>
      </c>
      <c r="I1673" s="139">
        <v>0.18420293066052462</v>
      </c>
      <c r="J1673" s="139">
        <v>0.26392442018158491</v>
      </c>
      <c r="K1673" s="58">
        <v>2.7895568351337774E-2</v>
      </c>
      <c r="M1673" s="51">
        <v>671</v>
      </c>
      <c r="N1673" s="139" cm="1">
        <f t="array" ref="N1673:W1673">(TRANSPOSE(MMULT(幕後結果!$AB$37:$AK$46, TRANSPOSE(N672:W672))))</f>
        <v>0.26265751421117045</v>
      </c>
      <c r="O1673" s="139">
        <v>-0.16438333581435452</v>
      </c>
      <c r="P1673" s="139">
        <v>-0.50422732419673932</v>
      </c>
      <c r="Q1673" s="139">
        <v>-1.1964170881294618</v>
      </c>
      <c r="R1673" s="139">
        <v>-1.2337334492581711</v>
      </c>
      <c r="S1673" s="139">
        <v>7.5391818960755974E-2</v>
      </c>
      <c r="T1673" s="139">
        <v>-0.81704293709339648</v>
      </c>
      <c r="U1673" s="139">
        <v>0.60065389540836034</v>
      </c>
      <c r="V1673" s="139">
        <v>-1.3923103318882557</v>
      </c>
      <c r="W1673" s="50">
        <v>-0.63757157678963161</v>
      </c>
    </row>
    <row r="1674" spans="1:23" ht="16.5">
      <c r="A1674" s="95">
        <v>672</v>
      </c>
      <c r="B1674" s="139">
        <v>0.1502461554315826</v>
      </c>
      <c r="C1674" s="139">
        <v>0.76144795526632492</v>
      </c>
      <c r="D1674" s="139">
        <v>0.43530588370486178</v>
      </c>
      <c r="E1674" s="139">
        <v>0.63291350822368453</v>
      </c>
      <c r="F1674" s="139">
        <v>0.23652985175319685</v>
      </c>
      <c r="G1674" s="139">
        <v>0.52424887805323395</v>
      </c>
      <c r="H1674" s="139">
        <v>0.97302039099925097</v>
      </c>
      <c r="I1674" s="139">
        <v>0.8578230347755964</v>
      </c>
      <c r="J1674" s="139">
        <v>0.60505163563662756</v>
      </c>
      <c r="K1674" s="58">
        <v>7.8147855484263173E-2</v>
      </c>
      <c r="M1674" s="51">
        <v>672</v>
      </c>
      <c r="N1674" s="139" cm="1">
        <f t="array" ref="N1674:W1674">(TRANSPOSE(MMULT(幕後結果!$AB$37:$AK$46, TRANSPOSE(N673:W673))))</f>
        <v>0.36600126704512731</v>
      </c>
      <c r="O1674" s="139">
        <v>-7.0529701687804994E-2</v>
      </c>
      <c r="P1674" s="139">
        <v>2.0149058956703803</v>
      </c>
      <c r="Q1674" s="139">
        <v>-0.58957271576535386</v>
      </c>
      <c r="R1674" s="139">
        <v>-1.0641242203416423</v>
      </c>
      <c r="S1674" s="139">
        <v>1.6851248572311071</v>
      </c>
      <c r="T1674" s="139">
        <v>0.60394496253656249</v>
      </c>
      <c r="U1674" s="139">
        <v>1.8477156207153644</v>
      </c>
      <c r="V1674" s="139">
        <v>-0.19741716168959234</v>
      </c>
      <c r="W1674" s="50">
        <v>1.4237219968191854</v>
      </c>
    </row>
    <row r="1675" spans="1:23" ht="16.5">
      <c r="A1675" s="95">
        <v>673</v>
      </c>
      <c r="B1675" s="139">
        <v>0.58036409312800852</v>
      </c>
      <c r="C1675" s="139">
        <v>0.99759692651326426</v>
      </c>
      <c r="D1675" s="139">
        <v>0.96794063551250531</v>
      </c>
      <c r="E1675" s="139">
        <v>0.79378344883882335</v>
      </c>
      <c r="F1675" s="139">
        <v>0.61534571976350994</v>
      </c>
      <c r="G1675" s="139">
        <v>0.3571691967325008</v>
      </c>
      <c r="H1675" s="139">
        <v>0.38442360748523696</v>
      </c>
      <c r="I1675" s="139">
        <v>0.20944039140285509</v>
      </c>
      <c r="J1675" s="139">
        <v>0.16543578726995323</v>
      </c>
      <c r="K1675" s="58">
        <v>0.73980174134558285</v>
      </c>
      <c r="M1675" s="51">
        <v>673</v>
      </c>
      <c r="N1675" s="139" cm="1">
        <f t="array" ref="N1675:W1675">(TRANSPOSE(MMULT(幕後結果!$AB$37:$AK$46, TRANSPOSE(N674:W674))))</f>
        <v>-0.57929006418502405</v>
      </c>
      <c r="O1675" s="139">
        <v>-1.3501078795585026</v>
      </c>
      <c r="P1675" s="139">
        <v>-0.87773820041582429</v>
      </c>
      <c r="Q1675" s="139">
        <v>-0.16005082438081869</v>
      </c>
      <c r="R1675" s="139">
        <v>1.479942462907011</v>
      </c>
      <c r="S1675" s="139">
        <v>-0.399271503558702</v>
      </c>
      <c r="T1675" s="139">
        <v>-0.55615324553050793</v>
      </c>
      <c r="U1675" s="139">
        <v>0.97851417070004043</v>
      </c>
      <c r="V1675" s="139">
        <v>0.25414532794672606</v>
      </c>
      <c r="W1675" s="50">
        <v>1.9236103958820241</v>
      </c>
    </row>
    <row r="1676" spans="1:23" ht="16.5">
      <c r="A1676" s="95">
        <v>674</v>
      </c>
      <c r="B1676" s="139">
        <v>0.24997127205863401</v>
      </c>
      <c r="C1676" s="139">
        <v>0.55723592125344434</v>
      </c>
      <c r="D1676" s="139">
        <v>0.53570677881072815</v>
      </c>
      <c r="E1676" s="139">
        <v>0.20820071663669792</v>
      </c>
      <c r="F1676" s="139">
        <v>0.71940742336764796</v>
      </c>
      <c r="G1676" s="139">
        <v>0.41880186476056802</v>
      </c>
      <c r="H1676" s="139">
        <v>0.50242805856750072</v>
      </c>
      <c r="I1676" s="139">
        <v>0.14991703526749833</v>
      </c>
      <c r="J1676" s="139">
        <v>0.47056594582559352</v>
      </c>
      <c r="K1676" s="58">
        <v>0.22027104449728152</v>
      </c>
      <c r="M1676" s="51">
        <v>674</v>
      </c>
      <c r="N1676" s="139" cm="1">
        <f t="array" ref="N1676:W1676">(TRANSPOSE(MMULT(幕後結果!$AB$37:$AK$46, TRANSPOSE(N675:W675))))</f>
        <v>-1.9381618598168151</v>
      </c>
      <c r="O1676" s="139">
        <v>0.48426096091640947</v>
      </c>
      <c r="P1676" s="139">
        <v>-0.40499039012547206</v>
      </c>
      <c r="Q1676" s="139">
        <v>1.7415739437089985</v>
      </c>
      <c r="R1676" s="139">
        <v>-0.28440566234776954</v>
      </c>
      <c r="S1676" s="139">
        <v>2.0401323016683786</v>
      </c>
      <c r="T1676" s="139">
        <v>0.52721223454925759</v>
      </c>
      <c r="U1676" s="139">
        <v>0.93242471936827198</v>
      </c>
      <c r="V1676" s="139">
        <v>2.7945131095787681</v>
      </c>
      <c r="W1676" s="50">
        <v>-0.41332255127650319</v>
      </c>
    </row>
    <row r="1677" spans="1:23" ht="16.5">
      <c r="A1677" s="95">
        <v>675</v>
      </c>
      <c r="B1677" s="139">
        <v>0.4507450091940941</v>
      </c>
      <c r="C1677" s="139">
        <v>0.22357682770947318</v>
      </c>
      <c r="D1677" s="139">
        <v>0.85581617383766018</v>
      </c>
      <c r="E1677" s="139">
        <v>0.28951415106507006</v>
      </c>
      <c r="F1677" s="139">
        <v>0.27333525777948053</v>
      </c>
      <c r="G1677" s="139">
        <v>7.4832853627297524E-2</v>
      </c>
      <c r="H1677" s="139">
        <v>0.40270912381263058</v>
      </c>
      <c r="I1677" s="139">
        <v>0.9517892533060619</v>
      </c>
      <c r="J1677" s="139">
        <v>6.5109649212998333E-2</v>
      </c>
      <c r="K1677" s="58">
        <v>0.92975258551542161</v>
      </c>
      <c r="M1677" s="51">
        <v>675</v>
      </c>
      <c r="N1677" s="139" cm="1">
        <f t="array" ref="N1677:W1677">(TRANSPOSE(MMULT(幕後結果!$AB$37:$AK$46, TRANSPOSE(N676:W676))))</f>
        <v>-1.6097389455686031</v>
      </c>
      <c r="O1677" s="139">
        <v>-1.5020959314957043</v>
      </c>
      <c r="P1677" s="139">
        <v>1.2530974352720765</v>
      </c>
      <c r="Q1677" s="139">
        <v>0.38696403037102794</v>
      </c>
      <c r="R1677" s="139">
        <v>0.34791357608091</v>
      </c>
      <c r="S1677" s="139">
        <v>-4.0221179501855886E-3</v>
      </c>
      <c r="T1677" s="139">
        <v>-0.47010771258122352</v>
      </c>
      <c r="U1677" s="139">
        <v>-0.4674864585092306</v>
      </c>
      <c r="V1677" s="139">
        <v>-1.4758229216477572</v>
      </c>
      <c r="W1677" s="50">
        <v>-3.9289780983158024E-2</v>
      </c>
    </row>
    <row r="1678" spans="1:23" ht="16.5">
      <c r="A1678" s="95">
        <v>676</v>
      </c>
      <c r="B1678" s="139">
        <v>0.3753579115797121</v>
      </c>
      <c r="C1678" s="139">
        <v>0.8889788782604191</v>
      </c>
      <c r="D1678" s="139">
        <v>0.95180124932805898</v>
      </c>
      <c r="E1678" s="139">
        <v>0.4833118346478571</v>
      </c>
      <c r="F1678" s="139">
        <v>0.24618096521487343</v>
      </c>
      <c r="G1678" s="139">
        <v>0.40837957080717602</v>
      </c>
      <c r="H1678" s="139">
        <v>0.27402808429831382</v>
      </c>
      <c r="I1678" s="139">
        <v>0.51870971966171742</v>
      </c>
      <c r="J1678" s="139">
        <v>0.61142363724172899</v>
      </c>
      <c r="K1678" s="58">
        <v>0.96018799498226337</v>
      </c>
      <c r="M1678" s="51">
        <v>676</v>
      </c>
      <c r="N1678" s="139" cm="1">
        <f t="array" ref="N1678:W1678">(TRANSPOSE(MMULT(幕後結果!$AB$37:$AK$46, TRANSPOSE(N677:W677))))</f>
        <v>-0.41263838192312374</v>
      </c>
      <c r="O1678" s="139">
        <v>-0.97432567109535428</v>
      </c>
      <c r="P1678" s="139">
        <v>-0.1394171499419832</v>
      </c>
      <c r="Q1678" s="139">
        <v>0.99157385629926287</v>
      </c>
      <c r="R1678" s="139">
        <v>1.0435382459778191</v>
      </c>
      <c r="S1678" s="139">
        <v>-1.4968329228864072</v>
      </c>
      <c r="T1678" s="139">
        <v>-0.73465476669005214</v>
      </c>
      <c r="U1678" s="139">
        <v>0.47353009567400406</v>
      </c>
      <c r="V1678" s="139">
        <v>1.4033475432749798</v>
      </c>
      <c r="W1678" s="50">
        <v>9.5117064911430127E-2</v>
      </c>
    </row>
    <row r="1679" spans="1:23" ht="16.5">
      <c r="A1679" s="95">
        <v>677</v>
      </c>
      <c r="B1679" s="139">
        <v>0.46738475191658679</v>
      </c>
      <c r="C1679" s="139">
        <v>0.21679989446809111</v>
      </c>
      <c r="D1679" s="139">
        <v>0.63686096244064516</v>
      </c>
      <c r="E1679" s="139">
        <v>0.87252387089508399</v>
      </c>
      <c r="F1679" s="139">
        <v>0.25413747780455775</v>
      </c>
      <c r="G1679" s="139">
        <v>0.47024656615446014</v>
      </c>
      <c r="H1679" s="139">
        <v>0.90633330864705597</v>
      </c>
      <c r="I1679" s="139">
        <v>0.46608095846971254</v>
      </c>
      <c r="J1679" s="139">
        <v>0.89942723576378669</v>
      </c>
      <c r="K1679" s="58">
        <v>0.70979850818796586</v>
      </c>
      <c r="M1679" s="51">
        <v>677</v>
      </c>
      <c r="N1679" s="139" cm="1">
        <f t="array" ref="N1679:W1679">(TRANSPOSE(MMULT(幕後結果!$AB$37:$AK$46, TRANSPOSE(N678:W678))))</f>
        <v>-1.5824302206943719</v>
      </c>
      <c r="O1679" s="139">
        <v>-1.6778024617012699</v>
      </c>
      <c r="P1679" s="139">
        <v>0.45013546238722491</v>
      </c>
      <c r="Q1679" s="139">
        <v>-1.5804285979575565</v>
      </c>
      <c r="R1679" s="139">
        <v>-0.15636378089872577</v>
      </c>
      <c r="S1679" s="139">
        <v>1.6370720136095303</v>
      </c>
      <c r="T1679" s="139">
        <v>-1.646169327473141</v>
      </c>
      <c r="U1679" s="139">
        <v>0.51272092537460845</v>
      </c>
      <c r="V1679" s="139">
        <v>-0.24522074502527022</v>
      </c>
      <c r="W1679" s="50">
        <v>0.30990088202670185</v>
      </c>
    </row>
    <row r="1680" spans="1:23" ht="16.5">
      <c r="A1680" s="95">
        <v>678</v>
      </c>
      <c r="B1680" s="139">
        <v>0.79259602709496013</v>
      </c>
      <c r="C1680" s="139">
        <v>0.72681489362835361</v>
      </c>
      <c r="D1680" s="139">
        <v>0.20305656644071357</v>
      </c>
      <c r="E1680" s="139">
        <v>7.2346894289663677E-2</v>
      </c>
      <c r="F1680" s="139">
        <v>0.40692043354247387</v>
      </c>
      <c r="G1680" s="139">
        <v>0.30042913143479866</v>
      </c>
      <c r="H1680" s="139">
        <v>0.11126395552571555</v>
      </c>
      <c r="I1680" s="139">
        <v>0.35757397280621372</v>
      </c>
      <c r="J1680" s="139">
        <v>0.43797952136080354</v>
      </c>
      <c r="K1680" s="58">
        <v>0.6718968012125528</v>
      </c>
      <c r="M1680" s="51">
        <v>678</v>
      </c>
      <c r="N1680" s="139" cm="1">
        <f t="array" ref="N1680:W1680">(TRANSPOSE(MMULT(幕後結果!$AB$37:$AK$46, TRANSPOSE(N679:W679))))</f>
        <v>-1.2467269356649615</v>
      </c>
      <c r="O1680" s="139">
        <v>0.6617539832926691</v>
      </c>
      <c r="P1680" s="139">
        <v>-0.58197740675761156</v>
      </c>
      <c r="Q1680" s="139">
        <v>-6.4401045225165876E-2</v>
      </c>
      <c r="R1680" s="139">
        <v>-0.5684379499648694</v>
      </c>
      <c r="S1680" s="139">
        <v>2.096415058907918</v>
      </c>
      <c r="T1680" s="139">
        <v>-0.45068404626231712</v>
      </c>
      <c r="U1680" s="139">
        <v>0.79124539847618325</v>
      </c>
      <c r="V1680" s="139">
        <v>0.93583682598825213</v>
      </c>
      <c r="W1680" s="50">
        <v>0.18983745294357496</v>
      </c>
    </row>
    <row r="1681" spans="1:23" ht="16.5">
      <c r="A1681" s="95">
        <v>679</v>
      </c>
      <c r="B1681" s="139">
        <v>0.57549738872560119</v>
      </c>
      <c r="C1681" s="139">
        <v>0.13706368345070197</v>
      </c>
      <c r="D1681" s="139">
        <v>5.7364176471208728E-2</v>
      </c>
      <c r="E1681" s="139">
        <v>0.49198507002746483</v>
      </c>
      <c r="F1681" s="139">
        <v>6.7784907784639303E-2</v>
      </c>
      <c r="G1681" s="139">
        <v>0.4844450982890145</v>
      </c>
      <c r="H1681" s="139">
        <v>0.94439605879794986</v>
      </c>
      <c r="I1681" s="139">
        <v>0.50716074197861394</v>
      </c>
      <c r="J1681" s="139">
        <v>0.97723744705450377</v>
      </c>
      <c r="K1681" s="58">
        <v>0.81579526694349158</v>
      </c>
      <c r="M1681" s="51">
        <v>679</v>
      </c>
      <c r="N1681" s="139" cm="1">
        <f t="array" ref="N1681:W1681">(TRANSPOSE(MMULT(幕後結果!$AB$37:$AK$46, TRANSPOSE(N680:W680))))</f>
        <v>3.5435520144807775E-2</v>
      </c>
      <c r="O1681" s="139">
        <v>-0.18162467084536416</v>
      </c>
      <c r="P1681" s="139">
        <v>0.46934613050057561</v>
      </c>
      <c r="Q1681" s="139">
        <v>-2.3476656701765961</v>
      </c>
      <c r="R1681" s="139">
        <v>-0.83308986726606737</v>
      </c>
      <c r="S1681" s="139">
        <v>-0.35632488494560555</v>
      </c>
      <c r="T1681" s="139">
        <v>-1.093527790231354</v>
      </c>
      <c r="U1681" s="139">
        <v>5.2639880870118172E-2</v>
      </c>
      <c r="V1681" s="139">
        <v>-1.3039008442453048</v>
      </c>
      <c r="W1681" s="50">
        <v>0.84424269520695983</v>
      </c>
    </row>
    <row r="1682" spans="1:23" ht="16.5">
      <c r="A1682" s="95">
        <v>680</v>
      </c>
      <c r="B1682" s="139">
        <v>6.3065036307557554E-2</v>
      </c>
      <c r="C1682" s="139">
        <v>0.8950581852324222</v>
      </c>
      <c r="D1682" s="139">
        <v>0.57548463839512465</v>
      </c>
      <c r="E1682" s="139">
        <v>0.3636384120486098</v>
      </c>
      <c r="F1682" s="139">
        <v>0.53772537064938453</v>
      </c>
      <c r="G1682" s="139">
        <v>0.77735167739502509</v>
      </c>
      <c r="H1682" s="139">
        <v>0.83907554327989264</v>
      </c>
      <c r="I1682" s="139">
        <v>0.40965907225097431</v>
      </c>
      <c r="J1682" s="139">
        <v>0.18150872501918536</v>
      </c>
      <c r="K1682" s="58">
        <v>0.10936229702994882</v>
      </c>
      <c r="M1682" s="51">
        <v>680</v>
      </c>
      <c r="N1682" s="139" cm="1">
        <f t="array" ref="N1682:W1682">(TRANSPOSE(MMULT(幕後結果!$AB$37:$AK$46, TRANSPOSE(N681:W681))))</f>
        <v>-6.4556342351810743E-3</v>
      </c>
      <c r="O1682" s="139">
        <v>-0.54409395114160319</v>
      </c>
      <c r="P1682" s="139">
        <v>3.9051678076625948E-2</v>
      </c>
      <c r="Q1682" s="139">
        <v>-0.72471325601406167</v>
      </c>
      <c r="R1682" s="139">
        <v>0.38937262242391868</v>
      </c>
      <c r="S1682" s="139">
        <v>-2.0110966473391807</v>
      </c>
      <c r="T1682" s="139">
        <v>0.7928862907412767</v>
      </c>
      <c r="U1682" s="139">
        <v>0.90380693890142605</v>
      </c>
      <c r="V1682" s="139">
        <v>0.2089358038616875</v>
      </c>
      <c r="W1682" s="50">
        <v>-1.3638891060979108</v>
      </c>
    </row>
    <row r="1683" spans="1:23" ht="16.5">
      <c r="A1683" s="95">
        <v>681</v>
      </c>
      <c r="B1683" s="139">
        <v>0.77858542579400947</v>
      </c>
      <c r="C1683" s="139">
        <v>8.7068655898719483E-2</v>
      </c>
      <c r="D1683" s="139">
        <v>0.90186472110206806</v>
      </c>
      <c r="E1683" s="139">
        <v>0.21224288256605939</v>
      </c>
      <c r="F1683" s="139">
        <v>0.42783047547390041</v>
      </c>
      <c r="G1683" s="139">
        <v>0.50791516868754694</v>
      </c>
      <c r="H1683" s="139">
        <v>5.673321656054231E-2</v>
      </c>
      <c r="I1683" s="139">
        <v>0.18871820757248248</v>
      </c>
      <c r="J1683" s="139">
        <v>0.9764246800799028</v>
      </c>
      <c r="K1683" s="58">
        <v>0.48000508192362168</v>
      </c>
      <c r="M1683" s="51">
        <v>681</v>
      </c>
      <c r="N1683" s="139" cm="1">
        <f t="array" ref="N1683:W1683">(TRANSPOSE(MMULT(幕後結果!$AB$37:$AK$46, TRANSPOSE(N682:W682))))</f>
        <v>0.27579269192469263</v>
      </c>
      <c r="O1683" s="139">
        <v>1.8325042406632344</v>
      </c>
      <c r="P1683" s="139">
        <v>-0.14892301542466488</v>
      </c>
      <c r="Q1683" s="139">
        <v>-9.1045241851438585E-2</v>
      </c>
      <c r="R1683" s="139">
        <v>-0.17242129731836761</v>
      </c>
      <c r="S1683" s="139">
        <v>0.67136233965450576</v>
      </c>
      <c r="T1683" s="139">
        <v>0.9732971188550289</v>
      </c>
      <c r="U1683" s="139">
        <v>1.127284719471946</v>
      </c>
      <c r="V1683" s="139">
        <v>-7.9654569027617805E-2</v>
      </c>
      <c r="W1683" s="50">
        <v>1.3760492795702197</v>
      </c>
    </row>
    <row r="1684" spans="1:23" ht="16.5">
      <c r="A1684" s="95">
        <v>682</v>
      </c>
      <c r="B1684" s="139">
        <v>0.53928273472705368</v>
      </c>
      <c r="C1684" s="139">
        <v>0.74116062763506396</v>
      </c>
      <c r="D1684" s="139">
        <v>0.8704085296497559</v>
      </c>
      <c r="E1684" s="139">
        <v>0.87062143107329137</v>
      </c>
      <c r="F1684" s="139">
        <v>0.31721572023200517</v>
      </c>
      <c r="G1684" s="139">
        <v>0.2231704039255058</v>
      </c>
      <c r="H1684" s="139">
        <v>0.84420203766177049</v>
      </c>
      <c r="I1684" s="139">
        <v>0.75251212158648095</v>
      </c>
      <c r="J1684" s="139">
        <v>0.19084064646969701</v>
      </c>
      <c r="K1684" s="58">
        <v>0.17488165655947241</v>
      </c>
      <c r="M1684" s="51">
        <v>682</v>
      </c>
      <c r="N1684" s="139" cm="1">
        <f t="array" ref="N1684:W1684">(TRANSPOSE(MMULT(幕後結果!$AB$37:$AK$46, TRANSPOSE(N683:W683))))</f>
        <v>-0.70551378759111549</v>
      </c>
      <c r="O1684" s="139">
        <v>0.62956426264802878</v>
      </c>
      <c r="P1684" s="139">
        <v>2.6258338834968882</v>
      </c>
      <c r="Q1684" s="139">
        <v>0.63659998813361185</v>
      </c>
      <c r="R1684" s="139">
        <v>0.68422660541779701</v>
      </c>
      <c r="S1684" s="139">
        <v>-1.0650353996932016</v>
      </c>
      <c r="T1684" s="139">
        <v>1.117982477561291</v>
      </c>
      <c r="U1684" s="139">
        <v>-6.2301498226820823E-2</v>
      </c>
      <c r="V1684" s="139">
        <v>0.1222730787583356</v>
      </c>
      <c r="W1684" s="50">
        <v>1.6183590885680093</v>
      </c>
    </row>
    <row r="1685" spans="1:23" ht="16.5">
      <c r="A1685" s="95">
        <v>683</v>
      </c>
      <c r="B1685" s="139">
        <v>0.2941187236379057</v>
      </c>
      <c r="C1685" s="139">
        <v>0.63151207538535248</v>
      </c>
      <c r="D1685" s="139">
        <v>0.13491112904648062</v>
      </c>
      <c r="E1685" s="139">
        <v>0.52386821169279507</v>
      </c>
      <c r="F1685" s="139">
        <v>0.15962219916651499</v>
      </c>
      <c r="G1685" s="139">
        <v>0.65655515145648824</v>
      </c>
      <c r="H1685" s="139">
        <v>0.76937884148134139</v>
      </c>
      <c r="I1685" s="139">
        <v>0.61396767316113254</v>
      </c>
      <c r="J1685" s="139">
        <v>0.86939902608967667</v>
      </c>
      <c r="K1685" s="58">
        <v>0.40230225938400355</v>
      </c>
      <c r="M1685" s="51">
        <v>683</v>
      </c>
      <c r="N1685" s="139" cm="1">
        <f t="array" ref="N1685:W1685">(TRANSPOSE(MMULT(幕後結果!$AB$37:$AK$46, TRANSPOSE(N684:W684))))</f>
        <v>0.63541808017964774</v>
      </c>
      <c r="O1685" s="139">
        <v>1.129670133632851</v>
      </c>
      <c r="P1685" s="139">
        <v>-0.14313803924510674</v>
      </c>
      <c r="Q1685" s="139">
        <v>-0.75645845096558406</v>
      </c>
      <c r="R1685" s="139">
        <v>-0.18589774754212846</v>
      </c>
      <c r="S1685" s="139">
        <v>0.11707754975851108</v>
      </c>
      <c r="T1685" s="139">
        <v>0.77995590878874088</v>
      </c>
      <c r="U1685" s="139">
        <v>-0.45675739309249275</v>
      </c>
      <c r="V1685" s="139">
        <v>0.83166379928387535</v>
      </c>
      <c r="W1685" s="50">
        <v>0.31018328399480133</v>
      </c>
    </row>
    <row r="1686" spans="1:23" ht="16.5">
      <c r="A1686" s="95">
        <v>684</v>
      </c>
      <c r="B1686" s="139">
        <v>3.7535847486948493E-2</v>
      </c>
      <c r="C1686" s="139">
        <v>4.9699508696965378E-2</v>
      </c>
      <c r="D1686" s="139">
        <v>0.7284892155158853</v>
      </c>
      <c r="E1686" s="139">
        <v>0.18223913927813684</v>
      </c>
      <c r="F1686" s="139">
        <v>0.59223537132712045</v>
      </c>
      <c r="G1686" s="139">
        <v>0.84863794859390973</v>
      </c>
      <c r="H1686" s="139">
        <v>0.52308862978013981</v>
      </c>
      <c r="I1686" s="139">
        <v>0.24589943880287279</v>
      </c>
      <c r="J1686" s="139">
        <v>0.64955340730897482</v>
      </c>
      <c r="K1686" s="58">
        <v>0.28998955936036919</v>
      </c>
      <c r="M1686" s="51">
        <v>684</v>
      </c>
      <c r="N1686" s="139" cm="1">
        <f t="array" ref="N1686:W1686">(TRANSPOSE(MMULT(幕後結果!$AB$37:$AK$46, TRANSPOSE(N685:W685))))</f>
        <v>-0.66949108918384093</v>
      </c>
      <c r="O1686" s="139">
        <v>-0.35715367358269434</v>
      </c>
      <c r="P1686" s="139">
        <v>-2.0383812603694889</v>
      </c>
      <c r="Q1686" s="139">
        <v>0.45749774940339061</v>
      </c>
      <c r="R1686" s="139">
        <v>0.72752147070316753</v>
      </c>
      <c r="S1686" s="139">
        <v>1.5959924968086265</v>
      </c>
      <c r="T1686" s="139">
        <v>-0.16181847244295977</v>
      </c>
      <c r="U1686" s="139">
        <v>-1.7114336091698321</v>
      </c>
      <c r="V1686" s="139">
        <v>-0.57544540859964055</v>
      </c>
      <c r="W1686" s="50">
        <v>-1.1058936712816663</v>
      </c>
    </row>
    <row r="1687" spans="1:23" ht="16.5">
      <c r="A1687" s="95">
        <v>685</v>
      </c>
      <c r="B1687" s="139">
        <v>0.41165917869146429</v>
      </c>
      <c r="C1687" s="139">
        <v>0.45122160926806032</v>
      </c>
      <c r="D1687" s="139">
        <v>0.59699019631012984</v>
      </c>
      <c r="E1687" s="139">
        <v>0.72548028856106495</v>
      </c>
      <c r="F1687" s="139">
        <v>0.46772563786729826</v>
      </c>
      <c r="G1687" s="139">
        <v>5.4415640352988737E-2</v>
      </c>
      <c r="H1687" s="139">
        <v>0.33257190090684285</v>
      </c>
      <c r="I1687" s="139">
        <v>0.20971833570769327</v>
      </c>
      <c r="J1687" s="139">
        <v>0.75258996293903779</v>
      </c>
      <c r="K1687" s="58">
        <v>0.57987697175252961</v>
      </c>
      <c r="M1687" s="51">
        <v>685</v>
      </c>
      <c r="N1687" s="139" cm="1">
        <f t="array" ref="N1687:W1687">(TRANSPOSE(MMULT(幕後結果!$AB$37:$AK$46, TRANSPOSE(N686:W686))))</f>
        <v>1.5644493333985652</v>
      </c>
      <c r="O1687" s="139">
        <v>1.0799748595696093</v>
      </c>
      <c r="P1687" s="139">
        <v>0.37399247276997427</v>
      </c>
      <c r="Q1687" s="139">
        <v>1.6754605968397644</v>
      </c>
      <c r="R1687" s="139">
        <v>-0.58816196088580164</v>
      </c>
      <c r="S1687" s="139">
        <v>-0.16926500960894067</v>
      </c>
      <c r="T1687" s="139">
        <v>1.7628335510262501</v>
      </c>
      <c r="U1687" s="139">
        <v>1.3177168691216696</v>
      </c>
      <c r="V1687" s="139">
        <v>-0.69247190509136014</v>
      </c>
      <c r="W1687" s="50">
        <v>0.72426643507718347</v>
      </c>
    </row>
    <row r="1688" spans="1:23" ht="16.5">
      <c r="A1688" s="95">
        <v>686</v>
      </c>
      <c r="B1688" s="139">
        <v>0.93265070305619724</v>
      </c>
      <c r="C1688" s="139">
        <v>0.80613689941148237</v>
      </c>
      <c r="D1688" s="139">
        <v>0.58076383355511507</v>
      </c>
      <c r="E1688" s="139">
        <v>0.10412667955819632</v>
      </c>
      <c r="F1688" s="139">
        <v>0.65988784777982379</v>
      </c>
      <c r="G1688" s="139">
        <v>0.82152963261138656</v>
      </c>
      <c r="H1688" s="139">
        <v>0.33965853113997468</v>
      </c>
      <c r="I1688" s="139">
        <v>1.0921873056666698E-2</v>
      </c>
      <c r="J1688" s="139">
        <v>0.18740882281301885</v>
      </c>
      <c r="K1688" s="58">
        <v>0.94924966101819375</v>
      </c>
      <c r="M1688" s="51">
        <v>686</v>
      </c>
      <c r="N1688" s="139" cm="1">
        <f t="array" ref="N1688:W1688">(TRANSPOSE(MMULT(幕後結果!$AB$37:$AK$46, TRANSPOSE(N687:W687))))</f>
        <v>1.0551942622123653</v>
      </c>
      <c r="O1688" s="139">
        <v>0.95479091926243798</v>
      </c>
      <c r="P1688" s="139">
        <v>0.85778342513176509</v>
      </c>
      <c r="Q1688" s="139">
        <v>-1.0265699289268455</v>
      </c>
      <c r="R1688" s="139">
        <v>0.36072207684972279</v>
      </c>
      <c r="S1688" s="139">
        <v>-0.85041209790559547</v>
      </c>
      <c r="T1688" s="139">
        <v>2.1185882436123262</v>
      </c>
      <c r="U1688" s="139">
        <v>-0.16801985074215786</v>
      </c>
      <c r="V1688" s="139">
        <v>4.7176803040056857E-2</v>
      </c>
      <c r="W1688" s="50">
        <v>0.21078473745425114</v>
      </c>
    </row>
    <row r="1689" spans="1:23" ht="16.5">
      <c r="A1689" s="95">
        <v>687</v>
      </c>
      <c r="B1689" s="139">
        <v>0.20623874170061862</v>
      </c>
      <c r="C1689" s="139">
        <v>0.56408944049486087</v>
      </c>
      <c r="D1689" s="139">
        <v>0.21733996999029337</v>
      </c>
      <c r="E1689" s="139">
        <v>0.67759079866631478</v>
      </c>
      <c r="F1689" s="139">
        <v>5.9612414514187861E-2</v>
      </c>
      <c r="G1689" s="139">
        <v>0.8080536330157444</v>
      </c>
      <c r="H1689" s="139">
        <v>0.66916759988744001</v>
      </c>
      <c r="I1689" s="139">
        <v>0.99024508233433295</v>
      </c>
      <c r="J1689" s="139">
        <v>1.3307945402635246E-2</v>
      </c>
      <c r="K1689" s="58">
        <v>0.26620149149889905</v>
      </c>
      <c r="M1689" s="51">
        <v>687</v>
      </c>
      <c r="N1689" s="139" cm="1">
        <f t="array" ref="N1689:W1689">(TRANSPOSE(MMULT(幕後結果!$AB$37:$AK$46, TRANSPOSE(N688:W688))))</f>
        <v>1.3050617521839043</v>
      </c>
      <c r="O1689" s="139">
        <v>0.54241437153757388</v>
      </c>
      <c r="P1689" s="139">
        <v>0.8728187316503031</v>
      </c>
      <c r="Q1689" s="139">
        <v>-0.2230602578393347</v>
      </c>
      <c r="R1689" s="139">
        <v>-5.8713884210622055E-2</v>
      </c>
      <c r="S1689" s="139">
        <v>1.9085721748746025</v>
      </c>
      <c r="T1689" s="139">
        <v>0.20415592076172062</v>
      </c>
      <c r="U1689" s="139">
        <v>0.41378504455710258</v>
      </c>
      <c r="V1689" s="139">
        <v>-0.39990976694319824</v>
      </c>
      <c r="W1689" s="50">
        <v>0.86574461361918054</v>
      </c>
    </row>
    <row r="1690" spans="1:23" ht="16.5">
      <c r="A1690" s="95">
        <v>688</v>
      </c>
      <c r="B1690" s="139">
        <v>0.78319586551910314</v>
      </c>
      <c r="C1690" s="139">
        <v>2.0150619703172001E-2</v>
      </c>
      <c r="D1690" s="139">
        <v>0.65456257733942236</v>
      </c>
      <c r="E1690" s="139">
        <v>0.95485325237572516</v>
      </c>
      <c r="F1690" s="139">
        <v>0.88948570042477049</v>
      </c>
      <c r="G1690" s="139">
        <v>0.26832627861108693</v>
      </c>
      <c r="H1690" s="139">
        <v>0.22715538156812576</v>
      </c>
      <c r="I1690" s="139">
        <v>0.58241928530582121</v>
      </c>
      <c r="J1690" s="139">
        <v>0.48152235922409581</v>
      </c>
      <c r="K1690" s="58">
        <v>1.9160335866967859E-3</v>
      </c>
      <c r="M1690" s="51">
        <v>688</v>
      </c>
      <c r="N1690" s="139" cm="1">
        <f t="array" ref="N1690:W1690">(TRANSPOSE(MMULT(幕後結果!$AB$37:$AK$46, TRANSPOSE(N689:W689))))</f>
        <v>-1.6724659550406136</v>
      </c>
      <c r="O1690" s="139">
        <v>7.7409220071951057E-2</v>
      </c>
      <c r="P1690" s="139">
        <v>0.33881310626223393</v>
      </c>
      <c r="Q1690" s="139">
        <v>-0.83557147254876885</v>
      </c>
      <c r="R1690" s="139">
        <v>-0.87581110827531772</v>
      </c>
      <c r="S1690" s="139">
        <v>-0.87074928127126472</v>
      </c>
      <c r="T1690" s="139">
        <v>-0.93324118342502349</v>
      </c>
      <c r="U1690" s="139">
        <v>-0.2660096375024158</v>
      </c>
      <c r="V1690" s="139">
        <v>-0.28032970256008738</v>
      </c>
      <c r="W1690" s="50">
        <v>-0.20036426238356175</v>
      </c>
    </row>
    <row r="1691" spans="1:23" ht="16.5">
      <c r="A1691" s="95">
        <v>689</v>
      </c>
      <c r="B1691" s="139">
        <v>0.97900847001618629</v>
      </c>
      <c r="C1691" s="139">
        <v>0.51541112092686836</v>
      </c>
      <c r="D1691" s="139">
        <v>0.11106561014783822</v>
      </c>
      <c r="E1691" s="139">
        <v>0.63214135363556401</v>
      </c>
      <c r="F1691" s="139">
        <v>0.76472430693670845</v>
      </c>
      <c r="G1691" s="139">
        <v>8.1695754540453969E-3</v>
      </c>
      <c r="H1691" s="139">
        <v>0.67296934693736388</v>
      </c>
      <c r="I1691" s="139">
        <v>0.36384284373517484</v>
      </c>
      <c r="J1691" s="139">
        <v>0.61270754742165656</v>
      </c>
      <c r="K1691" s="58">
        <v>0.20393226576560664</v>
      </c>
      <c r="M1691" s="51">
        <v>689</v>
      </c>
      <c r="N1691" s="139" cm="1">
        <f t="array" ref="N1691:W1691">(TRANSPOSE(MMULT(幕後結果!$AB$37:$AK$46, TRANSPOSE(N690:W690))))</f>
        <v>-0.51701509017002145</v>
      </c>
      <c r="O1691" s="139">
        <v>0.66452186620514597</v>
      </c>
      <c r="P1691" s="139">
        <v>0.90776234986630544</v>
      </c>
      <c r="Q1691" s="139">
        <v>0.63689178098947097</v>
      </c>
      <c r="R1691" s="139">
        <v>-0.64041558733778792</v>
      </c>
      <c r="S1691" s="139">
        <v>1.8505079744337978</v>
      </c>
      <c r="T1691" s="139">
        <v>-0.22206975002162133</v>
      </c>
      <c r="U1691" s="139">
        <v>0.73374835481272305</v>
      </c>
      <c r="V1691" s="139">
        <v>0.60459902026020584</v>
      </c>
      <c r="W1691" s="50">
        <v>-0.88668489446545129</v>
      </c>
    </row>
    <row r="1692" spans="1:23" ht="16.5">
      <c r="A1692" s="95">
        <v>690</v>
      </c>
      <c r="B1692" s="139">
        <v>0.15457259410080737</v>
      </c>
      <c r="C1692" s="139">
        <v>0.47840820914319804</v>
      </c>
      <c r="D1692" s="139">
        <v>0.32376445496752604</v>
      </c>
      <c r="E1692" s="139">
        <v>0.56237568932939808</v>
      </c>
      <c r="F1692" s="139">
        <v>0.6553834102248981</v>
      </c>
      <c r="G1692" s="139">
        <v>2.8687057051989928E-2</v>
      </c>
      <c r="H1692" s="139">
        <v>0.77863616650203271</v>
      </c>
      <c r="I1692" s="139">
        <v>0.67310647248879318</v>
      </c>
      <c r="J1692" s="139">
        <v>0.1690222984591081</v>
      </c>
      <c r="K1692" s="58">
        <v>0.92129897061345645</v>
      </c>
      <c r="M1692" s="51">
        <v>690</v>
      </c>
      <c r="N1692" s="139" cm="1">
        <f t="array" ref="N1692:W1692">(TRANSPOSE(MMULT(幕後結果!$AB$37:$AK$46, TRANSPOSE(N691:W691))))</f>
        <v>5.7123225810265764E-2</v>
      </c>
      <c r="O1692" s="139">
        <v>0.78507145749319573</v>
      </c>
      <c r="P1692" s="139">
        <v>0.37322682876655577</v>
      </c>
      <c r="Q1692" s="139">
        <v>-0.55655634753292027</v>
      </c>
      <c r="R1692" s="139">
        <v>-0.96727560032392479</v>
      </c>
      <c r="S1692" s="139">
        <v>-1.0929430518220926</v>
      </c>
      <c r="T1692" s="139">
        <v>-0.18536101463089039</v>
      </c>
      <c r="U1692" s="139">
        <v>-0.67426769944060605</v>
      </c>
      <c r="V1692" s="139">
        <v>-0.52046805995590695</v>
      </c>
      <c r="W1692" s="50">
        <v>-0.65963997844040567</v>
      </c>
    </row>
    <row r="1693" spans="1:23" ht="16.5">
      <c r="A1693" s="95">
        <v>691</v>
      </c>
      <c r="B1693" s="139">
        <v>0.13238026901179456</v>
      </c>
      <c r="C1693" s="139">
        <v>0.65732769717477901</v>
      </c>
      <c r="D1693" s="139">
        <v>0.56754050929125133</v>
      </c>
      <c r="E1693" s="139">
        <v>0.89042822200482186</v>
      </c>
      <c r="F1693" s="139">
        <v>0.36214160603614531</v>
      </c>
      <c r="G1693" s="139">
        <v>0.68914546141537714</v>
      </c>
      <c r="H1693" s="139">
        <v>0.10659740398392414</v>
      </c>
      <c r="I1693" s="139">
        <v>0.68352575777590951</v>
      </c>
      <c r="J1693" s="139">
        <v>5.4638526172875457E-2</v>
      </c>
      <c r="K1693" s="58">
        <v>0.92515272799336401</v>
      </c>
      <c r="M1693" s="51">
        <v>691</v>
      </c>
      <c r="N1693" s="139" cm="1">
        <f t="array" ref="N1693:W1693">(TRANSPOSE(MMULT(幕後結果!$AB$37:$AK$46, TRANSPOSE(N692:W692))))</f>
        <v>0.71328395661433563</v>
      </c>
      <c r="O1693" s="139">
        <v>1.0040389179548077</v>
      </c>
      <c r="P1693" s="139">
        <v>-0.75975506539909055</v>
      </c>
      <c r="Q1693" s="139">
        <v>-2.0198084308404773</v>
      </c>
      <c r="R1693" s="139">
        <v>-0.99855829413561081</v>
      </c>
      <c r="S1693" s="139">
        <v>-0.18414768767198916</v>
      </c>
      <c r="T1693" s="139">
        <v>-0.41625593557182394</v>
      </c>
      <c r="U1693" s="139">
        <v>1.5971142068441262</v>
      </c>
      <c r="V1693" s="139">
        <v>0.52726662190485407</v>
      </c>
      <c r="W1693" s="50">
        <v>-1.6932742209941616</v>
      </c>
    </row>
    <row r="1694" spans="1:23" ht="16.5">
      <c r="A1694" s="95">
        <v>692</v>
      </c>
      <c r="B1694" s="139">
        <v>0.37144277778087731</v>
      </c>
      <c r="C1694" s="139">
        <v>0.37073465429135721</v>
      </c>
      <c r="D1694" s="139">
        <v>0.49704886322368158</v>
      </c>
      <c r="E1694" s="139">
        <v>0.31355508216299155</v>
      </c>
      <c r="F1694" s="139">
        <v>7.4962954498184686E-2</v>
      </c>
      <c r="G1694" s="139">
        <v>0.4326210290672885</v>
      </c>
      <c r="H1694" s="139">
        <v>8.2033357510270299E-2</v>
      </c>
      <c r="I1694" s="139">
        <v>0.76763749679641102</v>
      </c>
      <c r="J1694" s="139">
        <v>0.15705580895105831</v>
      </c>
      <c r="K1694" s="58">
        <v>0.22354408085551336</v>
      </c>
      <c r="M1694" s="51">
        <v>692</v>
      </c>
      <c r="N1694" s="139" cm="1">
        <f t="array" ref="N1694:W1694">(TRANSPOSE(MMULT(幕後結果!$AB$37:$AK$46, TRANSPOSE(N693:W693))))</f>
        <v>-0.95037616374187039</v>
      </c>
      <c r="O1694" s="139">
        <v>-1.5195487284787603</v>
      </c>
      <c r="P1694" s="139">
        <v>-0.62151693885594628</v>
      </c>
      <c r="Q1694" s="139">
        <v>1.219433261007975</v>
      </c>
      <c r="R1694" s="139">
        <v>0.79808705239347666</v>
      </c>
      <c r="S1694" s="139">
        <v>3.428617025515085E-3</v>
      </c>
      <c r="T1694" s="139">
        <v>-0.40763771288497092</v>
      </c>
      <c r="U1694" s="139">
        <v>-1.2669725425189142</v>
      </c>
      <c r="V1694" s="139">
        <v>-4.6367364065925468E-2</v>
      </c>
      <c r="W1694" s="50">
        <v>0.79780622558346037</v>
      </c>
    </row>
    <row r="1695" spans="1:23" ht="16.5">
      <c r="A1695" s="95">
        <v>693</v>
      </c>
      <c r="B1695" s="139">
        <v>0.65789703692401935</v>
      </c>
      <c r="C1695" s="139">
        <v>0.14220743291187854</v>
      </c>
      <c r="D1695" s="139">
        <v>0.25460283476117906</v>
      </c>
      <c r="E1695" s="139">
        <v>0.28566778156260741</v>
      </c>
      <c r="F1695" s="139">
        <v>0.21069829431066878</v>
      </c>
      <c r="G1695" s="139">
        <v>0.13243562583728852</v>
      </c>
      <c r="H1695" s="139">
        <v>0.83925587382577027</v>
      </c>
      <c r="I1695" s="139">
        <v>0.16000793664294766</v>
      </c>
      <c r="J1695" s="139">
        <v>8.8221572454471486E-2</v>
      </c>
      <c r="K1695" s="58">
        <v>0.84987904323816954</v>
      </c>
      <c r="M1695" s="51">
        <v>693</v>
      </c>
      <c r="N1695" s="139" cm="1">
        <f t="array" ref="N1695:W1695">(TRANSPOSE(MMULT(幕後結果!$AB$37:$AK$46, TRANSPOSE(N694:W694))))</f>
        <v>0.21752390078894895</v>
      </c>
      <c r="O1695" s="139">
        <v>0.33932507146581098</v>
      </c>
      <c r="P1695" s="139">
        <v>0.32372796125505165</v>
      </c>
      <c r="Q1695" s="139">
        <v>0.83044275411390578</v>
      </c>
      <c r="R1695" s="139">
        <v>0.63388306792018534</v>
      </c>
      <c r="S1695" s="139">
        <v>-0.15120368421355471</v>
      </c>
      <c r="T1695" s="139">
        <v>-0.27898805148134059</v>
      </c>
      <c r="U1695" s="139">
        <v>-0.95517517395776952</v>
      </c>
      <c r="V1695" s="139">
        <v>-0.18492087416330896</v>
      </c>
      <c r="W1695" s="50">
        <v>1.1207062883391086</v>
      </c>
    </row>
    <row r="1696" spans="1:23" ht="16.5">
      <c r="A1696" s="95">
        <v>694</v>
      </c>
      <c r="B1696" s="139">
        <v>0.76546371540790048</v>
      </c>
      <c r="C1696" s="139">
        <v>0.47323237490526471</v>
      </c>
      <c r="D1696" s="139">
        <v>0.37727777071398338</v>
      </c>
      <c r="E1696" s="139">
        <v>0.83205794969159319</v>
      </c>
      <c r="F1696" s="139">
        <v>0.17374587917581397</v>
      </c>
      <c r="G1696" s="139">
        <v>0.20963723798369793</v>
      </c>
      <c r="H1696" s="139">
        <v>0.97297771112744846</v>
      </c>
      <c r="I1696" s="139">
        <v>0.87436887572049393</v>
      </c>
      <c r="J1696" s="139">
        <v>0.69783395945476667</v>
      </c>
      <c r="K1696" s="58">
        <v>0.59715570580001476</v>
      </c>
      <c r="M1696" s="51">
        <v>694</v>
      </c>
      <c r="N1696" s="139" cm="1">
        <f t="array" ref="N1696:W1696">(TRANSPOSE(MMULT(幕後結果!$AB$37:$AK$46, TRANSPOSE(N695:W695))))</f>
        <v>-1.1831008567506227</v>
      </c>
      <c r="O1696" s="139">
        <v>-1.2270600139083983</v>
      </c>
      <c r="P1696" s="139">
        <v>0.6438368642978477</v>
      </c>
      <c r="Q1696" s="139">
        <v>0.70588676492071012</v>
      </c>
      <c r="R1696" s="139">
        <v>-1.1469882477186943</v>
      </c>
      <c r="S1696" s="139">
        <v>0.93889060507761024</v>
      </c>
      <c r="T1696" s="139">
        <v>-1.2685145193032019</v>
      </c>
      <c r="U1696" s="139">
        <v>0.77353111907958294</v>
      </c>
      <c r="V1696" s="139">
        <v>-0.41433563855492284</v>
      </c>
      <c r="W1696" s="50">
        <v>0.47437051470243213</v>
      </c>
    </row>
    <row r="1697" spans="1:23" ht="16.5">
      <c r="A1697" s="95">
        <v>695</v>
      </c>
      <c r="B1697" s="139">
        <v>0.36918142050382508</v>
      </c>
      <c r="C1697" s="139">
        <v>0.1114684716447607</v>
      </c>
      <c r="D1697" s="139">
        <v>0.40372279346811779</v>
      </c>
      <c r="E1697" s="139">
        <v>0.39406431432935451</v>
      </c>
      <c r="F1697" s="139">
        <v>0.46870916519739869</v>
      </c>
      <c r="G1697" s="139">
        <v>0.20832373833584894</v>
      </c>
      <c r="H1697" s="139">
        <v>0.66808321807917737</v>
      </c>
      <c r="I1697" s="139">
        <v>0.63607149410184793</v>
      </c>
      <c r="J1697" s="139">
        <v>0.81472118647513425</v>
      </c>
      <c r="K1697" s="58">
        <v>0.12723944906258788</v>
      </c>
      <c r="M1697" s="51">
        <v>695</v>
      </c>
      <c r="N1697" s="139" cm="1">
        <f t="array" ref="N1697:W1697">(TRANSPOSE(MMULT(幕後結果!$AB$37:$AK$46, TRANSPOSE(N696:W696))))</f>
        <v>-1.4972148125717564</v>
      </c>
      <c r="O1697" s="139">
        <v>-0.61936166672807758</v>
      </c>
      <c r="P1697" s="139">
        <v>-1.4499792830917073</v>
      </c>
      <c r="Q1697" s="139">
        <v>6.4954152264985021E-2</v>
      </c>
      <c r="R1697" s="139">
        <v>0.52619928140158334</v>
      </c>
      <c r="S1697" s="139">
        <v>1.0405098168913043</v>
      </c>
      <c r="T1697" s="139">
        <v>-2.1299694894548367</v>
      </c>
      <c r="U1697" s="139">
        <v>-0.50158169876377556</v>
      </c>
      <c r="V1697" s="139">
        <v>-1.3855361764135248</v>
      </c>
      <c r="W1697" s="50">
        <v>-1.3501990449680508</v>
      </c>
    </row>
    <row r="1698" spans="1:23" ht="16.5">
      <c r="A1698" s="95">
        <v>696</v>
      </c>
      <c r="B1698" s="139">
        <v>0.96197274990369008</v>
      </c>
      <c r="C1698" s="139">
        <v>0.87249636272009679</v>
      </c>
      <c r="D1698" s="139">
        <v>0.41624797196873931</v>
      </c>
      <c r="E1698" s="139">
        <v>0.14240907984297069</v>
      </c>
      <c r="F1698" s="139">
        <v>0.12685539017969516</v>
      </c>
      <c r="G1698" s="139">
        <v>0.26004178718525717</v>
      </c>
      <c r="H1698" s="139">
        <v>0.18635123822902599</v>
      </c>
      <c r="I1698" s="139">
        <v>0.8674711940492259</v>
      </c>
      <c r="J1698" s="139">
        <v>0.97804792721509237</v>
      </c>
      <c r="K1698" s="58">
        <v>0.1348354461536998</v>
      </c>
      <c r="M1698" s="51">
        <v>696</v>
      </c>
      <c r="N1698" s="139" cm="1">
        <f t="array" ref="N1698:W1698">(TRANSPOSE(MMULT(幕後結果!$AB$37:$AK$46, TRANSPOSE(N697:W697))))</f>
        <v>-0.36278121099299504</v>
      </c>
      <c r="O1698" s="139">
        <v>0.54706263099563035</v>
      </c>
      <c r="P1698" s="139">
        <v>1.1178719678419704</v>
      </c>
      <c r="Q1698" s="139">
        <v>-0.81338470234492899</v>
      </c>
      <c r="R1698" s="139">
        <v>-1.1425963915529174</v>
      </c>
      <c r="S1698" s="139">
        <v>1.3931396898367325</v>
      </c>
      <c r="T1698" s="139">
        <v>-1.0560497155832058</v>
      </c>
      <c r="U1698" s="139">
        <v>1.6414044241669656</v>
      </c>
      <c r="V1698" s="139">
        <v>-0.35162119848869222</v>
      </c>
      <c r="W1698" s="50">
        <v>0.71322453960429721</v>
      </c>
    </row>
    <row r="1699" spans="1:23" ht="16.5">
      <c r="A1699" s="95">
        <v>697</v>
      </c>
      <c r="B1699" s="139">
        <v>0.44171527481002149</v>
      </c>
      <c r="C1699" s="139">
        <v>0.81103098230776927</v>
      </c>
      <c r="D1699" s="139">
        <v>0.62357116445113614</v>
      </c>
      <c r="E1699" s="139">
        <v>0.88734711300395008</v>
      </c>
      <c r="F1699" s="139">
        <v>0.9345493625271537</v>
      </c>
      <c r="G1699" s="139">
        <v>0.17899260931243632</v>
      </c>
      <c r="H1699" s="139">
        <v>0.68812737540297086</v>
      </c>
      <c r="I1699" s="139">
        <v>0.6147154190749835</v>
      </c>
      <c r="J1699" s="139">
        <v>0.68527809164134235</v>
      </c>
      <c r="K1699" s="58">
        <v>0.18431337068911047</v>
      </c>
      <c r="M1699" s="51">
        <v>697</v>
      </c>
      <c r="N1699" s="139" cm="1">
        <f t="array" ref="N1699:W1699">(TRANSPOSE(MMULT(幕後結果!$AB$37:$AK$46, TRANSPOSE(N698:W698))))</f>
        <v>1.302343661471443</v>
      </c>
      <c r="O1699" s="139">
        <v>-0.47567687414890786</v>
      </c>
      <c r="P1699" s="139">
        <v>-0.59920727605068458</v>
      </c>
      <c r="Q1699" s="139">
        <v>-1.0226879960468243</v>
      </c>
      <c r="R1699" s="139">
        <v>-1.5281535808619437</v>
      </c>
      <c r="S1699" s="139">
        <v>-1.6846306034752956</v>
      </c>
      <c r="T1699" s="139">
        <v>0.49054938595802594</v>
      </c>
      <c r="U1699" s="139">
        <v>-0.59863762713641555</v>
      </c>
      <c r="V1699" s="139">
        <v>0.1743561606565428</v>
      </c>
      <c r="W1699" s="50">
        <v>-1.3981719801962842</v>
      </c>
    </row>
    <row r="1700" spans="1:23" ht="16.5">
      <c r="A1700" s="95">
        <v>698</v>
      </c>
      <c r="B1700" s="139">
        <v>0.36248379448022106</v>
      </c>
      <c r="C1700" s="139">
        <v>0.32799843856163502</v>
      </c>
      <c r="D1700" s="139">
        <v>0.24948134382611875</v>
      </c>
      <c r="E1700" s="139">
        <v>0.1127250916625635</v>
      </c>
      <c r="F1700" s="139">
        <v>0.53316208562988732</v>
      </c>
      <c r="G1700" s="139">
        <v>0.53231557556367104</v>
      </c>
      <c r="H1700" s="139">
        <v>0.59836952376436625</v>
      </c>
      <c r="I1700" s="139">
        <v>0.77100331929360411</v>
      </c>
      <c r="J1700" s="139">
        <v>0.79231802019364572</v>
      </c>
      <c r="K1700" s="58">
        <v>0.73482473788590719</v>
      </c>
      <c r="M1700" s="51">
        <v>698</v>
      </c>
      <c r="N1700" s="139" cm="1">
        <f t="array" ref="N1700:W1700">(TRANSPOSE(MMULT(幕後結果!$AB$37:$AK$46, TRANSPOSE(N699:W699))))</f>
        <v>2.1458097318609308</v>
      </c>
      <c r="O1700" s="139">
        <v>2.6680802293608119</v>
      </c>
      <c r="P1700" s="139">
        <v>0.22635878237459855</v>
      </c>
      <c r="Q1700" s="139">
        <v>0.35144779976689533</v>
      </c>
      <c r="R1700" s="139">
        <v>0.8417301932116652</v>
      </c>
      <c r="S1700" s="139">
        <v>0.93647381947077102</v>
      </c>
      <c r="T1700" s="139">
        <v>1.5167048086781791</v>
      </c>
      <c r="U1700" s="139">
        <v>0.40982236295761854</v>
      </c>
      <c r="V1700" s="139">
        <v>1.0062295389259586</v>
      </c>
      <c r="W1700" s="50">
        <v>1.6883771755382959</v>
      </c>
    </row>
    <row r="1701" spans="1:23" ht="16.5">
      <c r="A1701" s="95">
        <v>699</v>
      </c>
      <c r="B1701" s="139">
        <v>0.5520377999667192</v>
      </c>
      <c r="C1701" s="139">
        <v>0.80067898636608947</v>
      </c>
      <c r="D1701" s="139">
        <v>0.16430030338706381</v>
      </c>
      <c r="E1701" s="139">
        <v>9.4019395798036864E-2</v>
      </c>
      <c r="F1701" s="139">
        <v>6.9116711131329778E-2</v>
      </c>
      <c r="G1701" s="139">
        <v>0.12708811587655156</v>
      </c>
      <c r="H1701" s="139">
        <v>0.49122277169102468</v>
      </c>
      <c r="I1701" s="139">
        <v>0.27624665644416724</v>
      </c>
      <c r="J1701" s="139">
        <v>0.63144007518746004</v>
      </c>
      <c r="K1701" s="58">
        <v>8.0611907446777264E-2</v>
      </c>
      <c r="M1701" s="51">
        <v>699</v>
      </c>
      <c r="N1701" s="139" cm="1">
        <f t="array" ref="N1701:W1701">(TRANSPOSE(MMULT(幕後結果!$AB$37:$AK$46, TRANSPOSE(N700:W700))))</f>
        <v>-1.0305497505824375</v>
      </c>
      <c r="O1701" s="139">
        <v>0.37574200789729356</v>
      </c>
      <c r="P1701" s="139">
        <v>0.46887057107335028</v>
      </c>
      <c r="Q1701" s="139">
        <v>0.41728188467335475</v>
      </c>
      <c r="R1701" s="139">
        <v>-4.9765645058857971E-2</v>
      </c>
      <c r="S1701" s="139">
        <v>-1.7507873661438069</v>
      </c>
      <c r="T1701" s="139">
        <v>0.23303892623446698</v>
      </c>
      <c r="U1701" s="139">
        <v>-0.19275132509402598</v>
      </c>
      <c r="V1701" s="139">
        <v>0.37691973527437972</v>
      </c>
      <c r="W1701" s="50">
        <v>-0.6390893123029936</v>
      </c>
    </row>
    <row r="1702" spans="1:23" ht="16.5">
      <c r="A1702" s="95">
        <v>700</v>
      </c>
      <c r="B1702" s="139">
        <v>0.58441862372322229</v>
      </c>
      <c r="C1702" s="139">
        <v>0.91251300815427094</v>
      </c>
      <c r="D1702" s="139">
        <v>0.73995014131217651</v>
      </c>
      <c r="E1702" s="139">
        <v>0.54485391395655469</v>
      </c>
      <c r="F1702" s="139">
        <v>0.60616013911080224</v>
      </c>
      <c r="G1702" s="139">
        <v>0.68469296237842459</v>
      </c>
      <c r="H1702" s="139">
        <v>0.44711409143839265</v>
      </c>
      <c r="I1702" s="139">
        <v>0.28128246635592036</v>
      </c>
      <c r="J1702" s="139">
        <v>0.1124749297794565</v>
      </c>
      <c r="K1702" s="58">
        <v>0.94856625772959058</v>
      </c>
      <c r="M1702" s="51">
        <v>700</v>
      </c>
      <c r="N1702" s="139" cm="1">
        <f t="array" ref="N1702:W1702">(TRANSPOSE(MMULT(幕後結果!$AB$37:$AK$46, TRANSPOSE(N701:W701))))</f>
        <v>1.7114839829499795</v>
      </c>
      <c r="O1702" s="139">
        <v>1.0038919600237048</v>
      </c>
      <c r="P1702" s="139">
        <v>1.0250986272457374</v>
      </c>
      <c r="Q1702" s="139">
        <v>-0.67021104290239331</v>
      </c>
      <c r="R1702" s="139">
        <v>5.5738640953598151E-2</v>
      </c>
      <c r="S1702" s="139">
        <v>-2.4812497725476463</v>
      </c>
      <c r="T1702" s="139">
        <v>1.0313274152045471</v>
      </c>
      <c r="U1702" s="139">
        <v>2.1705223971609215</v>
      </c>
      <c r="V1702" s="139">
        <v>1.6253219549100708</v>
      </c>
      <c r="W1702" s="50">
        <v>0.54726036936072808</v>
      </c>
    </row>
    <row r="1703" spans="1:23" ht="16.5">
      <c r="A1703" s="95">
        <v>701</v>
      </c>
      <c r="B1703" s="139">
        <v>0.10298045283144419</v>
      </c>
      <c r="C1703" s="139">
        <v>0.12965482551577256</v>
      </c>
      <c r="D1703" s="139">
        <v>0.49578629177812727</v>
      </c>
      <c r="E1703" s="139">
        <v>0.49465585956495395</v>
      </c>
      <c r="F1703" s="139">
        <v>0.48097174264066767</v>
      </c>
      <c r="G1703" s="139">
        <v>0.42119105464102469</v>
      </c>
      <c r="H1703" s="139">
        <v>1.6480573881131555E-2</v>
      </c>
      <c r="I1703" s="139">
        <v>0.56955597003863323</v>
      </c>
      <c r="J1703" s="139">
        <v>0.75833790895039632</v>
      </c>
      <c r="K1703" s="58">
        <v>0.10263404639584994</v>
      </c>
      <c r="M1703" s="51">
        <v>701</v>
      </c>
      <c r="N1703" s="139" cm="1">
        <f t="array" ref="N1703:W1703">(TRANSPOSE(MMULT(幕後結果!$AB$37:$AK$46, TRANSPOSE(N702:W702))))</f>
        <v>-1.0360291924937846</v>
      </c>
      <c r="O1703" s="139">
        <v>1.1055895780150196</v>
      </c>
      <c r="P1703" s="139">
        <v>-0.431392149326011</v>
      </c>
      <c r="Q1703" s="139">
        <v>0.63658847831185361</v>
      </c>
      <c r="R1703" s="139">
        <v>0.9264031538227121</v>
      </c>
      <c r="S1703" s="139">
        <v>-0.67913593734316158</v>
      </c>
      <c r="T1703" s="139">
        <v>-0.13259842178338632</v>
      </c>
      <c r="U1703" s="139">
        <v>-0.58260632004988289</v>
      </c>
      <c r="V1703" s="139">
        <v>-1.0712958082206012</v>
      </c>
      <c r="W1703" s="50">
        <v>-0.54929622754790075</v>
      </c>
    </row>
    <row r="1704" spans="1:23" ht="16.5">
      <c r="A1704" s="95">
        <v>702</v>
      </c>
      <c r="B1704" s="139">
        <v>0.93176034191487522</v>
      </c>
      <c r="C1704" s="139">
        <v>0.50694221148500018</v>
      </c>
      <c r="D1704" s="139">
        <v>0.3346900780240103</v>
      </c>
      <c r="E1704" s="139">
        <v>0.81384332735903797</v>
      </c>
      <c r="F1704" s="139">
        <v>0.16543734276547983</v>
      </c>
      <c r="G1704" s="139">
        <v>0.23374400321821498</v>
      </c>
      <c r="H1704" s="139">
        <v>0.2433634144749508</v>
      </c>
      <c r="I1704" s="139">
        <v>0.1830590030987056</v>
      </c>
      <c r="J1704" s="139">
        <v>0.56523898599370481</v>
      </c>
      <c r="K1704" s="58">
        <v>0.12516987717205486</v>
      </c>
      <c r="M1704" s="51">
        <v>702</v>
      </c>
      <c r="N1704" s="139" cm="1">
        <f t="array" ref="N1704:W1704">(TRANSPOSE(MMULT(幕後結果!$AB$37:$AK$46, TRANSPOSE(N703:W703))))</f>
        <v>0.93824781497085563</v>
      </c>
      <c r="O1704" s="139">
        <v>0.53772101304125819</v>
      </c>
      <c r="P1704" s="139">
        <v>-5.9318400069348354E-2</v>
      </c>
      <c r="Q1704" s="139">
        <v>0.96357946126256955</v>
      </c>
      <c r="R1704" s="139">
        <v>-1.9188307367592896</v>
      </c>
      <c r="S1704" s="139">
        <v>-1.262618755917124</v>
      </c>
      <c r="T1704" s="139">
        <v>0.52672848386004123</v>
      </c>
      <c r="U1704" s="139">
        <v>-0.3045097980166806</v>
      </c>
      <c r="V1704" s="139">
        <v>-0.33146450276566042</v>
      </c>
      <c r="W1704" s="50">
        <v>2.3704816562088116E-2</v>
      </c>
    </row>
    <row r="1705" spans="1:23" ht="16.5">
      <c r="A1705" s="95">
        <v>703</v>
      </c>
      <c r="B1705" s="139">
        <v>0.12368163993613379</v>
      </c>
      <c r="C1705" s="139">
        <v>0.66458993143342204</v>
      </c>
      <c r="D1705" s="139">
        <v>0.15740799011372886</v>
      </c>
      <c r="E1705" s="139">
        <v>0.89001222366770549</v>
      </c>
      <c r="F1705" s="139">
        <v>0.65514006974603145</v>
      </c>
      <c r="G1705" s="139">
        <v>0.62596613253308808</v>
      </c>
      <c r="H1705" s="139">
        <v>0.77053551001390574</v>
      </c>
      <c r="I1705" s="139">
        <v>0.88040421185276996</v>
      </c>
      <c r="J1705" s="139">
        <v>0.26708119739688563</v>
      </c>
      <c r="K1705" s="58">
        <v>0.10596105809447454</v>
      </c>
      <c r="M1705" s="51">
        <v>703</v>
      </c>
      <c r="N1705" s="139" cm="1">
        <f t="array" ref="N1705:W1705">(TRANSPOSE(MMULT(幕後結果!$AB$37:$AK$46, TRANSPOSE(N704:W704))))</f>
        <v>-0.15002263303588201</v>
      </c>
      <c r="O1705" s="139">
        <v>0.56181396133311401</v>
      </c>
      <c r="P1705" s="139">
        <v>-0.89015020614457463</v>
      </c>
      <c r="Q1705" s="139">
        <v>2.1829824088311147</v>
      </c>
      <c r="R1705" s="139">
        <v>0.68881700658553435</v>
      </c>
      <c r="S1705" s="139">
        <v>0.1189461495282379</v>
      </c>
      <c r="T1705" s="139">
        <v>0.81485817884467093</v>
      </c>
      <c r="U1705" s="139">
        <v>-0.19997007515588125</v>
      </c>
      <c r="V1705" s="139">
        <v>-0.64547556859942656</v>
      </c>
      <c r="W1705" s="50">
        <v>-1.8159235197232761</v>
      </c>
    </row>
    <row r="1706" spans="1:23" ht="16.5">
      <c r="A1706" s="95">
        <v>704</v>
      </c>
      <c r="B1706" s="139">
        <v>0.22183281197307991</v>
      </c>
      <c r="C1706" s="139">
        <v>0.78048670468391168</v>
      </c>
      <c r="D1706" s="139">
        <v>0.58280384178440214</v>
      </c>
      <c r="E1706" s="139">
        <v>0.79062695046056652</v>
      </c>
      <c r="F1706" s="139">
        <v>0.54895739607239658</v>
      </c>
      <c r="G1706" s="139">
        <v>0.14969871270681434</v>
      </c>
      <c r="H1706" s="139">
        <v>0.9909787745708194</v>
      </c>
      <c r="I1706" s="139">
        <v>0.23368263543870293</v>
      </c>
      <c r="J1706" s="139">
        <v>0.18317190357475344</v>
      </c>
      <c r="K1706" s="58">
        <v>0.58530679658359808</v>
      </c>
      <c r="M1706" s="51">
        <v>704</v>
      </c>
      <c r="N1706" s="139" cm="1">
        <f t="array" ref="N1706:W1706">(TRANSPOSE(MMULT(幕後結果!$AB$37:$AK$46, TRANSPOSE(N705:W705))))</f>
        <v>-1.6676679806932515</v>
      </c>
      <c r="O1706" s="139">
        <v>-0.77612727734327391</v>
      </c>
      <c r="P1706" s="139">
        <v>0.14524577274888828</v>
      </c>
      <c r="Q1706" s="139">
        <v>0.32985317884904963</v>
      </c>
      <c r="R1706" s="139">
        <v>-1.6282339660562166</v>
      </c>
      <c r="S1706" s="139">
        <v>1.0117412985460814</v>
      </c>
      <c r="T1706" s="139">
        <v>-0.60963232270376277</v>
      </c>
      <c r="U1706" s="139">
        <v>-0.57844992554917884</v>
      </c>
      <c r="V1706" s="139">
        <v>6.1476868373857491E-2</v>
      </c>
      <c r="W1706" s="50">
        <v>1.2228243873019693</v>
      </c>
    </row>
    <row r="1707" spans="1:23" ht="16.5">
      <c r="A1707" s="95">
        <v>705</v>
      </c>
      <c r="B1707" s="139">
        <v>0.95444218012068127</v>
      </c>
      <c r="C1707" s="139">
        <v>8.0712892065219588E-2</v>
      </c>
      <c r="D1707" s="139">
        <v>0.82280685856844382</v>
      </c>
      <c r="E1707" s="139">
        <v>0.55116061006582551</v>
      </c>
      <c r="F1707" s="139">
        <v>0.9539710198338951</v>
      </c>
      <c r="G1707" s="139">
        <v>0.43159533413876994</v>
      </c>
      <c r="H1707" s="139">
        <v>0.21993204231797758</v>
      </c>
      <c r="I1707" s="139">
        <v>0.75953448781126798</v>
      </c>
      <c r="J1707" s="139">
        <v>0.43623733753773264</v>
      </c>
      <c r="K1707" s="58">
        <v>5.7250559786487187E-2</v>
      </c>
      <c r="M1707" s="51">
        <v>705</v>
      </c>
      <c r="N1707" s="139" cm="1">
        <f t="array" ref="N1707:W1707">(TRANSPOSE(MMULT(幕後結果!$AB$37:$AK$46, TRANSPOSE(N706:W706))))</f>
        <v>-0.23447974658054374</v>
      </c>
      <c r="O1707" s="139">
        <v>1.8135073974959011</v>
      </c>
      <c r="P1707" s="139">
        <v>-0.18028555900922094</v>
      </c>
      <c r="Q1707" s="139">
        <v>0.71432742433245922</v>
      </c>
      <c r="R1707" s="139">
        <v>-0.12479033332423628</v>
      </c>
      <c r="S1707" s="139">
        <v>-1.2363134563358922</v>
      </c>
      <c r="T1707" s="139">
        <v>-0.79946526069153212</v>
      </c>
      <c r="U1707" s="139">
        <v>-0.93741275245939326</v>
      </c>
      <c r="V1707" s="139">
        <v>-0.80080986908107854</v>
      </c>
      <c r="W1707" s="50">
        <v>-0.16375992011218188</v>
      </c>
    </row>
    <row r="1708" spans="1:23" ht="16.5">
      <c r="A1708" s="95">
        <v>706</v>
      </c>
      <c r="B1708" s="139">
        <v>0.91264763013131156</v>
      </c>
      <c r="C1708" s="139">
        <v>0.85430072655710232</v>
      </c>
      <c r="D1708" s="139">
        <v>0.30086570841495819</v>
      </c>
      <c r="E1708" s="139">
        <v>0.87954257751857456</v>
      </c>
      <c r="F1708" s="139">
        <v>0.5320317091586475</v>
      </c>
      <c r="G1708" s="139">
        <v>0.25561572661341936</v>
      </c>
      <c r="H1708" s="139">
        <v>0.81605760154966167</v>
      </c>
      <c r="I1708" s="139">
        <v>0.73691547847750249</v>
      </c>
      <c r="J1708" s="139">
        <v>0.96419271360643655</v>
      </c>
      <c r="K1708" s="58">
        <v>0.43961556846312</v>
      </c>
      <c r="M1708" s="51">
        <v>706</v>
      </c>
      <c r="N1708" s="139" cm="1">
        <f t="array" ref="N1708:W1708">(TRANSPOSE(MMULT(幕後結果!$AB$37:$AK$46, TRANSPOSE(N707:W707))))</f>
        <v>-0.60278931226665999</v>
      </c>
      <c r="O1708" s="139">
        <v>-0.73721371819752091</v>
      </c>
      <c r="P1708" s="139">
        <v>-0.48269414301731689</v>
      </c>
      <c r="Q1708" s="139">
        <v>-2.7681356319058076E-2</v>
      </c>
      <c r="R1708" s="139">
        <v>0.79852965281225052</v>
      </c>
      <c r="S1708" s="139">
        <v>-0.84405290836613289</v>
      </c>
      <c r="T1708" s="139">
        <v>4.0386028889798697E-2</v>
      </c>
      <c r="U1708" s="139">
        <v>0.67171113281095218</v>
      </c>
      <c r="V1708" s="139">
        <v>1.6487981446395428</v>
      </c>
      <c r="W1708" s="50">
        <v>0.95862814671645591</v>
      </c>
    </row>
    <row r="1709" spans="1:23" ht="16.5">
      <c r="A1709" s="95">
        <v>707</v>
      </c>
      <c r="B1709" s="139">
        <v>0.35671399676810323</v>
      </c>
      <c r="C1709" s="139">
        <v>0.54427659078671597</v>
      </c>
      <c r="D1709" s="139">
        <v>1.268998957670342E-2</v>
      </c>
      <c r="E1709" s="139">
        <v>0.16533869498619591</v>
      </c>
      <c r="F1709" s="139">
        <v>0.26168610942192072</v>
      </c>
      <c r="G1709" s="139">
        <v>0.28545963350829062</v>
      </c>
      <c r="H1709" s="139">
        <v>0.69640169683212116</v>
      </c>
      <c r="I1709" s="139">
        <v>0.76123872086183053</v>
      </c>
      <c r="J1709" s="139">
        <v>7.1249470213166521E-2</v>
      </c>
      <c r="K1709" s="58">
        <v>0.86893998250655158</v>
      </c>
      <c r="M1709" s="51">
        <v>707</v>
      </c>
      <c r="N1709" s="139" cm="1">
        <f t="array" ref="N1709:W1709">(TRANSPOSE(MMULT(幕後結果!$AB$37:$AK$46, TRANSPOSE(N708:W708))))</f>
        <v>0.10192164130362084</v>
      </c>
      <c r="O1709" s="139">
        <v>0.40523244636696715</v>
      </c>
      <c r="P1709" s="139">
        <v>-0.59046423831912342</v>
      </c>
      <c r="Q1709" s="139">
        <v>-1.1596041269096431</v>
      </c>
      <c r="R1709" s="139">
        <v>-2.1869245017784644</v>
      </c>
      <c r="S1709" s="139">
        <v>-1.5376137365003864</v>
      </c>
      <c r="T1709" s="139">
        <v>-0.44135033728238443</v>
      </c>
      <c r="U1709" s="139">
        <v>0.90901662822182705</v>
      </c>
      <c r="V1709" s="139">
        <v>-0.38402596616945012</v>
      </c>
      <c r="W1709" s="50">
        <v>-1.1639060101883794</v>
      </c>
    </row>
    <row r="1710" spans="1:23" ht="16.5">
      <c r="A1710" s="95">
        <v>708</v>
      </c>
      <c r="B1710" s="139">
        <v>0.96408874668271349</v>
      </c>
      <c r="C1710" s="139">
        <v>0.26336389012683203</v>
      </c>
      <c r="D1710" s="139">
        <v>0.45020149249594987</v>
      </c>
      <c r="E1710" s="139">
        <v>0.22768985268060371</v>
      </c>
      <c r="F1710" s="139">
        <v>3.2422242727682571E-2</v>
      </c>
      <c r="G1710" s="139">
        <v>0.12189451904174353</v>
      </c>
      <c r="H1710" s="139">
        <v>0.79795784845943452</v>
      </c>
      <c r="I1710" s="139">
        <v>1.6925221054798989E-2</v>
      </c>
      <c r="J1710" s="139">
        <v>0.8486531024512749</v>
      </c>
      <c r="K1710" s="58">
        <v>0.43489690206065146</v>
      </c>
      <c r="M1710" s="51">
        <v>708</v>
      </c>
      <c r="N1710" s="139" cm="1">
        <f t="array" ref="N1710:W1710">(TRANSPOSE(MMULT(幕後結果!$AB$37:$AK$46, TRANSPOSE(N709:W709))))</f>
        <v>0.46995894758264956</v>
      </c>
      <c r="O1710" s="139">
        <v>-0.21996693502935219</v>
      </c>
      <c r="P1710" s="139">
        <v>-0.58939836258541223</v>
      </c>
      <c r="Q1710" s="139">
        <v>0.16617259781057381</v>
      </c>
      <c r="R1710" s="139">
        <v>0.4457799207637973</v>
      </c>
      <c r="S1710" s="139">
        <v>-0.29592827775787844</v>
      </c>
      <c r="T1710" s="139">
        <v>1.6647997082712171</v>
      </c>
      <c r="U1710" s="139">
        <v>0.9872811413388396</v>
      </c>
      <c r="V1710" s="139">
        <v>0.72050200501544492</v>
      </c>
      <c r="W1710" s="50">
        <v>1.0604929915682262</v>
      </c>
    </row>
    <row r="1711" spans="1:23" ht="16.5">
      <c r="A1711" s="95">
        <v>709</v>
      </c>
      <c r="B1711" s="139">
        <v>0.88262424735420386</v>
      </c>
      <c r="C1711" s="139">
        <v>0.6384890146329818</v>
      </c>
      <c r="D1711" s="139">
        <v>0.58493371988152254</v>
      </c>
      <c r="E1711" s="139">
        <v>0.67662389971342218</v>
      </c>
      <c r="F1711" s="139">
        <v>0.90836940782393505</v>
      </c>
      <c r="G1711" s="139">
        <v>0.84223655792761121</v>
      </c>
      <c r="H1711" s="139">
        <v>0.76227314838721827</v>
      </c>
      <c r="I1711" s="139">
        <v>0.31148097493636784</v>
      </c>
      <c r="J1711" s="139">
        <v>0.38323219052008484</v>
      </c>
      <c r="K1711" s="58">
        <v>0.44885092367516921</v>
      </c>
      <c r="M1711" s="51">
        <v>709</v>
      </c>
      <c r="N1711" s="139" cm="1">
        <f t="array" ref="N1711:W1711">(TRANSPOSE(MMULT(幕後結果!$AB$37:$AK$46, TRANSPOSE(N710:W710))))</f>
        <v>-0.12865990098392607</v>
      </c>
      <c r="O1711" s="139">
        <v>1.4690104165721256</v>
      </c>
      <c r="P1711" s="139">
        <v>1.7023337757725776</v>
      </c>
      <c r="Q1711" s="139">
        <v>-7.1015221991069244E-2</v>
      </c>
      <c r="R1711" s="139">
        <v>-0.89218398942967125</v>
      </c>
      <c r="S1711" s="139">
        <v>2.2365180170379295</v>
      </c>
      <c r="T1711" s="139">
        <v>-0.61558988241392287</v>
      </c>
      <c r="U1711" s="139">
        <v>-0.2028832385377255</v>
      </c>
      <c r="V1711" s="139">
        <v>0.52754336205580443</v>
      </c>
      <c r="W1711" s="50">
        <v>-0.86521017818038026</v>
      </c>
    </row>
    <row r="1712" spans="1:23" ht="16.5">
      <c r="A1712" s="95">
        <v>710</v>
      </c>
      <c r="B1712" s="139">
        <v>0.79016743425678904</v>
      </c>
      <c r="C1712" s="139">
        <v>0.47130171915730323</v>
      </c>
      <c r="D1712" s="139">
        <v>0.89837344810831476</v>
      </c>
      <c r="E1712" s="139">
        <v>0.94917562732624905</v>
      </c>
      <c r="F1712" s="139">
        <v>0.55477106113954755</v>
      </c>
      <c r="G1712" s="139">
        <v>0.59881950141870632</v>
      </c>
      <c r="H1712" s="139">
        <v>7.3061030471666344E-2</v>
      </c>
      <c r="I1712" s="139">
        <v>0.41043202196731654</v>
      </c>
      <c r="J1712" s="139">
        <v>0.34550745992671694</v>
      </c>
      <c r="K1712" s="58">
        <v>0.45680043823909133</v>
      </c>
      <c r="M1712" s="51">
        <v>710</v>
      </c>
      <c r="N1712" s="139" cm="1">
        <f t="array" ref="N1712:W1712">(TRANSPOSE(MMULT(幕後結果!$AB$37:$AK$46, TRANSPOSE(N711:W711))))</f>
        <v>1.4899671646207864</v>
      </c>
      <c r="O1712" s="139">
        <v>1.4313657269514697</v>
      </c>
      <c r="P1712" s="139">
        <v>-1.3393238756820369</v>
      </c>
      <c r="Q1712" s="139">
        <v>1.5361506646619545</v>
      </c>
      <c r="R1712" s="139">
        <v>1.0017423518910102</v>
      </c>
      <c r="S1712" s="139">
        <v>1.3316309447171188</v>
      </c>
      <c r="T1712" s="139">
        <v>0.59231919081087692</v>
      </c>
      <c r="U1712" s="139">
        <v>1.3387661345774573</v>
      </c>
      <c r="V1712" s="139">
        <v>0.77576818829100092</v>
      </c>
      <c r="W1712" s="50">
        <v>0.46010590832866166</v>
      </c>
    </row>
    <row r="1713" spans="1:23" ht="16.5">
      <c r="A1713" s="95">
        <v>711</v>
      </c>
      <c r="B1713" s="139">
        <v>0.62215911789199829</v>
      </c>
      <c r="C1713" s="139">
        <v>0.39446035473028895</v>
      </c>
      <c r="D1713" s="139">
        <v>0.50814727578540664</v>
      </c>
      <c r="E1713" s="139">
        <v>0.61972011529193516</v>
      </c>
      <c r="F1713" s="139">
        <v>0.130864189855457</v>
      </c>
      <c r="G1713" s="139">
        <v>0.8134586997502733</v>
      </c>
      <c r="H1713" s="139">
        <v>0.17757555427984983</v>
      </c>
      <c r="I1713" s="139">
        <v>0.27944147212321724</v>
      </c>
      <c r="J1713" s="139">
        <v>0.14807481134722011</v>
      </c>
      <c r="K1713" s="58">
        <v>0.80009282476233223</v>
      </c>
      <c r="M1713" s="51">
        <v>711</v>
      </c>
      <c r="N1713" s="139" cm="1">
        <f t="array" ref="N1713:W1713">(TRANSPOSE(MMULT(幕後結果!$AB$37:$AK$46, TRANSPOSE(N712:W712))))</f>
        <v>-0.84541580156634533</v>
      </c>
      <c r="O1713" s="139">
        <v>-1.2564298594003245</v>
      </c>
      <c r="P1713" s="139">
        <v>-0.86752626263946353</v>
      </c>
      <c r="Q1713" s="139">
        <v>-1.6557930322979721</v>
      </c>
      <c r="R1713" s="139">
        <v>-2.1331222737379605</v>
      </c>
      <c r="S1713" s="139">
        <v>3.3179958609930393E-2</v>
      </c>
      <c r="T1713" s="139">
        <v>-0.79389651443199405</v>
      </c>
      <c r="U1713" s="139">
        <v>-0.78435878132275239</v>
      </c>
      <c r="V1713" s="139">
        <v>-0.34800794838483529</v>
      </c>
      <c r="W1713" s="50">
        <v>0.17496854930294414</v>
      </c>
    </row>
    <row r="1714" spans="1:23" ht="16.5">
      <c r="A1714" s="95">
        <v>712</v>
      </c>
      <c r="B1714" s="139">
        <v>7.8151748602912186E-2</v>
      </c>
      <c r="C1714" s="139">
        <v>0.67292519873382428</v>
      </c>
      <c r="D1714" s="139">
        <v>8.5548576192963521E-2</v>
      </c>
      <c r="E1714" s="139">
        <v>0.86279344327261298</v>
      </c>
      <c r="F1714" s="139">
        <v>0.72260025679465567</v>
      </c>
      <c r="G1714" s="139">
        <v>0.19037256179487194</v>
      </c>
      <c r="H1714" s="139">
        <v>0.44331151701108351</v>
      </c>
      <c r="I1714" s="139">
        <v>0.68254571150685028</v>
      </c>
      <c r="J1714" s="139">
        <v>0.61289025097664607</v>
      </c>
      <c r="K1714" s="58">
        <v>5.5354877389506729E-2</v>
      </c>
      <c r="M1714" s="51">
        <v>712</v>
      </c>
      <c r="N1714" s="139" cm="1">
        <f t="array" ref="N1714:W1714">(TRANSPOSE(MMULT(幕後結果!$AB$37:$AK$46, TRANSPOSE(N713:W713))))</f>
        <v>-0.89147263972953894</v>
      </c>
      <c r="O1714" s="139">
        <v>-0.98885221674510393</v>
      </c>
      <c r="P1714" s="139">
        <v>-1.3092421666059342</v>
      </c>
      <c r="Q1714" s="139">
        <v>-1.0771814431951627</v>
      </c>
      <c r="R1714" s="139">
        <v>-0.48862709947009092</v>
      </c>
      <c r="S1714" s="139">
        <v>1.0189409162773562</v>
      </c>
      <c r="T1714" s="139">
        <v>-1.3530041169043026</v>
      </c>
      <c r="U1714" s="139">
        <v>0.51196389937292641</v>
      </c>
      <c r="V1714" s="139">
        <v>-0.77008188222331064</v>
      </c>
      <c r="W1714" s="50">
        <v>-4.4383816693918166E-2</v>
      </c>
    </row>
    <row r="1715" spans="1:23" ht="16.5">
      <c r="A1715" s="95">
        <v>713</v>
      </c>
      <c r="B1715" s="139">
        <v>0.12170655741578074</v>
      </c>
      <c r="C1715" s="139">
        <v>0.28297937149553642</v>
      </c>
      <c r="D1715" s="139">
        <v>0.18783970335659839</v>
      </c>
      <c r="E1715" s="139">
        <v>0.35875224415932983</v>
      </c>
      <c r="F1715" s="139">
        <v>0.56305938085352181</v>
      </c>
      <c r="G1715" s="139">
        <v>0.23863209856053591</v>
      </c>
      <c r="H1715" s="139">
        <v>0.59722986271776413</v>
      </c>
      <c r="I1715" s="139">
        <v>0.43132771593408514</v>
      </c>
      <c r="J1715" s="139">
        <v>0.80103143770449936</v>
      </c>
      <c r="K1715" s="58">
        <v>0.29649299395213746</v>
      </c>
      <c r="M1715" s="51">
        <v>713</v>
      </c>
      <c r="N1715" s="139" cm="1">
        <f t="array" ref="N1715:W1715">(TRANSPOSE(MMULT(幕後結果!$AB$37:$AK$46, TRANSPOSE(N714:W714))))</f>
        <v>-0.48480973554473622</v>
      </c>
      <c r="O1715" s="139">
        <v>0.89388041973688315</v>
      </c>
      <c r="P1715" s="139">
        <v>-0.9818491800644995</v>
      </c>
      <c r="Q1715" s="139">
        <v>-1.0523465485070798</v>
      </c>
      <c r="R1715" s="139">
        <v>-0.60808684215625874</v>
      </c>
      <c r="S1715" s="139">
        <v>0.56018547302911337</v>
      </c>
      <c r="T1715" s="139">
        <v>6.3456361869598688E-2</v>
      </c>
      <c r="U1715" s="139">
        <v>-0.8420641977987019</v>
      </c>
      <c r="V1715" s="139">
        <v>1.5435973730215311</v>
      </c>
      <c r="W1715" s="50">
        <v>-0.42894124760347163</v>
      </c>
    </row>
    <row r="1716" spans="1:23" ht="16.5">
      <c r="A1716" s="95">
        <v>714</v>
      </c>
      <c r="B1716" s="139">
        <v>0.27508403491968414</v>
      </c>
      <c r="C1716" s="139">
        <v>0.29468001772743202</v>
      </c>
      <c r="D1716" s="139">
        <v>0.89777481108428403</v>
      </c>
      <c r="E1716" s="139">
        <v>0.19341135846226187</v>
      </c>
      <c r="F1716" s="139">
        <v>0.53959110545732392</v>
      </c>
      <c r="G1716" s="139">
        <v>0.28342188068933294</v>
      </c>
      <c r="H1716" s="139">
        <v>0.3118158302030305</v>
      </c>
      <c r="I1716" s="139">
        <v>0.42846139469611733</v>
      </c>
      <c r="J1716" s="139">
        <v>0.37218988205667891</v>
      </c>
      <c r="K1716" s="58">
        <v>0.59638163673392164</v>
      </c>
      <c r="M1716" s="51">
        <v>714</v>
      </c>
      <c r="N1716" s="139" cm="1">
        <f t="array" ref="N1716:W1716">(TRANSPOSE(MMULT(幕後結果!$AB$37:$AK$46, TRANSPOSE(N715:W715))))</f>
        <v>-0.41126917750750508</v>
      </c>
      <c r="O1716" s="139">
        <v>-1.856356411857359</v>
      </c>
      <c r="P1716" s="139">
        <v>-0.31722443311765369</v>
      </c>
      <c r="Q1716" s="139">
        <v>-1.2402323725061715</v>
      </c>
      <c r="R1716" s="139">
        <v>0.29431578247879064</v>
      </c>
      <c r="S1716" s="139">
        <v>-1.2811477664431856</v>
      </c>
      <c r="T1716" s="139">
        <v>0.44207365436853635</v>
      </c>
      <c r="U1716" s="139">
        <v>-0.86879943543844051</v>
      </c>
      <c r="V1716" s="139">
        <v>0.44978784756720736</v>
      </c>
      <c r="W1716" s="50">
        <v>-2.6266433182250268</v>
      </c>
    </row>
    <row r="1717" spans="1:23" ht="16.5">
      <c r="A1717" s="95">
        <v>715</v>
      </c>
      <c r="B1717" s="139">
        <v>0.78620362654185239</v>
      </c>
      <c r="C1717" s="139">
        <v>0.21657406856291517</v>
      </c>
      <c r="D1717" s="139">
        <v>0.15547196485007087</v>
      </c>
      <c r="E1717" s="139">
        <v>0.61793890219323333</v>
      </c>
      <c r="F1717" s="139">
        <v>0.14522849855762265</v>
      </c>
      <c r="G1717" s="139">
        <v>0.76289779816121883</v>
      </c>
      <c r="H1717" s="139">
        <v>0.59294273112762452</v>
      </c>
      <c r="I1717" s="139">
        <v>9.2486565753564731E-2</v>
      </c>
      <c r="J1717" s="139">
        <v>0.22338071816340666</v>
      </c>
      <c r="K1717" s="58">
        <v>0.37124848572737701</v>
      </c>
      <c r="M1717" s="51">
        <v>715</v>
      </c>
      <c r="N1717" s="139" cm="1">
        <f t="array" ref="N1717:W1717">(TRANSPOSE(MMULT(幕後結果!$AB$37:$AK$46, TRANSPOSE(N716:W716))))</f>
        <v>0.68351547404662749</v>
      </c>
      <c r="O1717" s="139">
        <v>-1.5094700290738565</v>
      </c>
      <c r="P1717" s="139">
        <v>1.3153434816475046E-2</v>
      </c>
      <c r="Q1717" s="139">
        <v>0.65902854355137142</v>
      </c>
      <c r="R1717" s="139">
        <v>-0.16532223281974578</v>
      </c>
      <c r="S1717" s="139">
        <v>-1.472651071715583</v>
      </c>
      <c r="T1717" s="139">
        <v>-0.28283759795666286</v>
      </c>
      <c r="U1717" s="139">
        <v>-2.6369811654194386E-2</v>
      </c>
      <c r="V1717" s="139">
        <v>0.47594271764342588</v>
      </c>
      <c r="W1717" s="50">
        <v>0.39979438293172098</v>
      </c>
    </row>
    <row r="1718" spans="1:23" ht="16.5">
      <c r="A1718" s="95">
        <v>716</v>
      </c>
      <c r="B1718" s="139">
        <v>0.71592274868104577</v>
      </c>
      <c r="C1718" s="139">
        <v>0.24713086076231217</v>
      </c>
      <c r="D1718" s="139">
        <v>0.50024641692000271</v>
      </c>
      <c r="E1718" s="139">
        <v>0.14248275453097259</v>
      </c>
      <c r="F1718" s="139">
        <v>0.45330538321832003</v>
      </c>
      <c r="G1718" s="139">
        <v>0.95443713347708203</v>
      </c>
      <c r="H1718" s="139">
        <v>0.71428738449865992</v>
      </c>
      <c r="I1718" s="139">
        <v>0.81873738850132205</v>
      </c>
      <c r="J1718" s="139">
        <v>0.70331682103512039</v>
      </c>
      <c r="K1718" s="58">
        <v>0.28737792676940832</v>
      </c>
      <c r="M1718" s="51">
        <v>716</v>
      </c>
      <c r="N1718" s="139" cm="1">
        <f t="array" ref="N1718:W1718">(TRANSPOSE(MMULT(幕後結果!$AB$37:$AK$46, TRANSPOSE(N717:W717))))</f>
        <v>0.93870519761969473</v>
      </c>
      <c r="O1718" s="139">
        <v>1.1328773492562974</v>
      </c>
      <c r="P1718" s="139">
        <v>0.38553411392655046</v>
      </c>
      <c r="Q1718" s="139">
        <v>4.8832970293729017E-3</v>
      </c>
      <c r="R1718" s="139">
        <v>-0.24254540067753239</v>
      </c>
      <c r="S1718" s="139">
        <v>1.4824556410531369</v>
      </c>
      <c r="T1718" s="139">
        <v>0.84538182935863737</v>
      </c>
      <c r="U1718" s="139">
        <v>0.63052093241855334</v>
      </c>
      <c r="V1718" s="139">
        <v>1.2152223769156119</v>
      </c>
      <c r="W1718" s="50">
        <v>0.16754586157108309</v>
      </c>
    </row>
    <row r="1719" spans="1:23" ht="16.5">
      <c r="A1719" s="95">
        <v>717</v>
      </c>
      <c r="B1719" s="139">
        <v>5.4143530865208955E-2</v>
      </c>
      <c r="C1719" s="139">
        <v>0.34878522849273885</v>
      </c>
      <c r="D1719" s="139">
        <v>0.74352272333770664</v>
      </c>
      <c r="E1719" s="139">
        <v>0.60491880405282394</v>
      </c>
      <c r="F1719" s="139">
        <v>0.58542941271192439</v>
      </c>
      <c r="G1719" s="139">
        <v>0.13233180123733201</v>
      </c>
      <c r="H1719" s="139">
        <v>5.9161472737379484E-2</v>
      </c>
      <c r="I1719" s="139">
        <v>0.4630881564254179</v>
      </c>
      <c r="J1719" s="139">
        <v>0.25178668672829008</v>
      </c>
      <c r="K1719" s="58">
        <v>0.15427671167610102</v>
      </c>
      <c r="M1719" s="51">
        <v>717</v>
      </c>
      <c r="N1719" s="139" cm="1">
        <f t="array" ref="N1719:W1719">(TRANSPOSE(MMULT(幕後結果!$AB$37:$AK$46, TRANSPOSE(N718:W718))))</f>
        <v>0.79523438683218706</v>
      </c>
      <c r="O1719" s="139">
        <v>-1.3272044178094224</v>
      </c>
      <c r="P1719" s="139">
        <v>0.90659615680169203</v>
      </c>
      <c r="Q1719" s="139">
        <v>-0.55627645728736774</v>
      </c>
      <c r="R1719" s="139">
        <v>-0.89346120578505417</v>
      </c>
      <c r="S1719" s="139">
        <v>-1.2279118437635861</v>
      </c>
      <c r="T1719" s="139">
        <v>0.43219664301568606</v>
      </c>
      <c r="U1719" s="139">
        <v>0.73399319630083237</v>
      </c>
      <c r="V1719" s="139">
        <v>0.17107320966471823</v>
      </c>
      <c r="W1719" s="50">
        <v>0.94533843247492544</v>
      </c>
    </row>
    <row r="1720" spans="1:23" ht="16.5">
      <c r="A1720" s="95">
        <v>718</v>
      </c>
      <c r="B1720" s="139">
        <v>0.4387993436647406</v>
      </c>
      <c r="C1720" s="139">
        <v>0.89345403683802527</v>
      </c>
      <c r="D1720" s="139">
        <v>0.54880224222455309</v>
      </c>
      <c r="E1720" s="139">
        <v>0.57456959825844445</v>
      </c>
      <c r="F1720" s="139">
        <v>6.3523358922355166E-2</v>
      </c>
      <c r="G1720" s="139">
        <v>0.2006154470778494</v>
      </c>
      <c r="H1720" s="139">
        <v>0.57677453098967679</v>
      </c>
      <c r="I1720" s="139">
        <v>0.45212026594592492</v>
      </c>
      <c r="J1720" s="139">
        <v>0.96961627089578162</v>
      </c>
      <c r="K1720" s="58">
        <v>0.34032776672034859</v>
      </c>
      <c r="M1720" s="51">
        <v>718</v>
      </c>
      <c r="N1720" s="139" cm="1">
        <f t="array" ref="N1720:W1720">(TRANSPOSE(MMULT(幕後結果!$AB$37:$AK$46, TRANSPOSE(N719:W719))))</f>
        <v>2.1655956822199181</v>
      </c>
      <c r="O1720" s="139">
        <v>-1.6591713608985654</v>
      </c>
      <c r="P1720" s="139">
        <v>-1.1356897802858799</v>
      </c>
      <c r="Q1720" s="139">
        <v>1.5257336907403485</v>
      </c>
      <c r="R1720" s="139">
        <v>0.32803071750425</v>
      </c>
      <c r="S1720" s="139">
        <v>-0.1797752345487906</v>
      </c>
      <c r="T1720" s="139">
        <v>1.5895351928012047</v>
      </c>
      <c r="U1720" s="139">
        <v>-0.43427889084695914</v>
      </c>
      <c r="V1720" s="139">
        <v>1.259126848029456</v>
      </c>
      <c r="W1720" s="50">
        <v>0.23832424579827627</v>
      </c>
    </row>
    <row r="1721" spans="1:23" ht="16.5">
      <c r="A1721" s="95">
        <v>719</v>
      </c>
      <c r="B1721" s="139">
        <v>0.98812952882132055</v>
      </c>
      <c r="C1721" s="139">
        <v>0.16874280723622204</v>
      </c>
      <c r="D1721" s="139">
        <v>0.22687780101101196</v>
      </c>
      <c r="E1721" s="139">
        <v>9.3570482153489287E-2</v>
      </c>
      <c r="F1721" s="139">
        <v>1.4146804797918744E-2</v>
      </c>
      <c r="G1721" s="139">
        <v>0.20475634254614294</v>
      </c>
      <c r="H1721" s="139">
        <v>8.9731524117386385E-2</v>
      </c>
      <c r="I1721" s="139">
        <v>0.87358410545007659</v>
      </c>
      <c r="J1721" s="139">
        <v>0.53811264791603519</v>
      </c>
      <c r="K1721" s="58">
        <v>0.26451498645097082</v>
      </c>
      <c r="M1721" s="51">
        <v>719</v>
      </c>
      <c r="N1721" s="139" cm="1">
        <f t="array" ref="N1721:W1721">(TRANSPOSE(MMULT(幕後結果!$AB$37:$AK$46, TRANSPOSE(N720:W720))))</f>
        <v>-1.6897216828691821</v>
      </c>
      <c r="O1721" s="139">
        <v>-1.1560455920070436</v>
      </c>
      <c r="P1721" s="139">
        <v>0.57421051996312444</v>
      </c>
      <c r="Q1721" s="139">
        <v>1.235325389971615</v>
      </c>
      <c r="R1721" s="139">
        <v>0.87121597597482991</v>
      </c>
      <c r="S1721" s="139">
        <v>-0.93626373085253722</v>
      </c>
      <c r="T1721" s="139">
        <v>-0.44439435568033625</v>
      </c>
      <c r="U1721" s="139">
        <v>-1.1837979563610899</v>
      </c>
      <c r="V1721" s="139">
        <v>-0.79433659867695106</v>
      </c>
      <c r="W1721" s="50">
        <v>-1.2234888399603276</v>
      </c>
    </row>
    <row r="1722" spans="1:23" ht="16.5">
      <c r="A1722" s="95">
        <v>720</v>
      </c>
      <c r="B1722" s="139">
        <v>0.24007751476880124</v>
      </c>
      <c r="C1722" s="139">
        <v>0.76602783615489622</v>
      </c>
      <c r="D1722" s="139">
        <v>0.97958762960279855</v>
      </c>
      <c r="E1722" s="139">
        <v>2.15549482938866E-2</v>
      </c>
      <c r="F1722" s="139">
        <v>0.46016046332169247</v>
      </c>
      <c r="G1722" s="139">
        <v>0.77407935890562762</v>
      </c>
      <c r="H1722" s="139">
        <v>2.5375106819458537E-4</v>
      </c>
      <c r="I1722" s="139">
        <v>0.76696796198892292</v>
      </c>
      <c r="J1722" s="139">
        <v>0.44084337344548685</v>
      </c>
      <c r="K1722" s="58">
        <v>0.34591530201234377</v>
      </c>
      <c r="M1722" s="51">
        <v>720</v>
      </c>
      <c r="N1722" s="139" cm="1">
        <f t="array" ref="N1722:W1722">(TRANSPOSE(MMULT(幕後結果!$AB$37:$AK$46, TRANSPOSE(N721:W721))))</f>
        <v>-1.2597263190729955</v>
      </c>
      <c r="O1722" s="139">
        <v>-2.6330880491800102E-2</v>
      </c>
      <c r="P1722" s="139">
        <v>0.55286686998633972</v>
      </c>
      <c r="Q1722" s="139">
        <v>0.64832800551732128</v>
      </c>
      <c r="R1722" s="139">
        <v>0.45704329014479739</v>
      </c>
      <c r="S1722" s="139">
        <v>-7.3085988322062367E-2</v>
      </c>
      <c r="T1722" s="139">
        <v>-1.5367082575218731</v>
      </c>
      <c r="U1722" s="139">
        <v>0.93488750677766996</v>
      </c>
      <c r="V1722" s="139">
        <v>-0.33578230231616979</v>
      </c>
      <c r="W1722" s="50">
        <v>-1.5944925464213464</v>
      </c>
    </row>
    <row r="1723" spans="1:23" ht="16.5">
      <c r="A1723" s="95">
        <v>721</v>
      </c>
      <c r="B1723" s="139">
        <v>0.73977089747597602</v>
      </c>
      <c r="C1723" s="139">
        <v>0.11403944814150435</v>
      </c>
      <c r="D1723" s="139">
        <v>0.92530493525893753</v>
      </c>
      <c r="E1723" s="139">
        <v>0.92329523258500124</v>
      </c>
      <c r="F1723" s="139">
        <v>0.58058469332310492</v>
      </c>
      <c r="G1723" s="139">
        <v>0.40976093090045995</v>
      </c>
      <c r="H1723" s="139">
        <v>0.97554729767183246</v>
      </c>
      <c r="I1723" s="139">
        <v>0.17748024757481118</v>
      </c>
      <c r="J1723" s="139">
        <v>0.80049720960380322</v>
      </c>
      <c r="K1723" s="58">
        <v>0.80788715877876949</v>
      </c>
      <c r="M1723" s="51">
        <v>721</v>
      </c>
      <c r="N1723" s="139" cm="1">
        <f t="array" ref="N1723:W1723">(TRANSPOSE(MMULT(幕後結果!$AB$37:$AK$46, TRANSPOSE(N722:W722))))</f>
        <v>0.14011853450086093</v>
      </c>
      <c r="O1723" s="139">
        <v>-1.4672427326639974</v>
      </c>
      <c r="P1723" s="139">
        <v>2.5155880826407406</v>
      </c>
      <c r="Q1723" s="139">
        <v>3.9891009943098465E-2</v>
      </c>
      <c r="R1723" s="139">
        <v>0.26305515373036736</v>
      </c>
      <c r="S1723" s="139">
        <v>0.39270673323592442</v>
      </c>
      <c r="T1723" s="139">
        <v>-1.178488961755096</v>
      </c>
      <c r="U1723" s="139">
        <v>-0.93574746903961592</v>
      </c>
      <c r="V1723" s="139">
        <v>-0.82400841284161963</v>
      </c>
      <c r="W1723" s="50">
        <v>1.0095596586040763</v>
      </c>
    </row>
    <row r="1724" spans="1:23" ht="16.5">
      <c r="A1724" s="95">
        <v>722</v>
      </c>
      <c r="B1724" s="139">
        <v>0.62298504153708478</v>
      </c>
      <c r="C1724" s="139">
        <v>0.36860073052050324</v>
      </c>
      <c r="D1724" s="139">
        <v>0.63957376693143808</v>
      </c>
      <c r="E1724" s="139">
        <v>0.46056688873251228</v>
      </c>
      <c r="F1724" s="139">
        <v>0.23842072403260639</v>
      </c>
      <c r="G1724" s="139">
        <v>0.82936959353810069</v>
      </c>
      <c r="H1724" s="139">
        <v>0.73057274162301789</v>
      </c>
      <c r="I1724" s="139">
        <v>0.2536744400555242</v>
      </c>
      <c r="J1724" s="139">
        <v>0.41170532480066946</v>
      </c>
      <c r="K1724" s="58">
        <v>0.62860554972916827</v>
      </c>
      <c r="M1724" s="51">
        <v>722</v>
      </c>
      <c r="N1724" s="139" cm="1">
        <f t="array" ref="N1724:W1724">(TRANSPOSE(MMULT(幕後結果!$AB$37:$AK$46, TRANSPOSE(N723:W723))))</f>
        <v>8.1074716874536226E-2</v>
      </c>
      <c r="O1724" s="139">
        <v>2.4103574342741232</v>
      </c>
      <c r="P1724" s="139">
        <v>-0.16118416489830525</v>
      </c>
      <c r="Q1724" s="139">
        <v>0.35221129801869233</v>
      </c>
      <c r="R1724" s="139">
        <v>0.1030193026832924</v>
      </c>
      <c r="S1724" s="139">
        <v>-1.3607966956853719</v>
      </c>
      <c r="T1724" s="139">
        <v>0.16287973270972742</v>
      </c>
      <c r="U1724" s="139">
        <v>-5.1032257751466942E-2</v>
      </c>
      <c r="V1724" s="139">
        <v>0.23276233483028888</v>
      </c>
      <c r="W1724" s="50">
        <v>-0.14184279445215126</v>
      </c>
    </row>
    <row r="1725" spans="1:23" ht="16.5">
      <c r="A1725" s="95">
        <v>723</v>
      </c>
      <c r="B1725" s="139">
        <v>0.69176616992688289</v>
      </c>
      <c r="C1725" s="139">
        <v>0.36395560968510421</v>
      </c>
      <c r="D1725" s="139">
        <v>3.7966820098970233E-2</v>
      </c>
      <c r="E1725" s="139">
        <v>0.20313483055360559</v>
      </c>
      <c r="F1725" s="139">
        <v>0.52539774544339424</v>
      </c>
      <c r="G1725" s="139">
        <v>0.12891637742276596</v>
      </c>
      <c r="H1725" s="139">
        <v>0.79559927090521398</v>
      </c>
      <c r="I1725" s="139">
        <v>0.48791544307892765</v>
      </c>
      <c r="J1725" s="139">
        <v>0.44486041245322805</v>
      </c>
      <c r="K1725" s="58">
        <v>0.18408014969703723</v>
      </c>
      <c r="M1725" s="51">
        <v>723</v>
      </c>
      <c r="N1725" s="139" cm="1">
        <f t="array" ref="N1725:W1725">(TRANSPOSE(MMULT(幕後結果!$AB$37:$AK$46, TRANSPOSE(N724:W724))))</f>
        <v>-0.69932444705832697</v>
      </c>
      <c r="O1725" s="139">
        <v>-0.26989318346475355</v>
      </c>
      <c r="P1725" s="139">
        <v>-0.24420613287757162</v>
      </c>
      <c r="Q1725" s="139">
        <v>-0.89827476499430015</v>
      </c>
      <c r="R1725" s="139">
        <v>-1.222953653696593</v>
      </c>
      <c r="S1725" s="139">
        <v>-1.5129172680278153</v>
      </c>
      <c r="T1725" s="139">
        <v>-0.45189219898615196</v>
      </c>
      <c r="U1725" s="139">
        <v>-0.72745367106725867</v>
      </c>
      <c r="V1725" s="139">
        <v>-7.5229804195716676E-3</v>
      </c>
      <c r="W1725" s="50">
        <v>-0.92988911617692382</v>
      </c>
    </row>
    <row r="1726" spans="1:23" ht="16.5">
      <c r="A1726" s="95">
        <v>724</v>
      </c>
      <c r="B1726" s="139">
        <v>0.83241003916268186</v>
      </c>
      <c r="C1726" s="139">
        <v>0.88060478538716702</v>
      </c>
      <c r="D1726" s="139">
        <v>0.28397777710246253</v>
      </c>
      <c r="E1726" s="139">
        <v>0.52925347056588978</v>
      </c>
      <c r="F1726" s="139">
        <v>0.86853758322510366</v>
      </c>
      <c r="G1726" s="139">
        <v>0.65298124282879244</v>
      </c>
      <c r="H1726" s="139">
        <v>0.48732734051584137</v>
      </c>
      <c r="I1726" s="139">
        <v>0.40204177025324261</v>
      </c>
      <c r="J1726" s="139">
        <v>0.3658555276196167</v>
      </c>
      <c r="K1726" s="58">
        <v>0.49835049297726419</v>
      </c>
      <c r="M1726" s="51">
        <v>724</v>
      </c>
      <c r="N1726" s="139" cm="1">
        <f t="array" ref="N1726:W1726">(TRANSPOSE(MMULT(幕後結果!$AB$37:$AK$46, TRANSPOSE(N725:W725))))</f>
        <v>-1.8744254148984856</v>
      </c>
      <c r="O1726" s="139">
        <v>-1.0628082599543998</v>
      </c>
      <c r="P1726" s="139">
        <v>-1.2266559713156047</v>
      </c>
      <c r="Q1726" s="139">
        <v>-0.66181769619136688</v>
      </c>
      <c r="R1726" s="139">
        <v>-0.30175748224573917</v>
      </c>
      <c r="S1726" s="139">
        <v>-1.540958494612962</v>
      </c>
      <c r="T1726" s="139">
        <v>-0.42130488075597705</v>
      </c>
      <c r="U1726" s="139">
        <v>0.34698404629359469</v>
      </c>
      <c r="V1726" s="139">
        <v>0.62776893503684406</v>
      </c>
      <c r="W1726" s="50">
        <v>0.21855252925192192</v>
      </c>
    </row>
    <row r="1727" spans="1:23" ht="16.5">
      <c r="A1727" s="95">
        <v>725</v>
      </c>
      <c r="B1727" s="139">
        <v>0.8741978345249064</v>
      </c>
      <c r="C1727" s="139">
        <v>0.56819981205752668</v>
      </c>
      <c r="D1727" s="139">
        <v>0.31671516322548321</v>
      </c>
      <c r="E1727" s="139">
        <v>0.88708737727690168</v>
      </c>
      <c r="F1727" s="139">
        <v>0.2229563817200424</v>
      </c>
      <c r="G1727" s="139">
        <v>0.2997262570514978</v>
      </c>
      <c r="H1727" s="139">
        <v>0.86384659869768199</v>
      </c>
      <c r="I1727" s="139">
        <v>0.232157589134802</v>
      </c>
      <c r="J1727" s="139">
        <v>0.40797893145095987</v>
      </c>
      <c r="K1727" s="58">
        <v>5.5510752195748525E-2</v>
      </c>
      <c r="M1727" s="51">
        <v>725</v>
      </c>
      <c r="N1727" s="139" cm="1">
        <f t="array" ref="N1727:W1727">(TRANSPOSE(MMULT(幕後結果!$AB$37:$AK$46, TRANSPOSE(N726:W726))))</f>
        <v>-0.99895453298730352</v>
      </c>
      <c r="O1727" s="139">
        <v>-2.4041294648722293</v>
      </c>
      <c r="P1727" s="139">
        <v>-1.8451913891227383</v>
      </c>
      <c r="Q1727" s="139">
        <v>-2.2985728949271644</v>
      </c>
      <c r="R1727" s="139">
        <v>-0.39939029506452173</v>
      </c>
      <c r="S1727" s="139">
        <v>-0.14422504044505652</v>
      </c>
      <c r="T1727" s="139">
        <v>-0.80426627315420096</v>
      </c>
      <c r="U1727" s="139">
        <v>-0.95767234666981038</v>
      </c>
      <c r="V1727" s="139">
        <v>-1.179208678500788</v>
      </c>
      <c r="W1727" s="50">
        <v>-1.7825556292614153</v>
      </c>
    </row>
    <row r="1728" spans="1:23" ht="16.5">
      <c r="A1728" s="95">
        <v>726</v>
      </c>
      <c r="B1728" s="139">
        <v>0.778136443472909</v>
      </c>
      <c r="C1728" s="139">
        <v>0.2137396477948561</v>
      </c>
      <c r="D1728" s="139">
        <v>0.99661844319492543</v>
      </c>
      <c r="E1728" s="139">
        <v>0.12122659885311071</v>
      </c>
      <c r="F1728" s="139">
        <v>0.92216578489421286</v>
      </c>
      <c r="G1728" s="139">
        <v>0.6623929688888841</v>
      </c>
      <c r="H1728" s="139">
        <v>0.56031029788600906</v>
      </c>
      <c r="I1728" s="139">
        <v>0.16534195556520448</v>
      </c>
      <c r="J1728" s="139">
        <v>0.62709321488591385</v>
      </c>
      <c r="K1728" s="58">
        <v>0.59763331657267593</v>
      </c>
      <c r="M1728" s="51">
        <v>726</v>
      </c>
      <c r="N1728" s="139" cm="1">
        <f t="array" ref="N1728:W1728">(TRANSPOSE(MMULT(幕後結果!$AB$37:$AK$46, TRANSPOSE(N727:W727))))</f>
        <v>-0.44187187944831768</v>
      </c>
      <c r="O1728" s="139">
        <v>-9.0581349385966098E-2</v>
      </c>
      <c r="P1728" s="139">
        <v>0.50144674445015192</v>
      </c>
      <c r="Q1728" s="139">
        <v>0.37402540353257396</v>
      </c>
      <c r="R1728" s="139">
        <v>-9.9133017290589848E-2</v>
      </c>
      <c r="S1728" s="139">
        <v>6.4459431406180434E-2</v>
      </c>
      <c r="T1728" s="139">
        <v>0.49458770316511935</v>
      </c>
      <c r="U1728" s="139">
        <v>-1.2554686198149205</v>
      </c>
      <c r="V1728" s="139">
        <v>0.73751372573785057</v>
      </c>
      <c r="W1728" s="50">
        <v>1.153218577736536</v>
      </c>
    </row>
    <row r="1729" spans="1:23" ht="16.5">
      <c r="A1729" s="95">
        <v>727</v>
      </c>
      <c r="B1729" s="139">
        <v>0.34400823751930765</v>
      </c>
      <c r="C1729" s="139">
        <v>0.13822786167254231</v>
      </c>
      <c r="D1729" s="139">
        <v>0.85463341053979414</v>
      </c>
      <c r="E1729" s="139">
        <v>0.63668457932055</v>
      </c>
      <c r="F1729" s="139">
        <v>0.39290397373925345</v>
      </c>
      <c r="G1729" s="139">
        <v>0.76864773775612183</v>
      </c>
      <c r="H1729" s="139">
        <v>0.76678889836880337</v>
      </c>
      <c r="I1729" s="139">
        <v>0.92490291769834232</v>
      </c>
      <c r="J1729" s="139">
        <v>0.6218372053482033</v>
      </c>
      <c r="K1729" s="58">
        <v>0.40792600197943152</v>
      </c>
      <c r="M1729" s="51">
        <v>727</v>
      </c>
      <c r="N1729" s="139" cm="1">
        <f t="array" ref="N1729:W1729">(TRANSPOSE(MMULT(幕後結果!$AB$37:$AK$46, TRANSPOSE(N728:W728))))</f>
        <v>-0.95758349926347364</v>
      </c>
      <c r="O1729" s="139">
        <v>-0.76750363769497298</v>
      </c>
      <c r="P1729" s="139">
        <v>-0.11803746455882638</v>
      </c>
      <c r="Q1729" s="139">
        <v>1.0883450987601644</v>
      </c>
      <c r="R1729" s="139">
        <v>1.2967869551324531</v>
      </c>
      <c r="S1729" s="139">
        <v>-0.85211821579369085</v>
      </c>
      <c r="T1729" s="139">
        <v>-0.29966888972963568</v>
      </c>
      <c r="U1729" s="139">
        <v>-1.4387570173882316</v>
      </c>
      <c r="V1729" s="139">
        <v>0.20205760591463764</v>
      </c>
      <c r="W1729" s="50">
        <v>-0.34942278513351277</v>
      </c>
    </row>
    <row r="1730" spans="1:23" ht="16.5">
      <c r="A1730" s="95">
        <v>728</v>
      </c>
      <c r="B1730" s="139">
        <v>0.14579367152213596</v>
      </c>
      <c r="C1730" s="139">
        <v>0.20343338353077201</v>
      </c>
      <c r="D1730" s="139">
        <v>0.96470086201496108</v>
      </c>
      <c r="E1730" s="139">
        <v>0.72516343738153366</v>
      </c>
      <c r="F1730" s="139">
        <v>0.930168529336868</v>
      </c>
      <c r="G1730" s="139">
        <v>0.16960385056214689</v>
      </c>
      <c r="H1730" s="139">
        <v>0.80265180515679369</v>
      </c>
      <c r="I1730" s="139">
        <v>0.76423086518931771</v>
      </c>
      <c r="J1730" s="139">
        <v>0.48703344219679434</v>
      </c>
      <c r="K1730" s="58">
        <v>0.95998047405121723</v>
      </c>
      <c r="M1730" s="51">
        <v>728</v>
      </c>
      <c r="N1730" s="139" cm="1">
        <f t="array" ref="N1730:W1730">(TRANSPOSE(MMULT(幕後結果!$AB$37:$AK$46, TRANSPOSE(N729:W729))))</f>
        <v>0.65665224383818488</v>
      </c>
      <c r="O1730" s="139">
        <v>0.80796639985873642</v>
      </c>
      <c r="P1730" s="139">
        <v>1.4189155006907497</v>
      </c>
      <c r="Q1730" s="139">
        <v>-0.94168261694117383</v>
      </c>
      <c r="R1730" s="139">
        <v>-1.2257280767342338</v>
      </c>
      <c r="S1730" s="139">
        <v>-5.8844207265784598E-2</v>
      </c>
      <c r="T1730" s="139">
        <v>-0.29397829441216383</v>
      </c>
      <c r="U1730" s="139">
        <v>0.21130815378336856</v>
      </c>
      <c r="V1730" s="139">
        <v>8.5152419850204331E-2</v>
      </c>
      <c r="W1730" s="50">
        <v>0.2708868753829356</v>
      </c>
    </row>
    <row r="1731" spans="1:23" ht="16.5">
      <c r="A1731" s="95">
        <v>729</v>
      </c>
      <c r="B1731" s="139">
        <v>0.90846688471223591</v>
      </c>
      <c r="C1731" s="139">
        <v>0.69378552017346506</v>
      </c>
      <c r="D1731" s="139">
        <v>0.48900271778607141</v>
      </c>
      <c r="E1731" s="139">
        <v>0.75698430573360387</v>
      </c>
      <c r="F1731" s="139">
        <v>0.60535109350040339</v>
      </c>
      <c r="G1731" s="139">
        <v>0.18463091077502924</v>
      </c>
      <c r="H1731" s="139">
        <v>0.60255888370483524</v>
      </c>
      <c r="I1731" s="139">
        <v>0.13336332679455509</v>
      </c>
      <c r="J1731" s="139">
        <v>0.31843433763322326</v>
      </c>
      <c r="K1731" s="58">
        <v>0.23526603055650663</v>
      </c>
      <c r="M1731" s="51">
        <v>729</v>
      </c>
      <c r="N1731" s="139" cm="1">
        <f t="array" ref="N1731:W1731">(TRANSPOSE(MMULT(幕後結果!$AB$37:$AK$46, TRANSPOSE(N730:W730))))</f>
        <v>-0.62567542511514351</v>
      </c>
      <c r="O1731" s="139">
        <v>-1.3206467605809216</v>
      </c>
      <c r="P1731" s="139">
        <v>0.67351959007617079</v>
      </c>
      <c r="Q1731" s="139">
        <v>-1.211051113357561</v>
      </c>
      <c r="R1731" s="139">
        <v>-0.26861927017191023</v>
      </c>
      <c r="S1731" s="139">
        <v>0.37376806003012597</v>
      </c>
      <c r="T1731" s="139">
        <v>1.0466520854629406</v>
      </c>
      <c r="U1731" s="139">
        <v>0.47069170454571674</v>
      </c>
      <c r="V1731" s="139">
        <v>0.88451802318253592</v>
      </c>
      <c r="W1731" s="50">
        <v>0.55984702140079956</v>
      </c>
    </row>
    <row r="1732" spans="1:23" ht="16.5">
      <c r="A1732" s="95">
        <v>730</v>
      </c>
      <c r="B1732" s="139">
        <v>0.54828062635317654</v>
      </c>
      <c r="C1732" s="139">
        <v>0.26246475474974584</v>
      </c>
      <c r="D1732" s="139">
        <v>0.8238079213279994</v>
      </c>
      <c r="E1732" s="139">
        <v>0.45773809563178491</v>
      </c>
      <c r="F1732" s="139">
        <v>0.88714891793855988</v>
      </c>
      <c r="G1732" s="139">
        <v>2.5482055656372848E-2</v>
      </c>
      <c r="H1732" s="139">
        <v>0.88285331788120436</v>
      </c>
      <c r="I1732" s="139">
        <v>0.59502585879113279</v>
      </c>
      <c r="J1732" s="139">
        <v>0.66414430590580409</v>
      </c>
      <c r="K1732" s="58">
        <v>0.79709327649880146</v>
      </c>
      <c r="M1732" s="51">
        <v>730</v>
      </c>
      <c r="N1732" s="139" cm="1">
        <f t="array" ref="N1732:W1732">(TRANSPOSE(MMULT(幕後結果!$AB$37:$AK$46, TRANSPOSE(N731:W731))))</f>
        <v>-0.6125982249775247</v>
      </c>
      <c r="O1732" s="139">
        <v>-2.5779166628638368</v>
      </c>
      <c r="P1732" s="139">
        <v>0.50385365182893671</v>
      </c>
      <c r="Q1732" s="139">
        <v>-0.57455989651627148</v>
      </c>
      <c r="R1732" s="139">
        <v>0.90656158407883547</v>
      </c>
      <c r="S1732" s="139">
        <v>-0.33849411560740983</v>
      </c>
      <c r="T1732" s="139">
        <v>-0.83027649064757625</v>
      </c>
      <c r="U1732" s="139">
        <v>-0.91669441111184546</v>
      </c>
      <c r="V1732" s="139">
        <v>-0.27517136790166524</v>
      </c>
      <c r="W1732" s="50">
        <v>-0.49791448199796595</v>
      </c>
    </row>
    <row r="1733" spans="1:23" ht="16.5">
      <c r="A1733" s="95">
        <v>731</v>
      </c>
      <c r="B1733" s="139">
        <v>0.11044071260441046</v>
      </c>
      <c r="C1733" s="139">
        <v>4.8578553462367724E-2</v>
      </c>
      <c r="D1733" s="139">
        <v>0.44581891156019449</v>
      </c>
      <c r="E1733" s="139">
        <v>0.81433204335616982</v>
      </c>
      <c r="F1733" s="139">
        <v>0.59279902832732145</v>
      </c>
      <c r="G1733" s="139">
        <v>0.40822598564169965</v>
      </c>
      <c r="H1733" s="139">
        <v>0.69413403226050518</v>
      </c>
      <c r="I1733" s="139">
        <v>0.47656602441212659</v>
      </c>
      <c r="J1733" s="139">
        <v>0.74872328567514046</v>
      </c>
      <c r="K1733" s="58">
        <v>0.47567640213408002</v>
      </c>
      <c r="M1733" s="51">
        <v>731</v>
      </c>
      <c r="N1733" s="139" cm="1">
        <f t="array" ref="N1733:W1733">(TRANSPOSE(MMULT(幕後結果!$AB$37:$AK$46, TRANSPOSE(N732:W732))))</f>
        <v>-0.12346224321909005</v>
      </c>
      <c r="O1733" s="139">
        <v>0.37723326106449401</v>
      </c>
      <c r="P1733" s="139">
        <v>0.13783674272665367</v>
      </c>
      <c r="Q1733" s="139">
        <v>0.97937028870946485</v>
      </c>
      <c r="R1733" s="139">
        <v>0.31896637235837749</v>
      </c>
      <c r="S1733" s="139">
        <v>-1.8353359104188669</v>
      </c>
      <c r="T1733" s="139">
        <v>-0.41845138374847946</v>
      </c>
      <c r="U1733" s="139">
        <v>-1.6092398225484543</v>
      </c>
      <c r="V1733" s="139">
        <v>-0.44330214968074083</v>
      </c>
      <c r="W1733" s="50">
        <v>-1.2969396513794587</v>
      </c>
    </row>
    <row r="1734" spans="1:23" ht="16.5">
      <c r="A1734" s="95">
        <v>732</v>
      </c>
      <c r="B1734" s="139">
        <v>0.87090338219496077</v>
      </c>
      <c r="C1734" s="139">
        <v>0.66108087087118395</v>
      </c>
      <c r="D1734" s="139">
        <v>0.98513988710768108</v>
      </c>
      <c r="E1734" s="139">
        <v>0.2704517898363834</v>
      </c>
      <c r="F1734" s="139">
        <v>0.9507369346596819</v>
      </c>
      <c r="G1734" s="139">
        <v>0.35174107613517647</v>
      </c>
      <c r="H1734" s="139">
        <v>0.9239168664570454</v>
      </c>
      <c r="I1734" s="139">
        <v>0.55636162466547523</v>
      </c>
      <c r="J1734" s="139">
        <v>0.46369710824374621</v>
      </c>
      <c r="K1734" s="58">
        <v>9.9911817094685551E-2</v>
      </c>
      <c r="M1734" s="51">
        <v>732</v>
      </c>
      <c r="N1734" s="139" cm="1">
        <f t="array" ref="N1734:W1734">(TRANSPOSE(MMULT(幕後結果!$AB$37:$AK$46, TRANSPOSE(N733:W733))))</f>
        <v>-0.34656765133514178</v>
      </c>
      <c r="O1734" s="139">
        <v>-0.15818889660681656</v>
      </c>
      <c r="P1734" s="139">
        <v>0.64711853864781577</v>
      </c>
      <c r="Q1734" s="139">
        <v>-0.83212256803082307</v>
      </c>
      <c r="R1734" s="139">
        <v>-0.52170734663343477</v>
      </c>
      <c r="S1734" s="139">
        <v>0.21258587709119708</v>
      </c>
      <c r="T1734" s="139">
        <v>2.7778042729734942E-2</v>
      </c>
      <c r="U1734" s="139">
        <v>1.8694410774952634</v>
      </c>
      <c r="V1734" s="139">
        <v>0.13856480096504392</v>
      </c>
      <c r="W1734" s="50">
        <v>-0.87028775257145341</v>
      </c>
    </row>
    <row r="1735" spans="1:23" ht="16.5">
      <c r="A1735" s="95">
        <v>733</v>
      </c>
      <c r="B1735" s="139">
        <v>0.57751754513115183</v>
      </c>
      <c r="C1735" s="139">
        <v>0.63429305001446923</v>
      </c>
      <c r="D1735" s="139">
        <v>0.83031660855513478</v>
      </c>
      <c r="E1735" s="139">
        <v>0.77844853873841768</v>
      </c>
      <c r="F1735" s="139">
        <v>0.74721313974108328</v>
      </c>
      <c r="G1735" s="139">
        <v>0.30050263864765436</v>
      </c>
      <c r="H1735" s="139">
        <v>0.91888601901119937</v>
      </c>
      <c r="I1735" s="139">
        <v>4.3070195956663948E-2</v>
      </c>
      <c r="J1735" s="139">
        <v>0.11756496190061849</v>
      </c>
      <c r="K1735" s="58">
        <v>0.9859671042976581</v>
      </c>
      <c r="M1735" s="51">
        <v>733</v>
      </c>
      <c r="N1735" s="139" cm="1">
        <f t="array" ref="N1735:W1735">(TRANSPOSE(MMULT(幕後結果!$AB$37:$AK$46, TRANSPOSE(N734:W734))))</f>
        <v>-0.99585406039966351</v>
      </c>
      <c r="O1735" s="139">
        <v>-1.6278833207888024</v>
      </c>
      <c r="P1735" s="139">
        <v>0.23858011808398327</v>
      </c>
      <c r="Q1735" s="139">
        <v>-0.48745503959295117</v>
      </c>
      <c r="R1735" s="139">
        <v>1.4030095174409947</v>
      </c>
      <c r="S1735" s="139">
        <v>-1.0170838228558592</v>
      </c>
      <c r="T1735" s="139">
        <v>-0.1129737231220268</v>
      </c>
      <c r="U1735" s="139">
        <v>-0.57716625450884596</v>
      </c>
      <c r="V1735" s="139">
        <v>-0.77758978900668618</v>
      </c>
      <c r="W1735" s="50">
        <v>0.55718891920079017</v>
      </c>
    </row>
    <row r="1736" spans="1:23" ht="16.5">
      <c r="A1736" s="95">
        <v>734</v>
      </c>
      <c r="B1736" s="139">
        <v>0.97823823800849685</v>
      </c>
      <c r="C1736" s="139">
        <v>0.29409219899651839</v>
      </c>
      <c r="D1736" s="139">
        <v>0.7435539044786017</v>
      </c>
      <c r="E1736" s="139">
        <v>0.8190308996021789</v>
      </c>
      <c r="F1736" s="139">
        <v>0.34532684714155626</v>
      </c>
      <c r="G1736" s="139">
        <v>0.26898893300665372</v>
      </c>
      <c r="H1736" s="139">
        <v>0.80923702885836279</v>
      </c>
      <c r="I1736" s="139">
        <v>0.31411690440341422</v>
      </c>
      <c r="J1736" s="139">
        <v>0.50840373596667288</v>
      </c>
      <c r="K1736" s="58">
        <v>0.47530367019651432</v>
      </c>
      <c r="M1736" s="51">
        <v>734</v>
      </c>
      <c r="N1736" s="139" cm="1">
        <f t="array" ref="N1736:W1736">(TRANSPOSE(MMULT(幕後結果!$AB$37:$AK$46, TRANSPOSE(N735:W735))))</f>
        <v>0.98013050907966126</v>
      </c>
      <c r="O1736" s="139">
        <v>-0.66279473088792429</v>
      </c>
      <c r="P1736" s="139">
        <v>-0.25939678059252891</v>
      </c>
      <c r="Q1736" s="139">
        <v>0.31087786612245671</v>
      </c>
      <c r="R1736" s="139">
        <v>-1.7903415812614316</v>
      </c>
      <c r="S1736" s="139">
        <v>-1.1691024367673091</v>
      </c>
      <c r="T1736" s="139">
        <v>1.7424579320367961</v>
      </c>
      <c r="U1736" s="139">
        <v>-0.29308242896422543</v>
      </c>
      <c r="V1736" s="139">
        <v>0.40490711984498989</v>
      </c>
      <c r="W1736" s="50">
        <v>-0.97902490611455262</v>
      </c>
    </row>
    <row r="1737" spans="1:23" ht="16.5">
      <c r="A1737" s="95">
        <v>735</v>
      </c>
      <c r="B1737" s="139">
        <v>0.12876808127928308</v>
      </c>
      <c r="C1737" s="139">
        <v>0.83125999068814838</v>
      </c>
      <c r="D1737" s="139">
        <v>0.67770016338920103</v>
      </c>
      <c r="E1737" s="139">
        <v>0.98321010021036925</v>
      </c>
      <c r="F1737" s="139">
        <v>0.36398240563636297</v>
      </c>
      <c r="G1737" s="139">
        <v>0.36185660166028932</v>
      </c>
      <c r="H1737" s="139">
        <v>0.57136940819896287</v>
      </c>
      <c r="I1737" s="139">
        <v>0.28697727629987613</v>
      </c>
      <c r="J1737" s="139">
        <v>0.69771604700332324</v>
      </c>
      <c r="K1737" s="58">
        <v>0.648311307979206</v>
      </c>
      <c r="M1737" s="51">
        <v>735</v>
      </c>
      <c r="N1737" s="139" cm="1">
        <f t="array" ref="N1737:W1737">(TRANSPOSE(MMULT(幕後結果!$AB$37:$AK$46, TRANSPOSE(N736:W736))))</f>
        <v>1.4831868121253855</v>
      </c>
      <c r="O1737" s="139">
        <v>0.26187641919836702</v>
      </c>
      <c r="P1737" s="139">
        <v>-1.4336840942989384</v>
      </c>
      <c r="Q1737" s="139">
        <v>0.1065747010558476</v>
      </c>
      <c r="R1737" s="139">
        <v>-0.72926791000832769</v>
      </c>
      <c r="S1737" s="139">
        <v>0.40824817309701034</v>
      </c>
      <c r="T1737" s="139">
        <v>1.804496538388227</v>
      </c>
      <c r="U1737" s="139">
        <v>-0.67782832782405167</v>
      </c>
      <c r="V1737" s="139">
        <v>-5.2195309142992891E-3</v>
      </c>
      <c r="W1737" s="50">
        <v>-0.37173348096781095</v>
      </c>
    </row>
    <row r="1738" spans="1:23" ht="16.5">
      <c r="A1738" s="95">
        <v>736</v>
      </c>
      <c r="B1738" s="139">
        <v>0.13518997436555913</v>
      </c>
      <c r="C1738" s="139">
        <v>0.7620765618349632</v>
      </c>
      <c r="D1738" s="139">
        <v>0.67825435070190854</v>
      </c>
      <c r="E1738" s="139">
        <v>0.20623271041295888</v>
      </c>
      <c r="F1738" s="139">
        <v>0.24127720621715132</v>
      </c>
      <c r="G1738" s="139">
        <v>0.67961452143004819</v>
      </c>
      <c r="H1738" s="139">
        <v>0.17988869473962765</v>
      </c>
      <c r="I1738" s="139">
        <v>0.52582583875211286</v>
      </c>
      <c r="J1738" s="139">
        <v>0.82805681037325818</v>
      </c>
      <c r="K1738" s="58">
        <v>0.65309522453523328</v>
      </c>
      <c r="M1738" s="51">
        <v>736</v>
      </c>
      <c r="N1738" s="139" cm="1">
        <f t="array" ref="N1738:W1738">(TRANSPOSE(MMULT(幕後結果!$AB$37:$AK$46, TRANSPOSE(N737:W737))))</f>
        <v>1.955132593227664</v>
      </c>
      <c r="O1738" s="139">
        <v>1.7445923779569332</v>
      </c>
      <c r="P1738" s="139">
        <v>2.2530883507144077</v>
      </c>
      <c r="Q1738" s="139">
        <v>1.2689916273910744</v>
      </c>
      <c r="R1738" s="139">
        <v>0.67029925172070048</v>
      </c>
      <c r="S1738" s="139">
        <v>0.30491046781500408</v>
      </c>
      <c r="T1738" s="139">
        <v>2.6870437644288336</v>
      </c>
      <c r="U1738" s="139">
        <v>0.81082494002252092</v>
      </c>
      <c r="V1738" s="139">
        <v>0.6645331300889743</v>
      </c>
      <c r="W1738" s="50">
        <v>0.27126701321431246</v>
      </c>
    </row>
    <row r="1739" spans="1:23" ht="16.5">
      <c r="A1739" s="95">
        <v>737</v>
      </c>
      <c r="B1739" s="139">
        <v>0.18438184730510354</v>
      </c>
      <c r="C1739" s="139">
        <v>0.70139841472939968</v>
      </c>
      <c r="D1739" s="139">
        <v>0.34518063147963285</v>
      </c>
      <c r="E1739" s="139">
        <v>0.8122771655100427</v>
      </c>
      <c r="F1739" s="139">
        <v>0.24760527433890789</v>
      </c>
      <c r="G1739" s="139">
        <v>0.87148819784719689</v>
      </c>
      <c r="H1739" s="139">
        <v>0.53945955079979457</v>
      </c>
      <c r="I1739" s="139">
        <v>0.5721451307269263</v>
      </c>
      <c r="J1739" s="139">
        <v>0.6076671541093468</v>
      </c>
      <c r="K1739" s="58">
        <v>0.69601881538496646</v>
      </c>
      <c r="M1739" s="51">
        <v>737</v>
      </c>
      <c r="N1739" s="139" cm="1">
        <f t="array" ref="N1739:W1739">(TRANSPOSE(MMULT(幕後結果!$AB$37:$AK$46, TRANSPOSE(N738:W738))))</f>
        <v>0.99190902521897206</v>
      </c>
      <c r="O1739" s="139">
        <v>1.410826962556756</v>
      </c>
      <c r="P1739" s="139">
        <v>-1.2536294814784346</v>
      </c>
      <c r="Q1739" s="139">
        <v>-0.24499765968284193</v>
      </c>
      <c r="R1739" s="139">
        <v>-0.68665833557541267</v>
      </c>
      <c r="S1739" s="139">
        <v>-0.34223221978887297</v>
      </c>
      <c r="T1739" s="139">
        <v>0.11945606858302138</v>
      </c>
      <c r="U1739" s="139">
        <v>-0.64384858434105341</v>
      </c>
      <c r="V1739" s="139">
        <v>-0.14617614739960888</v>
      </c>
      <c r="W1739" s="50">
        <v>8.1649786548760428E-2</v>
      </c>
    </row>
    <row r="1740" spans="1:23" ht="16.5">
      <c r="A1740" s="95">
        <v>738</v>
      </c>
      <c r="B1740" s="139">
        <v>0.6652173233491725</v>
      </c>
      <c r="C1740" s="139">
        <v>0.72915282823804617</v>
      </c>
      <c r="D1740" s="139">
        <v>0.68983424458168741</v>
      </c>
      <c r="E1740" s="139">
        <v>0.93003356400855597</v>
      </c>
      <c r="F1740" s="139">
        <v>0.11659439471216171</v>
      </c>
      <c r="G1740" s="139">
        <v>0.67500141152628235</v>
      </c>
      <c r="H1740" s="139">
        <v>0.66926354575583691</v>
      </c>
      <c r="I1740" s="139">
        <v>0.91457782108252084</v>
      </c>
      <c r="J1740" s="139">
        <v>0.63966573767701385</v>
      </c>
      <c r="K1740" s="58">
        <v>0.74108709118434435</v>
      </c>
      <c r="M1740" s="51">
        <v>738</v>
      </c>
      <c r="N1740" s="139" cm="1">
        <f t="array" ref="N1740:W1740">(TRANSPOSE(MMULT(幕後結果!$AB$37:$AK$46, TRANSPOSE(N739:W739))))</f>
        <v>-0.36548479858652649</v>
      </c>
      <c r="O1740" s="139">
        <v>-0.52646771157094485</v>
      </c>
      <c r="P1740" s="139">
        <v>-4.6800809585582498E-3</v>
      </c>
      <c r="Q1740" s="139">
        <v>-0.58123419084373817</v>
      </c>
      <c r="R1740" s="139">
        <v>-0.94996549010815712</v>
      </c>
      <c r="S1740" s="139">
        <v>-1.4697280126385053</v>
      </c>
      <c r="T1740" s="139">
        <v>-0.38087976976733345</v>
      </c>
      <c r="U1740" s="139">
        <v>-0.42457770265114897</v>
      </c>
      <c r="V1740" s="139">
        <v>-0.3074970581267637</v>
      </c>
      <c r="W1740" s="50">
        <v>-0.94573498558260261</v>
      </c>
    </row>
    <row r="1741" spans="1:23" ht="16.5">
      <c r="A1741" s="95">
        <v>739</v>
      </c>
      <c r="B1741" s="139">
        <v>2.4359148870058966E-3</v>
      </c>
      <c r="C1741" s="139">
        <v>0.80752198279955967</v>
      </c>
      <c r="D1741" s="139">
        <v>0.93449796720733835</v>
      </c>
      <c r="E1741" s="139">
        <v>0.2172443651685072</v>
      </c>
      <c r="F1741" s="139">
        <v>0.47409217286203553</v>
      </c>
      <c r="G1741" s="139">
        <v>0.91289444497317507</v>
      </c>
      <c r="H1741" s="139">
        <v>0.69160493140719903</v>
      </c>
      <c r="I1741" s="139">
        <v>0.51690550854683837</v>
      </c>
      <c r="J1741" s="139">
        <v>0.4622475472979235</v>
      </c>
      <c r="K1741" s="58">
        <v>0.56681300794323297</v>
      </c>
      <c r="M1741" s="51">
        <v>739</v>
      </c>
      <c r="N1741" s="139" cm="1">
        <f t="array" ref="N1741:W1741">(TRANSPOSE(MMULT(幕後結果!$AB$37:$AK$46, TRANSPOSE(N740:W740))))</f>
        <v>-1.400578613816982</v>
      </c>
      <c r="O1741" s="139">
        <v>0.44696052203242703</v>
      </c>
      <c r="P1741" s="139">
        <v>0.37594767624412939</v>
      </c>
      <c r="Q1741" s="139">
        <v>-0.30038824415786186</v>
      </c>
      <c r="R1741" s="139">
        <v>-1.5656657809717272</v>
      </c>
      <c r="S1741" s="139">
        <v>2.7964746943422236</v>
      </c>
      <c r="T1741" s="139">
        <v>-1.9176455782502488E-2</v>
      </c>
      <c r="U1741" s="139">
        <v>-0.22830932973524209</v>
      </c>
      <c r="V1741" s="139">
        <v>2.0882381863457637</v>
      </c>
      <c r="W1741" s="50">
        <v>0.58078497745487878</v>
      </c>
    </row>
    <row r="1742" spans="1:23" ht="16.5">
      <c r="A1742" s="95">
        <v>740</v>
      </c>
      <c r="B1742" s="139">
        <v>0.95848066368557605</v>
      </c>
      <c r="C1742" s="139">
        <v>0.32923966848824682</v>
      </c>
      <c r="D1742" s="139">
        <v>0.15950709949649156</v>
      </c>
      <c r="E1742" s="139">
        <v>0.3203674820925011</v>
      </c>
      <c r="F1742" s="139">
        <v>0.97573650648476673</v>
      </c>
      <c r="G1742" s="139">
        <v>0.72480185080060999</v>
      </c>
      <c r="H1742" s="139">
        <v>0.32816692157137628</v>
      </c>
      <c r="I1742" s="139">
        <v>0.68703087521476092</v>
      </c>
      <c r="J1742" s="139">
        <v>0.79252023032032604</v>
      </c>
      <c r="K1742" s="58">
        <v>0.10739682978497589</v>
      </c>
      <c r="M1742" s="51">
        <v>740</v>
      </c>
      <c r="N1742" s="139" cm="1">
        <f t="array" ref="N1742:W1742">(TRANSPOSE(MMULT(幕後結果!$AB$37:$AK$46, TRANSPOSE(N741:W741))))</f>
        <v>-0.32697647293952398</v>
      </c>
      <c r="O1742" s="139">
        <v>1.1136427656949326</v>
      </c>
      <c r="P1742" s="139">
        <v>-0.91510612218362619</v>
      </c>
      <c r="Q1742" s="139">
        <v>-0.12778425093296553</v>
      </c>
      <c r="R1742" s="139">
        <v>0.29799174684834762</v>
      </c>
      <c r="S1742" s="139">
        <v>0.99939724022033749</v>
      </c>
      <c r="T1742" s="139">
        <v>-0.45244971701557224</v>
      </c>
      <c r="U1742" s="139">
        <v>9.0401657836137725E-2</v>
      </c>
      <c r="V1742" s="139">
        <v>-0.25980713008547762</v>
      </c>
      <c r="W1742" s="50">
        <v>-0.43356361940629745</v>
      </c>
    </row>
    <row r="1743" spans="1:23" ht="16.5">
      <c r="A1743" s="95">
        <v>741</v>
      </c>
      <c r="B1743" s="139">
        <v>0.1077140899785749</v>
      </c>
      <c r="C1743" s="139">
        <v>0.19074605556187607</v>
      </c>
      <c r="D1743" s="139">
        <v>0.18024344861966601</v>
      </c>
      <c r="E1743" s="139">
        <v>0.48736823384450889</v>
      </c>
      <c r="F1743" s="139">
        <v>0.36716562484533788</v>
      </c>
      <c r="G1743" s="139">
        <v>0.4701278330663532</v>
      </c>
      <c r="H1743" s="139">
        <v>0.40376802415161417</v>
      </c>
      <c r="I1743" s="139">
        <v>0.7114807065207609</v>
      </c>
      <c r="J1743" s="139">
        <v>0.60756564776324429</v>
      </c>
      <c r="K1743" s="58">
        <v>0.85649553621588281</v>
      </c>
      <c r="M1743" s="51">
        <v>741</v>
      </c>
      <c r="N1743" s="139" cm="1">
        <f t="array" ref="N1743:W1743">(TRANSPOSE(MMULT(幕後結果!$AB$37:$AK$46, TRANSPOSE(N742:W742))))</f>
        <v>1.4544151082023904</v>
      </c>
      <c r="O1743" s="139">
        <v>-1.0314462210858628</v>
      </c>
      <c r="P1743" s="139">
        <v>-1.3710728166465189</v>
      </c>
      <c r="Q1743" s="139">
        <v>-0.68895467810492517</v>
      </c>
      <c r="R1743" s="139">
        <v>0.7767775535851914</v>
      </c>
      <c r="S1743" s="139">
        <v>-0.68669888369956622</v>
      </c>
      <c r="T1743" s="139">
        <v>2.0155881198031902</v>
      </c>
      <c r="U1743" s="139">
        <v>1.4845323540199384</v>
      </c>
      <c r="V1743" s="139">
        <v>0.19847143646601226</v>
      </c>
      <c r="W1743" s="50">
        <v>-0.318440264180059</v>
      </c>
    </row>
    <row r="1744" spans="1:23" ht="16.5">
      <c r="A1744" s="95">
        <v>742</v>
      </c>
      <c r="B1744" s="139">
        <v>0.48620484481780868</v>
      </c>
      <c r="C1744" s="139">
        <v>0.92266508950826864</v>
      </c>
      <c r="D1744" s="139">
        <v>0.16185787678971053</v>
      </c>
      <c r="E1744" s="139">
        <v>0.50515459739835111</v>
      </c>
      <c r="F1744" s="139">
        <v>0.21231026275818454</v>
      </c>
      <c r="G1744" s="139">
        <v>0.55017615293377653</v>
      </c>
      <c r="H1744" s="139">
        <v>0.5943286915687529</v>
      </c>
      <c r="I1744" s="139">
        <v>0.7415390471710106</v>
      </c>
      <c r="J1744" s="139">
        <v>0.4278391946888469</v>
      </c>
      <c r="K1744" s="58">
        <v>0.45769171150782917</v>
      </c>
      <c r="M1744" s="51">
        <v>742</v>
      </c>
      <c r="N1744" s="139" cm="1">
        <f t="array" ref="N1744:W1744">(TRANSPOSE(MMULT(幕後結果!$AB$37:$AK$46, TRANSPOSE(N743:W743))))</f>
        <v>-2.7393679834429578E-2</v>
      </c>
      <c r="O1744" s="139">
        <v>-0.16268444645358801</v>
      </c>
      <c r="P1744" s="139">
        <v>0.55100356228904868</v>
      </c>
      <c r="Q1744" s="139">
        <v>0.67960612277574162</v>
      </c>
      <c r="R1744" s="139">
        <v>1.7723257178061986</v>
      </c>
      <c r="S1744" s="139">
        <v>1.1048577312850574</v>
      </c>
      <c r="T1744" s="139">
        <v>0.17401666113664305</v>
      </c>
      <c r="U1744" s="139">
        <v>0.50305593196650455</v>
      </c>
      <c r="V1744" s="139">
        <v>0.52201573787785849</v>
      </c>
      <c r="W1744" s="50">
        <v>0.59761606993167593</v>
      </c>
    </row>
    <row r="1745" spans="1:23" ht="16.5">
      <c r="A1745" s="95">
        <v>743</v>
      </c>
      <c r="B1745" s="139">
        <v>0.77206482651516639</v>
      </c>
      <c r="C1745" s="139">
        <v>0.1302268080209894</v>
      </c>
      <c r="D1745" s="139">
        <v>0.10974473271925977</v>
      </c>
      <c r="E1745" s="139">
        <v>0.4741874974522946</v>
      </c>
      <c r="F1745" s="139">
        <v>0.33781832188462002</v>
      </c>
      <c r="G1745" s="139">
        <v>0.74002451357715082</v>
      </c>
      <c r="H1745" s="139">
        <v>0.36360573336999358</v>
      </c>
      <c r="I1745" s="139">
        <v>0.57631088318013668</v>
      </c>
      <c r="J1745" s="139">
        <v>2.2895530659233554E-2</v>
      </c>
      <c r="K1745" s="58">
        <v>0.81231016437716397</v>
      </c>
      <c r="M1745" s="51">
        <v>743</v>
      </c>
      <c r="N1745" s="139" cm="1">
        <f t="array" ref="N1745:W1745">(TRANSPOSE(MMULT(幕後結果!$AB$37:$AK$46, TRANSPOSE(N744:W744))))</f>
        <v>0.37445286073235945</v>
      </c>
      <c r="O1745" s="139">
        <v>0.53326611700251836</v>
      </c>
      <c r="P1745" s="139">
        <v>-1.0531251857784938</v>
      </c>
      <c r="Q1745" s="139">
        <v>-0.32997378246612041</v>
      </c>
      <c r="R1745" s="139">
        <v>0.45058411054373737</v>
      </c>
      <c r="S1745" s="139">
        <v>0.308385374412319</v>
      </c>
      <c r="T1745" s="139">
        <v>-3.8294275746858022E-2</v>
      </c>
      <c r="U1745" s="139">
        <v>0.31140841107719752</v>
      </c>
      <c r="V1745" s="139">
        <v>0.22566848067148765</v>
      </c>
      <c r="W1745" s="50">
        <v>0.45353694450315596</v>
      </c>
    </row>
    <row r="1746" spans="1:23" ht="16.5">
      <c r="A1746" s="95">
        <v>744</v>
      </c>
      <c r="B1746" s="139">
        <v>0.67161426590015649</v>
      </c>
      <c r="C1746" s="139">
        <v>0.89353675025021273</v>
      </c>
      <c r="D1746" s="139">
        <v>0.75872612104096859</v>
      </c>
      <c r="E1746" s="139">
        <v>0.18000389534799077</v>
      </c>
      <c r="F1746" s="139">
        <v>0.69076342105556376</v>
      </c>
      <c r="G1746" s="139">
        <v>0.85032267633110847</v>
      </c>
      <c r="H1746" s="139">
        <v>0.69043379305294339</v>
      </c>
      <c r="I1746" s="139">
        <v>0.18271885386425279</v>
      </c>
      <c r="J1746" s="139">
        <v>0.42298895627990873</v>
      </c>
      <c r="K1746" s="58">
        <v>4.4535580005848452E-2</v>
      </c>
      <c r="M1746" s="51">
        <v>744</v>
      </c>
      <c r="N1746" s="139" cm="1">
        <f t="array" ref="N1746:W1746">(TRANSPOSE(MMULT(幕後結果!$AB$37:$AK$46, TRANSPOSE(N745:W745))))</f>
        <v>0.5425684058350454</v>
      </c>
      <c r="O1746" s="139">
        <v>-6.0283680194314709E-2</v>
      </c>
      <c r="P1746" s="139">
        <v>-1.1056310051164615</v>
      </c>
      <c r="Q1746" s="139">
        <v>1.6665648113757689E-2</v>
      </c>
      <c r="R1746" s="139">
        <v>-1.2954335022429762</v>
      </c>
      <c r="S1746" s="139">
        <v>0.70214770958290917</v>
      </c>
      <c r="T1746" s="139">
        <v>0.3104009598579619</v>
      </c>
      <c r="U1746" s="139">
        <v>0.47546967955742886</v>
      </c>
      <c r="V1746" s="139">
        <v>-0.28970269303349205</v>
      </c>
      <c r="W1746" s="50">
        <v>-0.82651510538305983</v>
      </c>
    </row>
    <row r="1747" spans="1:23" ht="16.5">
      <c r="A1747" s="95">
        <v>745</v>
      </c>
      <c r="B1747" s="139">
        <v>3.254920662731009E-2</v>
      </c>
      <c r="C1747" s="139">
        <v>0.5391901168766835</v>
      </c>
      <c r="D1747" s="139">
        <v>0.67655233648628288</v>
      </c>
      <c r="E1747" s="139">
        <v>0.61422343163932891</v>
      </c>
      <c r="F1747" s="139">
        <v>0.26844394842299879</v>
      </c>
      <c r="G1747" s="139">
        <v>0.72897504412928438</v>
      </c>
      <c r="H1747" s="139">
        <v>0.98025410599022789</v>
      </c>
      <c r="I1747" s="139">
        <v>0.54909243487826642</v>
      </c>
      <c r="J1747" s="139">
        <v>0.69173307960967367</v>
      </c>
      <c r="K1747" s="58">
        <v>0.1848180452964554</v>
      </c>
      <c r="M1747" s="51">
        <v>745</v>
      </c>
      <c r="N1747" s="139" cm="1">
        <f t="array" ref="N1747:W1747">(TRANSPOSE(MMULT(幕後結果!$AB$37:$AK$46, TRANSPOSE(N746:W746))))</f>
        <v>-0.61109002786342093</v>
      </c>
      <c r="O1747" s="139">
        <v>-1.3641893874121545</v>
      </c>
      <c r="P1747" s="139">
        <v>1.7642487862917147</v>
      </c>
      <c r="Q1747" s="139">
        <v>-1.3810058047961773</v>
      </c>
      <c r="R1747" s="139">
        <v>-2.2978206288525835</v>
      </c>
      <c r="S1747" s="139">
        <v>-0.63031339557262533</v>
      </c>
      <c r="T1747" s="139">
        <v>-0.10168983325170938</v>
      </c>
      <c r="U1747" s="139">
        <v>-2.2257752414871752</v>
      </c>
      <c r="V1747" s="139">
        <v>0.21715838995105663</v>
      </c>
      <c r="W1747" s="50">
        <v>0.68464765472482836</v>
      </c>
    </row>
    <row r="1748" spans="1:23" ht="16.5">
      <c r="A1748" s="95">
        <v>746</v>
      </c>
      <c r="B1748" s="139">
        <v>0.3695099213169466</v>
      </c>
      <c r="C1748" s="139">
        <v>0.29640868923254193</v>
      </c>
      <c r="D1748" s="139">
        <v>0.93890202837420422</v>
      </c>
      <c r="E1748" s="139">
        <v>0.60011386736378247</v>
      </c>
      <c r="F1748" s="139">
        <v>0.22583933864173433</v>
      </c>
      <c r="G1748" s="139">
        <v>0.52502942334407821</v>
      </c>
      <c r="H1748" s="139">
        <v>0.99942324940602423</v>
      </c>
      <c r="I1748" s="139">
        <v>0.90106193071434304</v>
      </c>
      <c r="J1748" s="139">
        <v>0.82334329588687782</v>
      </c>
      <c r="K1748" s="58">
        <v>0.97778279472699769</v>
      </c>
      <c r="M1748" s="51">
        <v>746</v>
      </c>
      <c r="N1748" s="139" cm="1">
        <f t="array" ref="N1748:W1748">(TRANSPOSE(MMULT(幕後結果!$AB$37:$AK$46, TRANSPOSE(N747:W747))))</f>
        <v>-1.0654890970632374</v>
      </c>
      <c r="O1748" s="139">
        <v>-1.5612179450434709</v>
      </c>
      <c r="P1748" s="139">
        <v>-1.3092827046538962</v>
      </c>
      <c r="Q1748" s="139">
        <v>-3.1154180858052105E-2</v>
      </c>
      <c r="R1748" s="139">
        <v>0.31621980636228098</v>
      </c>
      <c r="S1748" s="139">
        <v>0.91971628816981688</v>
      </c>
      <c r="T1748" s="139">
        <v>-1.3147608382855158</v>
      </c>
      <c r="U1748" s="139">
        <v>-3.3191602605697756E-4</v>
      </c>
      <c r="V1748" s="139">
        <v>-0.60613543329261876</v>
      </c>
      <c r="W1748" s="50">
        <v>-0.55703313228762252</v>
      </c>
    </row>
    <row r="1749" spans="1:23" ht="16.5">
      <c r="A1749" s="95">
        <v>747</v>
      </c>
      <c r="B1749" s="139">
        <v>0.25050834342197614</v>
      </c>
      <c r="C1749" s="139">
        <v>0.6194759744004863</v>
      </c>
      <c r="D1749" s="139">
        <v>0.88914623449875307</v>
      </c>
      <c r="E1749" s="139">
        <v>5.1329712889431889E-3</v>
      </c>
      <c r="F1749" s="139">
        <v>0.72514319799457327</v>
      </c>
      <c r="G1749" s="139">
        <v>0.62613693107852941</v>
      </c>
      <c r="H1749" s="139">
        <v>0.16610000157525096</v>
      </c>
      <c r="I1749" s="139">
        <v>0.44300668037093871</v>
      </c>
      <c r="J1749" s="139">
        <v>0.37564726140902138</v>
      </c>
      <c r="K1749" s="58">
        <v>0.44660228487348119</v>
      </c>
      <c r="M1749" s="51">
        <v>747</v>
      </c>
      <c r="N1749" s="139" cm="1">
        <f t="array" ref="N1749:W1749">(TRANSPOSE(MMULT(幕後結果!$AB$37:$AK$46, TRANSPOSE(N748:W748))))</f>
        <v>0.42520386236680857</v>
      </c>
      <c r="O1749" s="139">
        <v>0.45808460837516363</v>
      </c>
      <c r="P1749" s="139">
        <v>-0.71856940917895218</v>
      </c>
      <c r="Q1749" s="139">
        <v>-0.39046176093515544</v>
      </c>
      <c r="R1749" s="139">
        <v>-0.54344982345965787</v>
      </c>
      <c r="S1749" s="139">
        <v>1.1718044886802013</v>
      </c>
      <c r="T1749" s="139">
        <v>1.0030082264209115</v>
      </c>
      <c r="U1749" s="139">
        <v>0.76533950828935471</v>
      </c>
      <c r="V1749" s="139">
        <v>-4.4823808408579746E-3</v>
      </c>
      <c r="W1749" s="50">
        <v>-1.1312897631332062</v>
      </c>
    </row>
    <row r="1750" spans="1:23" ht="16.5">
      <c r="A1750" s="95">
        <v>748</v>
      </c>
      <c r="B1750" s="139">
        <v>0.64718138165654548</v>
      </c>
      <c r="C1750" s="139">
        <v>3.4083268946719203E-2</v>
      </c>
      <c r="D1750" s="139">
        <v>0.97090987831822373</v>
      </c>
      <c r="E1750" s="139">
        <v>0.17279559321939875</v>
      </c>
      <c r="F1750" s="139">
        <v>0.67873884337453028</v>
      </c>
      <c r="G1750" s="139">
        <v>0.79623038440570304</v>
      </c>
      <c r="H1750" s="139">
        <v>0.90488470895476869</v>
      </c>
      <c r="I1750" s="139">
        <v>7.389851010667603E-2</v>
      </c>
      <c r="J1750" s="139">
        <v>0.81288017190479045</v>
      </c>
      <c r="K1750" s="58">
        <v>0.18386647106438669</v>
      </c>
      <c r="M1750" s="51">
        <v>748</v>
      </c>
      <c r="N1750" s="139" cm="1">
        <f t="array" ref="N1750:W1750">(TRANSPOSE(MMULT(幕後結果!$AB$37:$AK$46, TRANSPOSE(N749:W749))))</f>
        <v>-0.79851241554585328</v>
      </c>
      <c r="O1750" s="139">
        <v>-5.883024940533696E-2</v>
      </c>
      <c r="P1750" s="139">
        <v>-1.3087016973852765</v>
      </c>
      <c r="Q1750" s="139">
        <v>-2.4951128297506189E-2</v>
      </c>
      <c r="R1750" s="139">
        <v>-0.63213949784766243</v>
      </c>
      <c r="S1750" s="139">
        <v>0.37303729010565934</v>
      </c>
      <c r="T1750" s="139">
        <v>-0.1851688815750327</v>
      </c>
      <c r="U1750" s="139">
        <v>-0.74226976315854176</v>
      </c>
      <c r="V1750" s="139">
        <v>0.84011097879642216</v>
      </c>
      <c r="W1750" s="50">
        <v>-2.6932419239056231</v>
      </c>
    </row>
    <row r="1751" spans="1:23" ht="16.5">
      <c r="A1751" s="95">
        <v>749</v>
      </c>
      <c r="B1751" s="139">
        <v>0.17728653992016308</v>
      </c>
      <c r="C1751" s="139">
        <v>0.78046166850803944</v>
      </c>
      <c r="D1751" s="139">
        <v>5.0726471409802132E-2</v>
      </c>
      <c r="E1751" s="139">
        <v>0.48045430533053257</v>
      </c>
      <c r="F1751" s="139">
        <v>0.39975734380513916</v>
      </c>
      <c r="G1751" s="139">
        <v>0.64055144451413137</v>
      </c>
      <c r="H1751" s="139">
        <v>0.13432750271447635</v>
      </c>
      <c r="I1751" s="139">
        <v>0.4264836248122752</v>
      </c>
      <c r="J1751" s="139">
        <v>0.88023098929105004</v>
      </c>
      <c r="K1751" s="58">
        <v>0.36166823196217246</v>
      </c>
      <c r="M1751" s="51">
        <v>749</v>
      </c>
      <c r="N1751" s="139" cm="1">
        <f t="array" ref="N1751:W1751">(TRANSPOSE(MMULT(幕後結果!$AB$37:$AK$46, TRANSPOSE(N750:W750))))</f>
        <v>0.66451450934397482</v>
      </c>
      <c r="O1751" s="139">
        <v>-2.2914426256748388E-2</v>
      </c>
      <c r="P1751" s="139">
        <v>0.42841546202952063</v>
      </c>
      <c r="Q1751" s="139">
        <v>-0.74432943205037994</v>
      </c>
      <c r="R1751" s="139">
        <v>-0.71829768218901335</v>
      </c>
      <c r="S1751" s="139">
        <v>-1.828853924852953</v>
      </c>
      <c r="T1751" s="139">
        <v>-0.54924397014460136</v>
      </c>
      <c r="U1751" s="139">
        <v>-0.54258043182307003</v>
      </c>
      <c r="V1751" s="139">
        <v>-0.87291744081559897</v>
      </c>
      <c r="W1751" s="50">
        <v>0.62034134155728193</v>
      </c>
    </row>
    <row r="1752" spans="1:23" ht="16.5">
      <c r="A1752" s="95">
        <v>750</v>
      </c>
      <c r="B1752" s="139">
        <v>0.10711959688415829</v>
      </c>
      <c r="C1752" s="139">
        <v>0.9677356713634484</v>
      </c>
      <c r="D1752" s="139">
        <v>0.943167774065228</v>
      </c>
      <c r="E1752" s="139">
        <v>0.64478228017415318</v>
      </c>
      <c r="F1752" s="139">
        <v>0.64362323338052563</v>
      </c>
      <c r="G1752" s="139">
        <v>0.81204790270497118</v>
      </c>
      <c r="H1752" s="139">
        <v>0.32470148760950335</v>
      </c>
      <c r="I1752" s="139">
        <v>0.33536330089744593</v>
      </c>
      <c r="J1752" s="139">
        <v>0.2832096044221728</v>
      </c>
      <c r="K1752" s="58">
        <v>0.65445672060884896</v>
      </c>
      <c r="M1752" s="51">
        <v>750</v>
      </c>
      <c r="N1752" s="139" cm="1">
        <f t="array" ref="N1752:W1752">(TRANSPOSE(MMULT(幕後結果!$AB$37:$AK$46, TRANSPOSE(N751:W751))))</f>
        <v>1.6647874231157633</v>
      </c>
      <c r="O1752" s="139">
        <v>0.41792864220557902</v>
      </c>
      <c r="P1752" s="139">
        <v>5.7838670854921448E-2</v>
      </c>
      <c r="Q1752" s="139">
        <v>0.89030932388170736</v>
      </c>
      <c r="R1752" s="139">
        <v>1.3978131587112783</v>
      </c>
      <c r="S1752" s="139">
        <v>1.3208511792832711</v>
      </c>
      <c r="T1752" s="139">
        <v>1.1143061622406965</v>
      </c>
      <c r="U1752" s="139">
        <v>2.2207919890857037</v>
      </c>
      <c r="V1752" s="139">
        <v>1.5598980062564509</v>
      </c>
      <c r="W1752" s="50">
        <v>1.6272093272133488</v>
      </c>
    </row>
    <row r="1753" spans="1:23" ht="16.5">
      <c r="A1753" s="95">
        <v>751</v>
      </c>
      <c r="B1753" s="139">
        <v>0.49258614744439333</v>
      </c>
      <c r="C1753" s="139">
        <v>0.14181785536914759</v>
      </c>
      <c r="D1753" s="139">
        <v>0.46932502271767729</v>
      </c>
      <c r="E1753" s="139">
        <v>0.44477264814903861</v>
      </c>
      <c r="F1753" s="139">
        <v>0.64897637830374366</v>
      </c>
      <c r="G1753" s="139">
        <v>0.12490403208952805</v>
      </c>
      <c r="H1753" s="139">
        <v>0.39246321223177261</v>
      </c>
      <c r="I1753" s="139">
        <v>0.70367395691620227</v>
      </c>
      <c r="J1753" s="139">
        <v>0.78564377117671746</v>
      </c>
      <c r="K1753" s="58">
        <v>0.54811903796011108</v>
      </c>
      <c r="M1753" s="51">
        <v>751</v>
      </c>
      <c r="N1753" s="139" cm="1">
        <f t="array" ref="N1753:W1753">(TRANSPOSE(MMULT(幕後結果!$AB$37:$AK$46, TRANSPOSE(N752:W752))))</f>
        <v>1.1293025364923395</v>
      </c>
      <c r="O1753" s="139">
        <v>-0.99500854083154278</v>
      </c>
      <c r="P1753" s="139">
        <v>0.68395954277060167</v>
      </c>
      <c r="Q1753" s="139">
        <v>-0.17404889564579895</v>
      </c>
      <c r="R1753" s="139">
        <v>-0.64431678812197468</v>
      </c>
      <c r="S1753" s="139">
        <v>-0.84563058793039514</v>
      </c>
      <c r="T1753" s="139">
        <v>0.833371262424766</v>
      </c>
      <c r="U1753" s="139">
        <v>-0.64372903157571715</v>
      </c>
      <c r="V1753" s="139">
        <v>-0.11401160053937043</v>
      </c>
      <c r="W1753" s="50">
        <v>0.17698621460338018</v>
      </c>
    </row>
    <row r="1754" spans="1:23" ht="16.5">
      <c r="A1754" s="95">
        <v>752</v>
      </c>
      <c r="B1754" s="139">
        <v>0.26194006190756536</v>
      </c>
      <c r="C1754" s="139">
        <v>0.52214842877333689</v>
      </c>
      <c r="D1754" s="139">
        <v>0.3829013571240425</v>
      </c>
      <c r="E1754" s="139">
        <v>0.9218714937507706</v>
      </c>
      <c r="F1754" s="139">
        <v>0.80397538430151183</v>
      </c>
      <c r="G1754" s="139">
        <v>0.720977787064633</v>
      </c>
      <c r="H1754" s="139">
        <v>0.98523231979305192</v>
      </c>
      <c r="I1754" s="139">
        <v>0.46332190394384765</v>
      </c>
      <c r="J1754" s="139">
        <v>0.70836952001180187</v>
      </c>
      <c r="K1754" s="58">
        <v>0.91671774276997375</v>
      </c>
      <c r="M1754" s="51">
        <v>752</v>
      </c>
      <c r="N1754" s="139" cm="1">
        <f t="array" ref="N1754:W1754">(TRANSPOSE(MMULT(幕後結果!$AB$37:$AK$46, TRANSPOSE(N753:W753))))</f>
        <v>1.8827765634486808</v>
      </c>
      <c r="O1754" s="139">
        <v>-1.3167846080761378</v>
      </c>
      <c r="P1754" s="139">
        <v>0.67109411623259563</v>
      </c>
      <c r="Q1754" s="139">
        <v>1.0190536387936664</v>
      </c>
      <c r="R1754" s="139">
        <v>-0.32596908841060274</v>
      </c>
      <c r="S1754" s="139">
        <v>0.33949998511539281</v>
      </c>
      <c r="T1754" s="139">
        <v>1.4893869916132383</v>
      </c>
      <c r="U1754" s="139">
        <v>0.76205385027506567</v>
      </c>
      <c r="V1754" s="139">
        <v>0.90637207163419831</v>
      </c>
      <c r="W1754" s="50">
        <v>0.38897776547384183</v>
      </c>
    </row>
    <row r="1755" spans="1:23" ht="16.5">
      <c r="A1755" s="95">
        <v>753</v>
      </c>
      <c r="B1755" s="139">
        <v>0.50986553332790852</v>
      </c>
      <c r="C1755" s="139">
        <v>0.39673933706747766</v>
      </c>
      <c r="D1755" s="139">
        <v>0.83293150323439136</v>
      </c>
      <c r="E1755" s="139">
        <v>0.93823365809496528</v>
      </c>
      <c r="F1755" s="139">
        <v>0.39625470583391076</v>
      </c>
      <c r="G1755" s="139">
        <v>0.36102461275325326</v>
      </c>
      <c r="H1755" s="139">
        <v>0.60641977391670832</v>
      </c>
      <c r="I1755" s="139">
        <v>0.43938199335066019</v>
      </c>
      <c r="J1755" s="139">
        <v>0.44917560944886281</v>
      </c>
      <c r="K1755" s="58">
        <v>0.87837153101899346</v>
      </c>
      <c r="M1755" s="51">
        <v>753</v>
      </c>
      <c r="N1755" s="139" cm="1">
        <f t="array" ref="N1755:W1755">(TRANSPOSE(MMULT(幕後結果!$AB$37:$AK$46, TRANSPOSE(N754:W754))))</f>
        <v>1.5852523142888613</v>
      </c>
      <c r="O1755" s="139">
        <v>-0.26324359864292635</v>
      </c>
      <c r="P1755" s="139">
        <v>0.28939313321357119</v>
      </c>
      <c r="Q1755" s="139">
        <v>0.17637526376971549</v>
      </c>
      <c r="R1755" s="139">
        <v>8.970393386865555E-2</v>
      </c>
      <c r="S1755" s="139">
        <v>0.28638566475710397</v>
      </c>
      <c r="T1755" s="139">
        <v>1.2269680384379322</v>
      </c>
      <c r="U1755" s="139">
        <v>1.457960286904127</v>
      </c>
      <c r="V1755" s="139">
        <v>1.098174145148088</v>
      </c>
      <c r="W1755" s="50">
        <v>2.0289386665127682</v>
      </c>
    </row>
    <row r="1756" spans="1:23" ht="16.5">
      <c r="A1756" s="95">
        <v>754</v>
      </c>
      <c r="B1756" s="139">
        <v>6.2064828999119248E-2</v>
      </c>
      <c r="C1756" s="139">
        <v>0.44728492522565344</v>
      </c>
      <c r="D1756" s="139">
        <v>0.84797235008622573</v>
      </c>
      <c r="E1756" s="139">
        <v>0.77682034502308506</v>
      </c>
      <c r="F1756" s="139">
        <v>0.75730724132896632</v>
      </c>
      <c r="G1756" s="139">
        <v>0.98582510525284173</v>
      </c>
      <c r="H1756" s="139">
        <v>0.98741731950535017</v>
      </c>
      <c r="I1756" s="139">
        <v>0.70261872675726167</v>
      </c>
      <c r="J1756" s="139">
        <v>0.77521949218833885</v>
      </c>
      <c r="K1756" s="58">
        <v>0.32905905479985798</v>
      </c>
      <c r="M1756" s="51">
        <v>754</v>
      </c>
      <c r="N1756" s="139" cm="1">
        <f t="array" ref="N1756:W1756">(TRANSPOSE(MMULT(幕後結果!$AB$37:$AK$46, TRANSPOSE(N755:W755))))</f>
        <v>0.43516719931108122</v>
      </c>
      <c r="O1756" s="139">
        <v>1.4041777790158361</v>
      </c>
      <c r="P1756" s="139">
        <v>-0.56060856292266659</v>
      </c>
      <c r="Q1756" s="139">
        <v>1.4525416679532945</v>
      </c>
      <c r="R1756" s="139">
        <v>0.41745135880915352</v>
      </c>
      <c r="S1756" s="139">
        <v>1.5815585739407119</v>
      </c>
      <c r="T1756" s="139">
        <v>0.3544308125727349</v>
      </c>
      <c r="U1756" s="139">
        <v>-0.38539136276283437</v>
      </c>
      <c r="V1756" s="139">
        <v>0.67026783671327106</v>
      </c>
      <c r="W1756" s="50">
        <v>0.59503552734845</v>
      </c>
    </row>
    <row r="1757" spans="1:23" ht="16.5">
      <c r="A1757" s="95">
        <v>755</v>
      </c>
      <c r="B1757" s="139">
        <v>0.33043507615599399</v>
      </c>
      <c r="C1757" s="139">
        <v>0.23150705134876071</v>
      </c>
      <c r="D1757" s="139">
        <v>0.37846166402728998</v>
      </c>
      <c r="E1757" s="139">
        <v>2.0381824257281522E-2</v>
      </c>
      <c r="F1757" s="139">
        <v>0.59908958158503123</v>
      </c>
      <c r="G1757" s="139">
        <v>0.82098900206824843</v>
      </c>
      <c r="H1757" s="139">
        <v>1.7614666706420756E-2</v>
      </c>
      <c r="I1757" s="139">
        <v>3.1383854054294558E-2</v>
      </c>
      <c r="J1757" s="139">
        <v>0.35899285257172653</v>
      </c>
      <c r="K1757" s="58">
        <v>0.18476486762143129</v>
      </c>
      <c r="M1757" s="51">
        <v>755</v>
      </c>
      <c r="N1757" s="139" cm="1">
        <f t="array" ref="N1757:W1757">(TRANSPOSE(MMULT(幕後結果!$AB$37:$AK$46, TRANSPOSE(N756:W756))))</f>
        <v>0.51814398939702744</v>
      </c>
      <c r="O1757" s="139">
        <v>-1.2943815823310671</v>
      </c>
      <c r="P1757" s="139">
        <v>-1.2652988487626686</v>
      </c>
      <c r="Q1757" s="139">
        <v>-1.0350951316023982</v>
      </c>
      <c r="R1757" s="139">
        <v>5.5982658170213029E-2</v>
      </c>
      <c r="S1757" s="139">
        <v>0.78547851366577859</v>
      </c>
      <c r="T1757" s="139">
        <v>0.27292648033673644</v>
      </c>
      <c r="U1757" s="139">
        <v>-0.71358733221570081</v>
      </c>
      <c r="V1757" s="139">
        <v>-0.65984113577271752</v>
      </c>
      <c r="W1757" s="50">
        <v>-0.29970719122333389</v>
      </c>
    </row>
    <row r="1758" spans="1:23" ht="16.5">
      <c r="A1758" s="95">
        <v>756</v>
      </c>
      <c r="B1758" s="139">
        <v>8.7221408763323627E-2</v>
      </c>
      <c r="C1758" s="139">
        <v>0.33507064477593262</v>
      </c>
      <c r="D1758" s="139">
        <v>0.39067872244889257</v>
      </c>
      <c r="E1758" s="139">
        <v>0.99527189388531512</v>
      </c>
      <c r="F1758" s="139">
        <v>0.18469295230778071</v>
      </c>
      <c r="G1758" s="139">
        <v>1.815953234540979E-3</v>
      </c>
      <c r="H1758" s="139">
        <v>0.66593838364214575</v>
      </c>
      <c r="I1758" s="139">
        <v>0.68230247855503023</v>
      </c>
      <c r="J1758" s="139">
        <v>0.2550263517292124</v>
      </c>
      <c r="K1758" s="58">
        <v>0.81311632475568607</v>
      </c>
      <c r="M1758" s="51">
        <v>756</v>
      </c>
      <c r="N1758" s="139" cm="1">
        <f t="array" ref="N1758:W1758">(TRANSPOSE(MMULT(幕後結果!$AB$37:$AK$46, TRANSPOSE(N757:W757))))</f>
        <v>-0.78788062764763445</v>
      </c>
      <c r="O1758" s="139">
        <v>1.0517877235424962</v>
      </c>
      <c r="P1758" s="139">
        <v>1.0708497263800776</v>
      </c>
      <c r="Q1758" s="139">
        <v>0.74038244887088434</v>
      </c>
      <c r="R1758" s="139">
        <v>-0.64637319122368098</v>
      </c>
      <c r="S1758" s="139">
        <v>-5.3756806022050907E-2</v>
      </c>
      <c r="T1758" s="139">
        <v>6.382966599831158E-2</v>
      </c>
      <c r="U1758" s="139">
        <v>-0.40280655142090732</v>
      </c>
      <c r="V1758" s="139">
        <v>0.21088179447661645</v>
      </c>
      <c r="W1758" s="50">
        <v>-0.21211623919604661</v>
      </c>
    </row>
    <row r="1759" spans="1:23" ht="16.5">
      <c r="A1759" s="95">
        <v>757</v>
      </c>
      <c r="B1759" s="139">
        <v>0.84081676223222823</v>
      </c>
      <c r="C1759" s="139">
        <v>0.93606703005929148</v>
      </c>
      <c r="D1759" s="139">
        <v>0.90707225749337828</v>
      </c>
      <c r="E1759" s="139">
        <v>1.7886714845340546E-2</v>
      </c>
      <c r="F1759" s="139">
        <v>0.12047415772651804</v>
      </c>
      <c r="G1759" s="139">
        <v>0.34327841809707293</v>
      </c>
      <c r="H1759" s="139">
        <v>0.39003924882085905</v>
      </c>
      <c r="I1759" s="139">
        <v>0.68028384957858457</v>
      </c>
      <c r="J1759" s="139">
        <v>0.66225916402178631</v>
      </c>
      <c r="K1759" s="58">
        <v>0.74425538457793894</v>
      </c>
      <c r="M1759" s="51">
        <v>757</v>
      </c>
      <c r="N1759" s="139" cm="1">
        <f t="array" ref="N1759:W1759">(TRANSPOSE(MMULT(幕後結果!$AB$37:$AK$46, TRANSPOSE(N758:W758))))</f>
        <v>0.71428707627235022</v>
      </c>
      <c r="O1759" s="139">
        <v>1.0990155358200935</v>
      </c>
      <c r="P1759" s="139">
        <v>0.36302766355175287</v>
      </c>
      <c r="Q1759" s="139">
        <v>0.51253113511504222</v>
      </c>
      <c r="R1759" s="139">
        <v>-5.3311539609192632E-2</v>
      </c>
      <c r="S1759" s="139">
        <v>0.28715245225966946</v>
      </c>
      <c r="T1759" s="139">
        <v>0.63180417086069152</v>
      </c>
      <c r="U1759" s="139">
        <v>-0.87724363320982546</v>
      </c>
      <c r="V1759" s="139">
        <v>9.445221699926018E-2</v>
      </c>
      <c r="W1759" s="50">
        <v>0.48215372555529368</v>
      </c>
    </row>
    <row r="1760" spans="1:23" ht="16.5">
      <c r="A1760" s="95">
        <v>758</v>
      </c>
      <c r="B1760" s="139">
        <v>8.091392857250912E-2</v>
      </c>
      <c r="C1760" s="139">
        <v>0.58043335703320809</v>
      </c>
      <c r="D1760" s="139">
        <v>0.77504577540048203</v>
      </c>
      <c r="E1760" s="139">
        <v>0.46105591587992234</v>
      </c>
      <c r="F1760" s="139">
        <v>0.79434281022025077</v>
      </c>
      <c r="G1760" s="139">
        <v>0.55093381755520765</v>
      </c>
      <c r="H1760" s="139">
        <v>0.81853266704766647</v>
      </c>
      <c r="I1760" s="139">
        <v>0.30788809820492702</v>
      </c>
      <c r="J1760" s="139">
        <v>0.37196332364697948</v>
      </c>
      <c r="K1760" s="58">
        <v>0.73838146038059937</v>
      </c>
      <c r="M1760" s="51">
        <v>758</v>
      </c>
      <c r="N1760" s="139" cm="1">
        <f t="array" ref="N1760:W1760">(TRANSPOSE(MMULT(幕後結果!$AB$37:$AK$46, TRANSPOSE(N759:W759))))</f>
        <v>-1.1932944247481565</v>
      </c>
      <c r="O1760" s="139">
        <v>-1.5343232658501698</v>
      </c>
      <c r="P1760" s="139">
        <v>-0.97091266056593151</v>
      </c>
      <c r="Q1760" s="139">
        <v>0.42455316399712362</v>
      </c>
      <c r="R1760" s="139">
        <v>0.80617904635136717</v>
      </c>
      <c r="S1760" s="139">
        <v>1.2065001108988254</v>
      </c>
      <c r="T1760" s="139">
        <v>-0.97291832024220759</v>
      </c>
      <c r="U1760" s="139">
        <v>0.38717159745446694</v>
      </c>
      <c r="V1760" s="139">
        <v>0.43414806170375647</v>
      </c>
      <c r="W1760" s="50">
        <v>1.0625449422893818</v>
      </c>
    </row>
    <row r="1761" spans="1:23" ht="16.5">
      <c r="A1761" s="95">
        <v>759</v>
      </c>
      <c r="B1761" s="139">
        <v>0.6807405646213438</v>
      </c>
      <c r="C1761" s="139">
        <v>0.52061913096631773</v>
      </c>
      <c r="D1761" s="139">
        <v>1.8248444237514594E-2</v>
      </c>
      <c r="E1761" s="139">
        <v>5.8834911264729062E-3</v>
      </c>
      <c r="F1761" s="139">
        <v>0.95088552918357627</v>
      </c>
      <c r="G1761" s="139">
        <v>0.92394387239802067</v>
      </c>
      <c r="H1761" s="139">
        <v>0.64702003522516471</v>
      </c>
      <c r="I1761" s="139">
        <v>0.74048531116966632</v>
      </c>
      <c r="J1761" s="139">
        <v>0.81976383506157058</v>
      </c>
      <c r="K1761" s="58">
        <v>0.92227874717967406</v>
      </c>
      <c r="M1761" s="51">
        <v>759</v>
      </c>
      <c r="N1761" s="139" cm="1">
        <f t="array" ref="N1761:W1761">(TRANSPOSE(MMULT(幕後結果!$AB$37:$AK$46, TRANSPOSE(N760:W760))))</f>
        <v>1.2594646510056382</v>
      </c>
      <c r="O1761" s="139">
        <v>0.17476288259828429</v>
      </c>
      <c r="P1761" s="139">
        <v>-0.78171975245674985</v>
      </c>
      <c r="Q1761" s="139">
        <v>2.0780049170285517</v>
      </c>
      <c r="R1761" s="139">
        <v>-1.2316284866475455</v>
      </c>
      <c r="S1761" s="139">
        <v>-0.33126396543222475</v>
      </c>
      <c r="T1761" s="139">
        <v>2.1557002827713245</v>
      </c>
      <c r="U1761" s="139">
        <v>-0.53101384390121775</v>
      </c>
      <c r="V1761" s="139">
        <v>0.84960395706460468</v>
      </c>
      <c r="W1761" s="50">
        <v>0.3845017688739556</v>
      </c>
    </row>
    <row r="1762" spans="1:23" ht="16.5">
      <c r="A1762" s="95">
        <v>760</v>
      </c>
      <c r="B1762" s="139">
        <v>0.74160191355764704</v>
      </c>
      <c r="C1762" s="139">
        <v>0.18084379066998424</v>
      </c>
      <c r="D1762" s="139">
        <v>0.48749947005232563</v>
      </c>
      <c r="E1762" s="139">
        <v>0.79267241129661725</v>
      </c>
      <c r="F1762" s="139">
        <v>0.94660490485890736</v>
      </c>
      <c r="G1762" s="139">
        <v>1.4898138636540104E-2</v>
      </c>
      <c r="H1762" s="139">
        <v>0.26332250343295671</v>
      </c>
      <c r="I1762" s="139">
        <v>0.4629008362190119</v>
      </c>
      <c r="J1762" s="139">
        <v>0.64490690487874991</v>
      </c>
      <c r="K1762" s="58">
        <v>0.28079289470149016</v>
      </c>
      <c r="M1762" s="51">
        <v>760</v>
      </c>
      <c r="N1762" s="139" cm="1">
        <f t="array" ref="N1762:W1762">(TRANSPOSE(MMULT(幕後結果!$AB$37:$AK$46, TRANSPOSE(N761:W761))))</f>
        <v>0.89376378173672066</v>
      </c>
      <c r="O1762" s="139">
        <v>1.1675100873018955</v>
      </c>
      <c r="P1762" s="139">
        <v>-0.3206618569084756</v>
      </c>
      <c r="Q1762" s="139">
        <v>8.4153464553410162E-2</v>
      </c>
      <c r="R1762" s="139">
        <v>0.74380232294283011</v>
      </c>
      <c r="S1762" s="139">
        <v>0.76892217869428658</v>
      </c>
      <c r="T1762" s="139">
        <v>-0.36516144872193579</v>
      </c>
      <c r="U1762" s="139">
        <v>1.5973848600860683</v>
      </c>
      <c r="V1762" s="139">
        <v>1.6476795103401458</v>
      </c>
      <c r="W1762" s="50">
        <v>0.19279404828307534</v>
      </c>
    </row>
    <row r="1763" spans="1:23" ht="16.5">
      <c r="A1763" s="95">
        <v>761</v>
      </c>
      <c r="B1763" s="139">
        <v>0.13708605355892556</v>
      </c>
      <c r="C1763" s="139">
        <v>0.69822107650913789</v>
      </c>
      <c r="D1763" s="139">
        <v>0.83503580544232991</v>
      </c>
      <c r="E1763" s="139">
        <v>0.60271401423575699</v>
      </c>
      <c r="F1763" s="139">
        <v>0.86607741313114994</v>
      </c>
      <c r="G1763" s="139">
        <v>0.84451992184463176</v>
      </c>
      <c r="H1763" s="139">
        <v>0.22057084192625842</v>
      </c>
      <c r="I1763" s="139">
        <v>0.43034434181325776</v>
      </c>
      <c r="J1763" s="139">
        <v>8.2065924727159345E-2</v>
      </c>
      <c r="K1763" s="58">
        <v>7.1108618598225704E-2</v>
      </c>
      <c r="M1763" s="51">
        <v>761</v>
      </c>
      <c r="N1763" s="139" cm="1">
        <f t="array" ref="N1763:W1763">(TRANSPOSE(MMULT(幕後結果!$AB$37:$AK$46, TRANSPOSE(N762:W762))))</f>
        <v>-1.1073225172771968</v>
      </c>
      <c r="O1763" s="139">
        <v>-0.15810422442176986</v>
      </c>
      <c r="P1763" s="139">
        <v>-0.95782862754071596</v>
      </c>
      <c r="Q1763" s="139">
        <v>-0.31621965768346083</v>
      </c>
      <c r="R1763" s="139">
        <v>1.9601639890049589</v>
      </c>
      <c r="S1763" s="139">
        <v>-0.94728858718171483</v>
      </c>
      <c r="T1763" s="139">
        <v>-1.4526702603935786</v>
      </c>
      <c r="U1763" s="139">
        <v>0.28553407625472615</v>
      </c>
      <c r="V1763" s="139">
        <v>0.84139312179614745</v>
      </c>
      <c r="W1763" s="50">
        <v>4.5192311059022494E-2</v>
      </c>
    </row>
    <row r="1764" spans="1:23" ht="16.5">
      <c r="A1764" s="95">
        <v>762</v>
      </c>
      <c r="B1764" s="139">
        <v>0.42078281494003567</v>
      </c>
      <c r="C1764" s="139">
        <v>0.31716967074893954</v>
      </c>
      <c r="D1764" s="139">
        <v>0.78689806576031174</v>
      </c>
      <c r="E1764" s="139">
        <v>0.57253895415381595</v>
      </c>
      <c r="F1764" s="139">
        <v>0.61565758146086447</v>
      </c>
      <c r="G1764" s="139">
        <v>0.60363411053663851</v>
      </c>
      <c r="H1764" s="139">
        <v>0.1005857822418359</v>
      </c>
      <c r="I1764" s="139">
        <v>0.96910818739978799</v>
      </c>
      <c r="J1764" s="139">
        <v>0.44415706376934505</v>
      </c>
      <c r="K1764" s="58">
        <v>0.34898179124641615</v>
      </c>
      <c r="M1764" s="51">
        <v>762</v>
      </c>
      <c r="N1764" s="139" cm="1">
        <f t="array" ref="N1764:W1764">(TRANSPOSE(MMULT(幕後結果!$AB$37:$AK$46, TRANSPOSE(N763:W763))))</f>
        <v>-1.0188497919368353</v>
      </c>
      <c r="O1764" s="139">
        <v>-1.4413003403363653</v>
      </c>
      <c r="P1764" s="139">
        <v>-2.2467690514488088</v>
      </c>
      <c r="Q1764" s="139">
        <v>-1.608707436202895</v>
      </c>
      <c r="R1764" s="139">
        <v>-1.3638312050415249</v>
      </c>
      <c r="S1764" s="139">
        <v>1.6790648297206572</v>
      </c>
      <c r="T1764" s="139">
        <v>-0.77065911911599094</v>
      </c>
      <c r="U1764" s="139">
        <v>0.18774695414633608</v>
      </c>
      <c r="V1764" s="139">
        <v>-1.7496718990640781</v>
      </c>
      <c r="W1764" s="50">
        <v>-1.8158786314449835</v>
      </c>
    </row>
    <row r="1765" spans="1:23" ht="16.5">
      <c r="A1765" s="95">
        <v>763</v>
      </c>
      <c r="B1765" s="139">
        <v>0.97356248883063445</v>
      </c>
      <c r="C1765" s="139">
        <v>0.76491644059184982</v>
      </c>
      <c r="D1765" s="139">
        <v>0.4209199629867566</v>
      </c>
      <c r="E1765" s="139">
        <v>5.0626586956258102E-2</v>
      </c>
      <c r="F1765" s="139">
        <v>5.9686535237808425E-2</v>
      </c>
      <c r="G1765" s="139">
        <v>0.57182024368351803</v>
      </c>
      <c r="H1765" s="139">
        <v>0.77505076725734945</v>
      </c>
      <c r="I1765" s="139">
        <v>0.72606051326209697</v>
      </c>
      <c r="J1765" s="139">
        <v>0.99052941920188609</v>
      </c>
      <c r="K1765" s="58">
        <v>0.60756208858362903</v>
      </c>
      <c r="M1765" s="51">
        <v>763</v>
      </c>
      <c r="N1765" s="139" cm="1">
        <f t="array" ref="N1765:W1765">(TRANSPOSE(MMULT(幕後結果!$AB$37:$AK$46, TRANSPOSE(N764:W764))))</f>
        <v>-0.48280335894370258</v>
      </c>
      <c r="O1765" s="139">
        <v>-1.0351622939945453</v>
      </c>
      <c r="P1765" s="139">
        <v>0.46735451571454634</v>
      </c>
      <c r="Q1765" s="139">
        <v>-4.9497684696843347E-2</v>
      </c>
      <c r="R1765" s="139">
        <v>4.9358890335492081E-2</v>
      </c>
      <c r="S1765" s="139">
        <v>-0.88514912982262239</v>
      </c>
      <c r="T1765" s="139">
        <v>0.37141707796269996</v>
      </c>
      <c r="U1765" s="139">
        <v>0.34523285967772416</v>
      </c>
      <c r="V1765" s="139">
        <v>0.63171009346834328</v>
      </c>
      <c r="W1765" s="50">
        <v>-0.50756759845906219</v>
      </c>
    </row>
    <row r="1766" spans="1:23" ht="16.5">
      <c r="A1766" s="95">
        <v>764</v>
      </c>
      <c r="B1766" s="139">
        <v>0.68008336936091762</v>
      </c>
      <c r="C1766" s="139">
        <v>0.88901488653070837</v>
      </c>
      <c r="D1766" s="139">
        <v>0.86471404347345193</v>
      </c>
      <c r="E1766" s="139">
        <v>0.83104657651409641</v>
      </c>
      <c r="F1766" s="139">
        <v>0.90623467427108051</v>
      </c>
      <c r="G1766" s="139">
        <v>0.12265404271691871</v>
      </c>
      <c r="H1766" s="139">
        <v>0.24107632545831303</v>
      </c>
      <c r="I1766" s="139">
        <v>0.46025862848596377</v>
      </c>
      <c r="J1766" s="139">
        <v>0.72800998173850795</v>
      </c>
      <c r="K1766" s="58">
        <v>0.83983974746850554</v>
      </c>
      <c r="M1766" s="51">
        <v>764</v>
      </c>
      <c r="N1766" s="139" cm="1">
        <f t="array" ref="N1766:W1766">(TRANSPOSE(MMULT(幕後結果!$AB$37:$AK$46, TRANSPOSE(N765:W765))))</f>
        <v>-0.9153167440397062</v>
      </c>
      <c r="O1766" s="139">
        <v>0.11707127957131952</v>
      </c>
      <c r="P1766" s="139">
        <v>0.60951828653003548</v>
      </c>
      <c r="Q1766" s="139">
        <v>-0.44269458751944385</v>
      </c>
      <c r="R1766" s="139">
        <v>-0.46091048146741981</v>
      </c>
      <c r="S1766" s="139">
        <v>0.44932830312561239</v>
      </c>
      <c r="T1766" s="139">
        <v>-0.50956602222581826</v>
      </c>
      <c r="U1766" s="139">
        <v>0.9567663587502081</v>
      </c>
      <c r="V1766" s="139">
        <v>0.704776748554369</v>
      </c>
      <c r="W1766" s="50">
        <v>-1.2530587908120072</v>
      </c>
    </row>
    <row r="1767" spans="1:23" ht="16.5">
      <c r="A1767" s="95">
        <v>765</v>
      </c>
      <c r="B1767" s="139">
        <v>0.59279170181608132</v>
      </c>
      <c r="C1767" s="139">
        <v>0.35951395927414143</v>
      </c>
      <c r="D1767" s="139">
        <v>0.95946894437728658</v>
      </c>
      <c r="E1767" s="139">
        <v>0.6201030606814224</v>
      </c>
      <c r="F1767" s="139">
        <v>0.51599399900887932</v>
      </c>
      <c r="G1767" s="139">
        <v>4.9163166672715919E-2</v>
      </c>
      <c r="H1767" s="139">
        <v>0.27390795007251856</v>
      </c>
      <c r="I1767" s="139">
        <v>0.66579170036748825</v>
      </c>
      <c r="J1767" s="139">
        <v>0.84647983710994357</v>
      </c>
      <c r="K1767" s="58">
        <v>0.71622494530919334</v>
      </c>
      <c r="M1767" s="51">
        <v>765</v>
      </c>
      <c r="N1767" s="139" cm="1">
        <f t="array" ref="N1767:W1767">(TRANSPOSE(MMULT(幕後結果!$AB$37:$AK$46, TRANSPOSE(N766:W766))))</f>
        <v>1.3473354399715365</v>
      </c>
      <c r="O1767" s="139">
        <v>0.16358586301646633</v>
      </c>
      <c r="P1767" s="139">
        <v>-1.5122519076065652</v>
      </c>
      <c r="Q1767" s="139">
        <v>-0.45776594203678672</v>
      </c>
      <c r="R1767" s="139">
        <v>-3.0492807739452843E-2</v>
      </c>
      <c r="S1767" s="139">
        <v>0.47713645741230759</v>
      </c>
      <c r="T1767" s="139">
        <v>-0.18928332654781965</v>
      </c>
      <c r="U1767" s="139">
        <v>-0.45014900218038495</v>
      </c>
      <c r="V1767" s="139">
        <v>-0.54506955973433535</v>
      </c>
      <c r="W1767" s="50">
        <v>3.2557929258026141E-2</v>
      </c>
    </row>
    <row r="1768" spans="1:23" ht="16.5">
      <c r="A1768" s="95">
        <v>766</v>
      </c>
      <c r="B1768" s="139">
        <v>0.35361598054780252</v>
      </c>
      <c r="C1768" s="139">
        <v>0.53975305140853891</v>
      </c>
      <c r="D1768" s="139">
        <v>0.81037235714549949</v>
      </c>
      <c r="E1768" s="139">
        <v>5.7593768667792311E-2</v>
      </c>
      <c r="F1768" s="139">
        <v>0.17379888399716581</v>
      </c>
      <c r="G1768" s="139">
        <v>0.49559407050489934</v>
      </c>
      <c r="H1768" s="139">
        <v>0.95049861822094472</v>
      </c>
      <c r="I1768" s="139">
        <v>0.92994374843722305</v>
      </c>
      <c r="J1768" s="139">
        <v>7.602641181185521E-2</v>
      </c>
      <c r="K1768" s="58">
        <v>0.28284480440832538</v>
      </c>
      <c r="M1768" s="51">
        <v>766</v>
      </c>
      <c r="N1768" s="139" cm="1">
        <f t="array" ref="N1768:W1768">(TRANSPOSE(MMULT(幕後結果!$AB$37:$AK$46, TRANSPOSE(N767:W767))))</f>
        <v>-0.26361962938571937</v>
      </c>
      <c r="O1768" s="139">
        <v>0.29616239457660209</v>
      </c>
      <c r="P1768" s="139">
        <v>-0.95399583481795613</v>
      </c>
      <c r="Q1768" s="139">
        <v>0.24769287980796106</v>
      </c>
      <c r="R1768" s="139">
        <v>-0.11478428238454758</v>
      </c>
      <c r="S1768" s="139">
        <v>0.86779182028010804</v>
      </c>
      <c r="T1768" s="139">
        <v>-0.66595303610012846</v>
      </c>
      <c r="U1768" s="139">
        <v>-0.47740786253887901</v>
      </c>
      <c r="V1768" s="139">
        <v>-1.7658311020114072</v>
      </c>
      <c r="W1768" s="50">
        <v>0.35244310238537713</v>
      </c>
    </row>
    <row r="1769" spans="1:23" ht="16.5">
      <c r="A1769" s="95">
        <v>767</v>
      </c>
      <c r="B1769" s="139">
        <v>0.26252079605258993</v>
      </c>
      <c r="C1769" s="139">
        <v>6.2336455933731161E-2</v>
      </c>
      <c r="D1769" s="139">
        <v>0.84136676839383973</v>
      </c>
      <c r="E1769" s="139">
        <v>0.97410571942947288</v>
      </c>
      <c r="F1769" s="139">
        <v>0.87247247306347653</v>
      </c>
      <c r="G1769" s="139">
        <v>0.20393733881293263</v>
      </c>
      <c r="H1769" s="139">
        <v>0.83873920538007907</v>
      </c>
      <c r="I1769" s="139">
        <v>9.9762324623792864E-2</v>
      </c>
      <c r="J1769" s="139">
        <v>8.3560431509437372E-2</v>
      </c>
      <c r="K1769" s="58">
        <v>0.27845405379539589</v>
      </c>
      <c r="M1769" s="51">
        <v>767</v>
      </c>
      <c r="N1769" s="139" cm="1">
        <f t="array" ref="N1769:W1769">(TRANSPOSE(MMULT(幕後結果!$AB$37:$AK$46, TRANSPOSE(N768:W768))))</f>
        <v>1.5989157991724994</v>
      </c>
      <c r="O1769" s="139">
        <v>1.1393605699132183</v>
      </c>
      <c r="P1769" s="139">
        <v>0.2103597419763992</v>
      </c>
      <c r="Q1769" s="139">
        <v>-0.20393928523458976</v>
      </c>
      <c r="R1769" s="139">
        <v>2.2760380450513484E-2</v>
      </c>
      <c r="S1769" s="139">
        <v>1.445523562941416</v>
      </c>
      <c r="T1769" s="139">
        <v>0.8401339927275171</v>
      </c>
      <c r="U1769" s="139">
        <v>0.70918464398960379</v>
      </c>
      <c r="V1769" s="139">
        <v>1.3684986592286763</v>
      </c>
      <c r="W1769" s="50">
        <v>0.71622578405949466</v>
      </c>
    </row>
    <row r="1770" spans="1:23" ht="16.5">
      <c r="A1770" s="95">
        <v>768</v>
      </c>
      <c r="B1770" s="139">
        <v>0.67718291528470531</v>
      </c>
      <c r="C1770" s="139">
        <v>0.2068602430971529</v>
      </c>
      <c r="D1770" s="139">
        <v>0.51738827176704394</v>
      </c>
      <c r="E1770" s="139">
        <v>0.67672020444350633</v>
      </c>
      <c r="F1770" s="139">
        <v>0.14549839753494287</v>
      </c>
      <c r="G1770" s="139">
        <v>0.70513648887466496</v>
      </c>
      <c r="H1770" s="139">
        <v>0.78761161155441939</v>
      </c>
      <c r="I1770" s="139">
        <v>0.83346844549572263</v>
      </c>
      <c r="J1770" s="139">
        <v>0.34607220437553021</v>
      </c>
      <c r="K1770" s="58">
        <v>9.8038117137364988E-2</v>
      </c>
      <c r="M1770" s="51">
        <v>768</v>
      </c>
      <c r="N1770" s="139" cm="1">
        <f t="array" ref="N1770:W1770">(TRANSPOSE(MMULT(幕後結果!$AB$37:$AK$46, TRANSPOSE(N769:W769))))</f>
        <v>-1.1651916226766244</v>
      </c>
      <c r="O1770" s="139">
        <v>-0.14583363748686057</v>
      </c>
      <c r="P1770" s="139">
        <v>-1.2267645014966786</v>
      </c>
      <c r="Q1770" s="139">
        <v>-0.57401790981201006</v>
      </c>
      <c r="R1770" s="139">
        <v>1.3424746240824459</v>
      </c>
      <c r="S1770" s="139">
        <v>-0.75722524869654595</v>
      </c>
      <c r="T1770" s="139">
        <v>-1.5469894514819575</v>
      </c>
      <c r="U1770" s="139">
        <v>0.28823396763409648</v>
      </c>
      <c r="V1770" s="139">
        <v>4.4996879809664603E-2</v>
      </c>
      <c r="W1770" s="50">
        <v>0.62344829287176295</v>
      </c>
    </row>
    <row r="1771" spans="1:23" ht="16.5">
      <c r="A1771" s="95">
        <v>769</v>
      </c>
      <c r="B1771" s="139">
        <v>6.9946250623467821E-2</v>
      </c>
      <c r="C1771" s="139">
        <v>0.26708621992061388</v>
      </c>
      <c r="D1771" s="139">
        <v>0.59462147571652446</v>
      </c>
      <c r="E1771" s="139">
        <v>0.25324363157603402</v>
      </c>
      <c r="F1771" s="139">
        <v>0.41022690286978758</v>
      </c>
      <c r="G1771" s="139">
        <v>0.88245021038857785</v>
      </c>
      <c r="H1771" s="139">
        <v>3.4543335259815233E-2</v>
      </c>
      <c r="I1771" s="139">
        <v>0.37672537785835503</v>
      </c>
      <c r="J1771" s="139">
        <v>0.36129960680187034</v>
      </c>
      <c r="K1771" s="58">
        <v>0.1552621651223125</v>
      </c>
      <c r="M1771" s="51">
        <v>769</v>
      </c>
      <c r="N1771" s="139" cm="1">
        <f t="array" ref="N1771:W1771">(TRANSPOSE(MMULT(幕後結果!$AB$37:$AK$46, TRANSPOSE(N770:W770))))</f>
        <v>1.4506681674105952</v>
      </c>
      <c r="O1771" s="139">
        <v>7.3563946459940188E-2</v>
      </c>
      <c r="P1771" s="139">
        <v>0.55279271555764675</v>
      </c>
      <c r="Q1771" s="139">
        <v>-0.51022624625009239</v>
      </c>
      <c r="R1771" s="139">
        <v>1.8069208110770567</v>
      </c>
      <c r="S1771" s="139">
        <v>0.26331414933259611</v>
      </c>
      <c r="T1771" s="139">
        <v>2.1126926846210274</v>
      </c>
      <c r="U1771" s="139">
        <v>0.42700907717544689</v>
      </c>
      <c r="V1771" s="139">
        <v>0.16208510650207264</v>
      </c>
      <c r="W1771" s="50">
        <v>0.8837596800630374</v>
      </c>
    </row>
    <row r="1772" spans="1:23" ht="16.5">
      <c r="A1772" s="95">
        <v>770</v>
      </c>
      <c r="B1772" s="139">
        <v>7.2658390399919837E-2</v>
      </c>
      <c r="C1772" s="139">
        <v>0.97927012106463773</v>
      </c>
      <c r="D1772" s="139">
        <v>0.17850880645548561</v>
      </c>
      <c r="E1772" s="139">
        <v>0.43973307173645915</v>
      </c>
      <c r="F1772" s="139">
        <v>0.98276788365061374</v>
      </c>
      <c r="G1772" s="139">
        <v>0.45922415716938025</v>
      </c>
      <c r="H1772" s="139">
        <v>0.89091041033446494</v>
      </c>
      <c r="I1772" s="139">
        <v>0.47355868912855348</v>
      </c>
      <c r="J1772" s="139">
        <v>0.38044201424664781</v>
      </c>
      <c r="K1772" s="58">
        <v>0.79151550433404338</v>
      </c>
      <c r="M1772" s="51">
        <v>770</v>
      </c>
      <c r="N1772" s="139" cm="1">
        <f t="array" ref="N1772:W1772">(TRANSPOSE(MMULT(幕後結果!$AB$37:$AK$46, TRANSPOSE(N771:W771))))</f>
        <v>-0.88072703615005843</v>
      </c>
      <c r="O1772" s="139">
        <v>-0.44193067297925165</v>
      </c>
      <c r="P1772" s="139">
        <v>0.49867431250923788</v>
      </c>
      <c r="Q1772" s="139">
        <v>-0.19979286625911921</v>
      </c>
      <c r="R1772" s="139">
        <v>0.7100759931716295</v>
      </c>
      <c r="S1772" s="139">
        <v>-0.95843343935553404</v>
      </c>
      <c r="T1772" s="139">
        <v>6.5215602511698834E-2</v>
      </c>
      <c r="U1772" s="139">
        <v>1.0920032590922069</v>
      </c>
      <c r="V1772" s="139">
        <v>-0.57334824055535427</v>
      </c>
      <c r="W1772" s="50">
        <v>0.21921051327820679</v>
      </c>
    </row>
    <row r="1773" spans="1:23" ht="16.5">
      <c r="A1773" s="95">
        <v>771</v>
      </c>
      <c r="B1773" s="139">
        <v>0.53107187347989981</v>
      </c>
      <c r="C1773" s="139">
        <v>0.36104098321524369</v>
      </c>
      <c r="D1773" s="139">
        <v>0.73687240617721672</v>
      </c>
      <c r="E1773" s="139">
        <v>0.55441683403382358</v>
      </c>
      <c r="F1773" s="139">
        <v>0.95058349091930028</v>
      </c>
      <c r="G1773" s="139">
        <v>0.86178612992964831</v>
      </c>
      <c r="H1773" s="139">
        <v>0.87188101505812754</v>
      </c>
      <c r="I1773" s="139">
        <v>0.36583500643193312</v>
      </c>
      <c r="J1773" s="139">
        <v>5.3671120728987498E-2</v>
      </c>
      <c r="K1773" s="58">
        <v>0.35022423180920392</v>
      </c>
      <c r="M1773" s="51">
        <v>771</v>
      </c>
      <c r="N1773" s="139" cm="1">
        <f t="array" ref="N1773:W1773">(TRANSPOSE(MMULT(幕後結果!$AB$37:$AK$46, TRANSPOSE(N772:W772))))</f>
        <v>-3.3004005413294825E-2</v>
      </c>
      <c r="O1773" s="139">
        <v>-0.3964806477580321</v>
      </c>
      <c r="P1773" s="139">
        <v>0.62782049455983358</v>
      </c>
      <c r="Q1773" s="139">
        <v>-1.1849185561517008</v>
      </c>
      <c r="R1773" s="139">
        <v>-1.2357823391887282</v>
      </c>
      <c r="S1773" s="139">
        <v>0.31790233532258261</v>
      </c>
      <c r="T1773" s="139">
        <v>-1.0293379898605706</v>
      </c>
      <c r="U1773" s="139">
        <v>-0.13381561151422811</v>
      </c>
      <c r="V1773" s="139">
        <v>-1.5695647008351132</v>
      </c>
      <c r="W1773" s="50">
        <v>0.40839599026688522</v>
      </c>
    </row>
    <row r="1774" spans="1:23" ht="16.5">
      <c r="A1774" s="95">
        <v>772</v>
      </c>
      <c r="B1774" s="139">
        <v>0.83904436303665553</v>
      </c>
      <c r="C1774" s="139">
        <v>0.78398219278836989</v>
      </c>
      <c r="D1774" s="139">
        <v>0.19829735795840397</v>
      </c>
      <c r="E1774" s="139">
        <v>0.56906512732611203</v>
      </c>
      <c r="F1774" s="139">
        <v>0.66844511365614001</v>
      </c>
      <c r="G1774" s="139">
        <v>0.97911048111561083</v>
      </c>
      <c r="H1774" s="139">
        <v>0.65323537638522455</v>
      </c>
      <c r="I1774" s="139">
        <v>0.51016706295584635</v>
      </c>
      <c r="J1774" s="139">
        <v>0.2839696620032155</v>
      </c>
      <c r="K1774" s="58">
        <v>0.71797864862637328</v>
      </c>
      <c r="M1774" s="51">
        <v>772</v>
      </c>
      <c r="N1774" s="139" cm="1">
        <f t="array" ref="N1774:W1774">(TRANSPOSE(MMULT(幕後結果!$AB$37:$AK$46, TRANSPOSE(N773:W773))))</f>
        <v>6.4820547233276921E-3</v>
      </c>
      <c r="O1774" s="139">
        <v>1.6770126293487091</v>
      </c>
      <c r="P1774" s="139">
        <v>-1.7126399336899327</v>
      </c>
      <c r="Q1774" s="139">
        <v>1.5231846224352428</v>
      </c>
      <c r="R1774" s="139">
        <v>1.2330372212290728</v>
      </c>
      <c r="S1774" s="139">
        <v>0.6345977008717254</v>
      </c>
      <c r="T1774" s="139">
        <v>0.63379008587423147</v>
      </c>
      <c r="U1774" s="139">
        <v>-1.002823893220766</v>
      </c>
      <c r="V1774" s="139">
        <v>0.73886509217544949</v>
      </c>
      <c r="W1774" s="50">
        <v>0.11821690591689048</v>
      </c>
    </row>
    <row r="1775" spans="1:23" ht="16.5">
      <c r="A1775" s="95">
        <v>773</v>
      </c>
      <c r="B1775" s="139">
        <v>0.22493500457831184</v>
      </c>
      <c r="C1775" s="139">
        <v>0.35358821817258113</v>
      </c>
      <c r="D1775" s="139">
        <v>7.6484396036775593E-2</v>
      </c>
      <c r="E1775" s="139">
        <v>0.97674774070355319</v>
      </c>
      <c r="F1775" s="139">
        <v>0.41152309406743326</v>
      </c>
      <c r="G1775" s="139">
        <v>0.42030314546226255</v>
      </c>
      <c r="H1775" s="139">
        <v>0.97883767903023866</v>
      </c>
      <c r="I1775" s="139">
        <v>0.40039630169438767</v>
      </c>
      <c r="J1775" s="139">
        <v>0.45596984830233045</v>
      </c>
      <c r="K1775" s="58">
        <v>0.3160636504192913</v>
      </c>
      <c r="M1775" s="51">
        <v>773</v>
      </c>
      <c r="N1775" s="139" cm="1">
        <f t="array" ref="N1775:W1775">(TRANSPOSE(MMULT(幕後結果!$AB$37:$AK$46, TRANSPOSE(N774:W774))))</f>
        <v>-0.51037317375559321</v>
      </c>
      <c r="O1775" s="139">
        <v>-9.072331073375875E-2</v>
      </c>
      <c r="P1775" s="139">
        <v>-2.3239156546960293</v>
      </c>
      <c r="Q1775" s="139">
        <v>-0.42750502294617199</v>
      </c>
      <c r="R1775" s="139">
        <v>0.27601337122688779</v>
      </c>
      <c r="S1775" s="139">
        <v>0.40861624343284975</v>
      </c>
      <c r="T1775" s="139">
        <v>0.13774789197100989</v>
      </c>
      <c r="U1775" s="139">
        <v>0.4700393549959585</v>
      </c>
      <c r="V1775" s="139">
        <v>-0.45474465344275472</v>
      </c>
      <c r="W1775" s="50">
        <v>-0.5784176796842736</v>
      </c>
    </row>
    <row r="1776" spans="1:23" ht="16.5">
      <c r="A1776" s="95">
        <v>774</v>
      </c>
      <c r="B1776" s="139">
        <v>6.3970974758571497E-3</v>
      </c>
      <c r="C1776" s="139">
        <v>0.15790676079242205</v>
      </c>
      <c r="D1776" s="139">
        <v>0.51041896281472776</v>
      </c>
      <c r="E1776" s="139">
        <v>0.56725073828493122</v>
      </c>
      <c r="F1776" s="139">
        <v>0.63797041144017252</v>
      </c>
      <c r="G1776" s="139">
        <v>0.83469916429464708</v>
      </c>
      <c r="H1776" s="139">
        <v>0.4159092037783152</v>
      </c>
      <c r="I1776" s="139">
        <v>0.23964437707625508</v>
      </c>
      <c r="J1776" s="139">
        <v>0.41597600439277316</v>
      </c>
      <c r="K1776" s="58">
        <v>0.90709896415570412</v>
      </c>
      <c r="M1776" s="51">
        <v>774</v>
      </c>
      <c r="N1776" s="139" cm="1">
        <f t="array" ref="N1776:W1776">(TRANSPOSE(MMULT(幕後結果!$AB$37:$AK$46, TRANSPOSE(N775:W775))))</f>
        <v>1.2532588397272668</v>
      </c>
      <c r="O1776" s="139">
        <v>1.6404908843972463</v>
      </c>
      <c r="P1776" s="139">
        <v>-0.97170762961450075</v>
      </c>
      <c r="Q1776" s="139">
        <v>0.92508257656685688</v>
      </c>
      <c r="R1776" s="139">
        <v>-1.0313316575438025</v>
      </c>
      <c r="S1776" s="139">
        <v>-1.4622303949589976</v>
      </c>
      <c r="T1776" s="139">
        <v>0.16283843310353507</v>
      </c>
      <c r="U1776" s="139">
        <v>-1.4416297266255587</v>
      </c>
      <c r="V1776" s="139">
        <v>0.32425149368620498</v>
      </c>
      <c r="W1776" s="50">
        <v>-1.7441320888334564</v>
      </c>
    </row>
    <row r="1777" spans="1:23" ht="16.5">
      <c r="A1777" s="95">
        <v>775</v>
      </c>
      <c r="B1777" s="139">
        <v>0.30891799927473529</v>
      </c>
      <c r="C1777" s="139">
        <v>0.49886855676294073</v>
      </c>
      <c r="D1777" s="139">
        <v>0.23875506057459828</v>
      </c>
      <c r="E1777" s="139">
        <v>0.91772503328134958</v>
      </c>
      <c r="F1777" s="139">
        <v>0.31056702889738941</v>
      </c>
      <c r="G1777" s="139">
        <v>0.8335616959760348</v>
      </c>
      <c r="H1777" s="139">
        <v>0.10052146634299053</v>
      </c>
      <c r="I1777" s="139">
        <v>0.29305621983744756</v>
      </c>
      <c r="J1777" s="139">
        <v>0.53607877801321946</v>
      </c>
      <c r="K1777" s="58">
        <v>0.24774412901305998</v>
      </c>
      <c r="M1777" s="51">
        <v>775</v>
      </c>
      <c r="N1777" s="139" cm="1">
        <f t="array" ref="N1777:W1777">(TRANSPOSE(MMULT(幕後結果!$AB$37:$AK$46, TRANSPOSE(N776:W776))))</f>
        <v>0.86018086480450018</v>
      </c>
      <c r="O1777" s="139">
        <v>0.73278301374712496</v>
      </c>
      <c r="P1777" s="139">
        <v>-0.18904371774224893</v>
      </c>
      <c r="Q1777" s="139">
        <v>-1.6487486393948609</v>
      </c>
      <c r="R1777" s="139">
        <v>1.4003602018900123</v>
      </c>
      <c r="S1777" s="139">
        <v>-2.1007604699029012</v>
      </c>
      <c r="T1777" s="139">
        <v>1.9794041353027974</v>
      </c>
      <c r="U1777" s="139">
        <v>1.103925055192569</v>
      </c>
      <c r="V1777" s="139">
        <v>-0.64023568058067515</v>
      </c>
      <c r="W1777" s="50">
        <v>-0.20280309747215899</v>
      </c>
    </row>
    <row r="1778" spans="1:23" ht="16.5">
      <c r="A1778" s="95">
        <v>776</v>
      </c>
      <c r="B1778" s="139">
        <v>0.74273802933032962</v>
      </c>
      <c r="C1778" s="139">
        <v>0.37695116128026496</v>
      </c>
      <c r="D1778" s="139">
        <v>0.93377067636441735</v>
      </c>
      <c r="E1778" s="139">
        <v>0.14725137028224222</v>
      </c>
      <c r="F1778" s="139">
        <v>0.86230444360325453</v>
      </c>
      <c r="G1778" s="139">
        <v>0.19243887842766427</v>
      </c>
      <c r="H1778" s="139">
        <v>0.26164061405720251</v>
      </c>
      <c r="I1778" s="139">
        <v>0.3512154920267887</v>
      </c>
      <c r="J1778" s="139">
        <v>0.18391726979591283</v>
      </c>
      <c r="K1778" s="58">
        <v>0.40110251059342827</v>
      </c>
      <c r="M1778" s="51">
        <v>776</v>
      </c>
      <c r="N1778" s="139" cm="1">
        <f t="array" ref="N1778:W1778">(TRANSPOSE(MMULT(幕後結果!$AB$37:$AK$46, TRANSPOSE(N777:W777))))</f>
        <v>-0.71705520177326465</v>
      </c>
      <c r="O1778" s="139">
        <v>0.85970480184428544</v>
      </c>
      <c r="P1778" s="139">
        <v>-0.93421314372754505</v>
      </c>
      <c r="Q1778" s="139">
        <v>0.32592764208565789</v>
      </c>
      <c r="R1778" s="139">
        <v>-0.13674107160865367</v>
      </c>
      <c r="S1778" s="139">
        <v>6.441268162097108E-2</v>
      </c>
      <c r="T1778" s="139">
        <v>-0.36424920542519967</v>
      </c>
      <c r="U1778" s="139">
        <v>-0.9395416635079723</v>
      </c>
      <c r="V1778" s="139">
        <v>0.11078294031532304</v>
      </c>
      <c r="W1778" s="50">
        <v>-0.18224264619843111</v>
      </c>
    </row>
    <row r="1779" spans="1:23" ht="16.5">
      <c r="A1779" s="95">
        <v>777</v>
      </c>
      <c r="B1779" s="139">
        <v>0.55274637591642239</v>
      </c>
      <c r="C1779" s="139">
        <v>0.57788302966238803</v>
      </c>
      <c r="D1779" s="139">
        <v>0.75514875844450513</v>
      </c>
      <c r="E1779" s="139">
        <v>0.14401634965647392</v>
      </c>
      <c r="F1779" s="139">
        <v>0.88923214271793638</v>
      </c>
      <c r="G1779" s="139">
        <v>0.3986340394132053</v>
      </c>
      <c r="H1779" s="139">
        <v>0.50573074205379509</v>
      </c>
      <c r="I1779" s="139">
        <v>0.65366039975013512</v>
      </c>
      <c r="J1779" s="139">
        <v>0.78579562581765527</v>
      </c>
      <c r="K1779" s="58">
        <v>0.90912147740136362</v>
      </c>
      <c r="M1779" s="51">
        <v>777</v>
      </c>
      <c r="N1779" s="139" cm="1">
        <f t="array" ref="N1779:W1779">(TRANSPOSE(MMULT(幕後結果!$AB$37:$AK$46, TRANSPOSE(N778:W778))))</f>
        <v>-0.90345473288003297</v>
      </c>
      <c r="O1779" s="139">
        <v>-0.96507991912456892</v>
      </c>
      <c r="P1779" s="139">
        <v>-0.75349830157674813</v>
      </c>
      <c r="Q1779" s="139">
        <v>0.9068339257058512</v>
      </c>
      <c r="R1779" s="139">
        <v>0.3148770612511736</v>
      </c>
      <c r="S1779" s="139">
        <v>1.3115509676983526</v>
      </c>
      <c r="T1779" s="139">
        <v>-1.4713174296163545</v>
      </c>
      <c r="U1779" s="139">
        <v>-2.7103248674485334</v>
      </c>
      <c r="V1779" s="139">
        <v>-1.2097208325034357</v>
      </c>
      <c r="W1779" s="50">
        <v>0.57167232037850368</v>
      </c>
    </row>
    <row r="1780" spans="1:23" ht="16.5">
      <c r="A1780" s="95">
        <v>778</v>
      </c>
      <c r="B1780" s="139">
        <v>5.5425703818666294E-2</v>
      </c>
      <c r="C1780" s="139">
        <v>0.60060098394140282</v>
      </c>
      <c r="D1780" s="139">
        <v>0.57836174272070195</v>
      </c>
      <c r="E1780" s="139">
        <v>0.5697165821658059</v>
      </c>
      <c r="F1780" s="139">
        <v>0.48876145454866871</v>
      </c>
      <c r="G1780" s="139">
        <v>0.94202959509371675</v>
      </c>
      <c r="H1780" s="139">
        <v>0.22458147954006535</v>
      </c>
      <c r="I1780" s="139">
        <v>0.38752444822974197</v>
      </c>
      <c r="J1780" s="139">
        <v>0.45392316197195748</v>
      </c>
      <c r="K1780" s="58">
        <v>0.82509976424321274</v>
      </c>
      <c r="M1780" s="51">
        <v>778</v>
      </c>
      <c r="N1780" s="139" cm="1">
        <f t="array" ref="N1780:W1780">(TRANSPOSE(MMULT(幕後結果!$AB$37:$AK$46, TRANSPOSE(N779:W779))))</f>
        <v>-1.0633622078385896</v>
      </c>
      <c r="O1780" s="139">
        <v>-0.87445093927668704</v>
      </c>
      <c r="P1780" s="139">
        <v>-0.5767606079999974</v>
      </c>
      <c r="Q1780" s="139">
        <v>-9.3239477221044892E-2</v>
      </c>
      <c r="R1780" s="139">
        <v>1.095136984095193</v>
      </c>
      <c r="S1780" s="139">
        <v>-1.8101282291487015</v>
      </c>
      <c r="T1780" s="139">
        <v>-0.11960055859962659</v>
      </c>
      <c r="U1780" s="139">
        <v>0.14132035396295384</v>
      </c>
      <c r="V1780" s="139">
        <v>0.57650892014839761</v>
      </c>
      <c r="W1780" s="50">
        <v>-0.90823589154598816</v>
      </c>
    </row>
    <row r="1781" spans="1:23" ht="16.5">
      <c r="A1781" s="95">
        <v>779</v>
      </c>
      <c r="B1781" s="139">
        <v>5.3583782510042921E-2</v>
      </c>
      <c r="C1781" s="139">
        <v>9.4577225900167594E-3</v>
      </c>
      <c r="D1781" s="139">
        <v>9.7661594146185582E-3</v>
      </c>
      <c r="E1781" s="139">
        <v>0.2794387674161789</v>
      </c>
      <c r="F1781" s="139">
        <v>0.33883589060065877</v>
      </c>
      <c r="G1781" s="139">
        <v>0.84834374463613349</v>
      </c>
      <c r="H1781" s="139">
        <v>0.95365235524671021</v>
      </c>
      <c r="I1781" s="139">
        <v>0.13568210274897408</v>
      </c>
      <c r="J1781" s="139">
        <v>0.32354805051227209</v>
      </c>
      <c r="K1781" s="58">
        <v>0.90416616791508853</v>
      </c>
      <c r="M1781" s="51">
        <v>779</v>
      </c>
      <c r="N1781" s="139" cm="1">
        <f t="array" ref="N1781:W1781">(TRANSPOSE(MMULT(幕後結果!$AB$37:$AK$46, TRANSPOSE(N780:W780))))</f>
        <v>-0.20817884018392191</v>
      </c>
      <c r="O1781" s="139">
        <v>-0.17052279671441198</v>
      </c>
      <c r="P1781" s="139">
        <v>-1.2173085771722421</v>
      </c>
      <c r="Q1781" s="139">
        <v>-1.7635591601694464E-2</v>
      </c>
      <c r="R1781" s="139">
        <v>-0.48940677745430827</v>
      </c>
      <c r="S1781" s="139">
        <v>-0.18999980706208983</v>
      </c>
      <c r="T1781" s="139">
        <v>-0.2729430113953179</v>
      </c>
      <c r="U1781" s="139">
        <v>-1.5360434033430108</v>
      </c>
      <c r="V1781" s="139">
        <v>-1.2294416624458959</v>
      </c>
      <c r="W1781" s="50">
        <v>-4.1981331531397603E-2</v>
      </c>
    </row>
    <row r="1782" spans="1:23" ht="16.5">
      <c r="A1782" s="95">
        <v>780</v>
      </c>
      <c r="B1782" s="139">
        <v>6.5680799857652739E-2</v>
      </c>
      <c r="C1782" s="139">
        <v>0.48159783767916875</v>
      </c>
      <c r="D1782" s="139">
        <v>0.8945607560723603</v>
      </c>
      <c r="E1782" s="139">
        <v>0.7299510758275094</v>
      </c>
      <c r="F1782" s="139">
        <v>0.82701830181097336</v>
      </c>
      <c r="G1782" s="139">
        <v>0.19466819022594173</v>
      </c>
      <c r="H1782" s="139">
        <v>0.31967488224284879</v>
      </c>
      <c r="I1782" s="139">
        <v>0.43689951202779698</v>
      </c>
      <c r="J1782" s="139">
        <v>0.81851733591621123</v>
      </c>
      <c r="K1782" s="58">
        <v>0.61730137889749792</v>
      </c>
      <c r="M1782" s="51">
        <v>780</v>
      </c>
      <c r="N1782" s="139" cm="1">
        <f t="array" ref="N1782:W1782">(TRANSPOSE(MMULT(幕後結果!$AB$37:$AK$46, TRANSPOSE(N781:W781))))</f>
        <v>0.74845233782490872</v>
      </c>
      <c r="O1782" s="139">
        <v>-0.12990673881695652</v>
      </c>
      <c r="P1782" s="139">
        <v>2.0021640003381762</v>
      </c>
      <c r="Q1782" s="139">
        <v>1.2371748961299165</v>
      </c>
      <c r="R1782" s="139">
        <v>1.2301135668070438</v>
      </c>
      <c r="S1782" s="139">
        <v>-0.73758101090986805</v>
      </c>
      <c r="T1782" s="139">
        <v>0.58122604449529991</v>
      </c>
      <c r="U1782" s="139">
        <v>-0.14769297840334522</v>
      </c>
      <c r="V1782" s="139">
        <v>-1.600536237614727</v>
      </c>
      <c r="W1782" s="50">
        <v>-0.44110103158084868</v>
      </c>
    </row>
    <row r="1783" spans="1:23" ht="16.5">
      <c r="A1783" s="95">
        <v>781</v>
      </c>
      <c r="B1783" s="139">
        <v>0.8826751203307639</v>
      </c>
      <c r="C1783" s="139">
        <v>0.16147134079263248</v>
      </c>
      <c r="D1783" s="139">
        <v>0.97601877254399128</v>
      </c>
      <c r="E1783" s="139">
        <v>2.3293969155995242E-3</v>
      </c>
      <c r="F1783" s="139">
        <v>0.92728506092392915</v>
      </c>
      <c r="G1783" s="139">
        <v>0.57660830588856049</v>
      </c>
      <c r="H1783" s="139">
        <v>0.82922150489971624</v>
      </c>
      <c r="I1783" s="139">
        <v>0.90621267227495506</v>
      </c>
      <c r="J1783" s="139">
        <v>0.64935506339964677</v>
      </c>
      <c r="K1783" s="58">
        <v>0.97769848784197966</v>
      </c>
      <c r="M1783" s="51">
        <v>781</v>
      </c>
      <c r="N1783" s="139" cm="1">
        <f t="array" ref="N1783:W1783">(TRANSPOSE(MMULT(幕後結果!$AB$37:$AK$46, TRANSPOSE(N782:W782))))</f>
        <v>-0.2641629625696561</v>
      </c>
      <c r="O1783" s="139">
        <v>-0.11920433309016681</v>
      </c>
      <c r="P1783" s="139">
        <v>-0.33223926697341277</v>
      </c>
      <c r="Q1783" s="139">
        <v>-0.35657641065508333</v>
      </c>
      <c r="R1783" s="139">
        <v>0.35117229877836986</v>
      </c>
      <c r="S1783" s="139">
        <v>-1.1516358260262736</v>
      </c>
      <c r="T1783" s="139">
        <v>-0.30204813290040083</v>
      </c>
      <c r="U1783" s="139">
        <v>0.20553910585874263</v>
      </c>
      <c r="V1783" s="139">
        <v>0.10963919925717419</v>
      </c>
      <c r="W1783" s="50">
        <v>-0.61333819830643921</v>
      </c>
    </row>
    <row r="1784" spans="1:23" ht="16.5">
      <c r="A1784" s="95">
        <v>782</v>
      </c>
      <c r="B1784" s="139">
        <v>0.43337497578895534</v>
      </c>
      <c r="C1784" s="139">
        <v>0.93694664062648059</v>
      </c>
      <c r="D1784" s="139">
        <v>0.14814035965665129</v>
      </c>
      <c r="E1784" s="139">
        <v>0.41105825738233137</v>
      </c>
      <c r="F1784" s="139">
        <v>0.83012364344182776</v>
      </c>
      <c r="G1784" s="139">
        <v>0.85681087553101642</v>
      </c>
      <c r="H1784" s="139">
        <v>3.2366415310128849E-2</v>
      </c>
      <c r="I1784" s="139">
        <v>0.82957385514821591</v>
      </c>
      <c r="J1784" s="139">
        <v>0.17097328498931197</v>
      </c>
      <c r="K1784" s="58">
        <v>0.22337361740036177</v>
      </c>
      <c r="M1784" s="51">
        <v>782</v>
      </c>
      <c r="N1784" s="139" cm="1">
        <f t="array" ref="N1784:W1784">(TRANSPOSE(MMULT(幕後結果!$AB$37:$AK$46, TRANSPOSE(N783:W783))))</f>
        <v>-0.18908864006027343</v>
      </c>
      <c r="O1784" s="139">
        <v>-0.48683412635934309</v>
      </c>
      <c r="P1784" s="139">
        <v>1.2062942483471171</v>
      </c>
      <c r="Q1784" s="139">
        <v>-0.16151668222123888</v>
      </c>
      <c r="R1784" s="139">
        <v>-0.445159931281216</v>
      </c>
      <c r="S1784" s="139">
        <v>0.90966534879417205</v>
      </c>
      <c r="T1784" s="139">
        <v>0.88103344677816298</v>
      </c>
      <c r="U1784" s="139">
        <v>1.7497935372544213</v>
      </c>
      <c r="V1784" s="139">
        <v>2.4017478498386882</v>
      </c>
      <c r="W1784" s="50">
        <v>1.3431863194866185</v>
      </c>
    </row>
    <row r="1785" spans="1:23" ht="16.5">
      <c r="A1785" s="95">
        <v>783</v>
      </c>
      <c r="B1785" s="139">
        <v>0.62415711400256435</v>
      </c>
      <c r="C1785" s="139">
        <v>0.66466857567002946</v>
      </c>
      <c r="D1785" s="139">
        <v>7.8285673305850789E-2</v>
      </c>
      <c r="E1785" s="139">
        <v>0.58924579799504362</v>
      </c>
      <c r="F1785" s="139">
        <v>0.85478324879595857</v>
      </c>
      <c r="G1785" s="139">
        <v>0.3347259209571869</v>
      </c>
      <c r="H1785" s="139">
        <v>0.42467559097385532</v>
      </c>
      <c r="I1785" s="139">
        <v>0.34908160803345378</v>
      </c>
      <c r="J1785" s="139">
        <v>0.36461044712632895</v>
      </c>
      <c r="K1785" s="58">
        <v>0.81058802129991658</v>
      </c>
      <c r="M1785" s="51">
        <v>783</v>
      </c>
      <c r="N1785" s="139" cm="1">
        <f t="array" ref="N1785:W1785">(TRANSPOSE(MMULT(幕後結果!$AB$37:$AK$46, TRANSPOSE(N784:W784))))</f>
        <v>-4.6542641089588631E-2</v>
      </c>
      <c r="O1785" s="139">
        <v>-0.58639283929072761</v>
      </c>
      <c r="P1785" s="139">
        <v>-0.53407310071271608</v>
      </c>
      <c r="Q1785" s="139">
        <v>0.10523269924976372</v>
      </c>
      <c r="R1785" s="139">
        <v>0.18075212413164429</v>
      </c>
      <c r="S1785" s="139">
        <v>-0.17863214017946136</v>
      </c>
      <c r="T1785" s="139">
        <v>-0.12816729689929768</v>
      </c>
      <c r="U1785" s="139">
        <v>0.11606757354442254</v>
      </c>
      <c r="V1785" s="139">
        <v>1.794106849558136</v>
      </c>
      <c r="W1785" s="50">
        <v>0.42848047322539962</v>
      </c>
    </row>
    <row r="1786" spans="1:23" ht="16.5">
      <c r="A1786" s="95">
        <v>784</v>
      </c>
      <c r="B1786" s="139">
        <v>0.83368179735508208</v>
      </c>
      <c r="C1786" s="139">
        <v>0.64566941790882826</v>
      </c>
      <c r="D1786" s="139">
        <v>0.91511229761061341</v>
      </c>
      <c r="E1786" s="139">
        <v>9.9940958189017381E-2</v>
      </c>
      <c r="F1786" s="139">
        <v>0.54414853426995902</v>
      </c>
      <c r="G1786" s="139">
        <v>0.9102886483903061</v>
      </c>
      <c r="H1786" s="139">
        <v>0.57303423703145628</v>
      </c>
      <c r="I1786" s="139">
        <v>0.29274561254710885</v>
      </c>
      <c r="J1786" s="139">
        <v>6.9826625267116471E-2</v>
      </c>
      <c r="K1786" s="58">
        <v>0.95452013296555349</v>
      </c>
      <c r="M1786" s="51">
        <v>784</v>
      </c>
      <c r="N1786" s="139" cm="1">
        <f t="array" ref="N1786:W1786">(TRANSPOSE(MMULT(幕後結果!$AB$37:$AK$46, TRANSPOSE(N785:W785))))</f>
        <v>-1.1712141732087811</v>
      </c>
      <c r="O1786" s="139">
        <v>-0.6188597728948646</v>
      </c>
      <c r="P1786" s="139">
        <v>-4.8878221292898677E-2</v>
      </c>
      <c r="Q1786" s="139">
        <v>0.6048369243983811</v>
      </c>
      <c r="R1786" s="139">
        <v>0.22980341556582734</v>
      </c>
      <c r="S1786" s="139">
        <v>-0.59461297777661548</v>
      </c>
      <c r="T1786" s="139">
        <v>0.21789564814789131</v>
      </c>
      <c r="U1786" s="139">
        <v>-1.0647944473615947</v>
      </c>
      <c r="V1786" s="139">
        <v>0.10075525822337814</v>
      </c>
      <c r="W1786" s="50">
        <v>0.62292691548755241</v>
      </c>
    </row>
    <row r="1787" spans="1:23" ht="16.5">
      <c r="A1787" s="95">
        <v>785</v>
      </c>
      <c r="B1787" s="139">
        <v>0.91990591245054154</v>
      </c>
      <c r="C1787" s="139">
        <v>0.52525854977507058</v>
      </c>
      <c r="D1787" s="139">
        <v>0.82577984875855837</v>
      </c>
      <c r="E1787" s="139">
        <v>0.72421937060066277</v>
      </c>
      <c r="F1787" s="139">
        <v>0.69611540827493812</v>
      </c>
      <c r="G1787" s="139">
        <v>0.72248226020550987</v>
      </c>
      <c r="H1787" s="139">
        <v>0.85099027086579748</v>
      </c>
      <c r="I1787" s="139">
        <v>0.88961818661362968</v>
      </c>
      <c r="J1787" s="139">
        <v>0.64296829758661977</v>
      </c>
      <c r="K1787" s="58">
        <v>0.5337490156464284</v>
      </c>
      <c r="M1787" s="51">
        <v>785</v>
      </c>
      <c r="N1787" s="139" cm="1">
        <f t="array" ref="N1787:W1787">(TRANSPOSE(MMULT(幕後結果!$AB$37:$AK$46, TRANSPOSE(N786:W786))))</f>
        <v>0.45288423421841789</v>
      </c>
      <c r="O1787" s="139">
        <v>0.32815786632486854</v>
      </c>
      <c r="P1787" s="139">
        <v>-0.70945836529262341</v>
      </c>
      <c r="Q1787" s="139">
        <v>-0.84991928627637914</v>
      </c>
      <c r="R1787" s="139">
        <v>-0.24735900022573815</v>
      </c>
      <c r="S1787" s="139">
        <v>-0.18342925068213106</v>
      </c>
      <c r="T1787" s="139">
        <v>-0.33802916014996026</v>
      </c>
      <c r="U1787" s="139">
        <v>0.79239352220503612</v>
      </c>
      <c r="V1787" s="139">
        <v>-4.2314005743390781E-2</v>
      </c>
      <c r="W1787" s="50">
        <v>-1.4471421120584342</v>
      </c>
    </row>
    <row r="1788" spans="1:23" ht="16.5">
      <c r="A1788" s="95">
        <v>786</v>
      </c>
      <c r="B1788" s="139">
        <v>0.22267612979614371</v>
      </c>
      <c r="C1788" s="139">
        <v>0.59234711207195079</v>
      </c>
      <c r="D1788" s="139">
        <v>0.74093452972949314</v>
      </c>
      <c r="E1788" s="139">
        <v>0.54362618146832564</v>
      </c>
      <c r="F1788" s="139">
        <v>0.85670784448536663</v>
      </c>
      <c r="G1788" s="139">
        <v>0.27486447438973705</v>
      </c>
      <c r="H1788" s="139">
        <v>0.62232330965340887</v>
      </c>
      <c r="I1788" s="139">
        <v>0.14986838336329078</v>
      </c>
      <c r="J1788" s="139">
        <v>0.29105150745853958</v>
      </c>
      <c r="K1788" s="58">
        <v>0.19266820492063008</v>
      </c>
      <c r="M1788" s="51">
        <v>786</v>
      </c>
      <c r="N1788" s="139" cm="1">
        <f t="array" ref="N1788:W1788">(TRANSPOSE(MMULT(幕後結果!$AB$37:$AK$46, TRANSPOSE(N787:W787))))</f>
        <v>-7.2362748302038329E-2</v>
      </c>
      <c r="O1788" s="139">
        <v>-4.3176474424068759E-4</v>
      </c>
      <c r="P1788" s="139">
        <v>-0.34538042287761989</v>
      </c>
      <c r="Q1788" s="139">
        <v>0.9876823963414505</v>
      </c>
      <c r="R1788" s="139">
        <v>-0.56641399105393087</v>
      </c>
      <c r="S1788" s="139">
        <v>0.72747557847802735</v>
      </c>
      <c r="T1788" s="139">
        <v>-0.54898979115060209</v>
      </c>
      <c r="U1788" s="139">
        <v>-0.53876692223977041</v>
      </c>
      <c r="V1788" s="139">
        <v>0.30047556036179446</v>
      </c>
      <c r="W1788" s="50">
        <v>0.86960582528828956</v>
      </c>
    </row>
    <row r="1789" spans="1:23" ht="16.5">
      <c r="A1789" s="95">
        <v>787</v>
      </c>
      <c r="B1789" s="139">
        <v>9.990662716949994E-2</v>
      </c>
      <c r="C1789" s="139">
        <v>0.55140952262854581</v>
      </c>
      <c r="D1789" s="139">
        <v>0.98249052738640308</v>
      </c>
      <c r="E1789" s="139">
        <v>0.5113184273436564</v>
      </c>
      <c r="F1789" s="139">
        <v>0.20091845289585919</v>
      </c>
      <c r="G1789" s="139">
        <v>0.90836171510501051</v>
      </c>
      <c r="H1789" s="139">
        <v>0.15932206151000972</v>
      </c>
      <c r="I1789" s="139">
        <v>0.22664251357830167</v>
      </c>
      <c r="J1789" s="139">
        <v>0.94836087315847339</v>
      </c>
      <c r="K1789" s="58">
        <v>0.9152651203355906</v>
      </c>
      <c r="M1789" s="51">
        <v>787</v>
      </c>
      <c r="N1789" s="139" cm="1">
        <f t="array" ref="N1789:W1789">(TRANSPOSE(MMULT(幕後結果!$AB$37:$AK$46, TRANSPOSE(N788:W788))))</f>
        <v>0.41948377215296262</v>
      </c>
      <c r="O1789" s="139">
        <v>-0.21121857724241533</v>
      </c>
      <c r="P1789" s="139">
        <v>-0.48616007693594282</v>
      </c>
      <c r="Q1789" s="139">
        <v>2.0790444357659736</v>
      </c>
      <c r="R1789" s="139">
        <v>1.5629454312788491</v>
      </c>
      <c r="S1789" s="139">
        <v>0.10007430229137521</v>
      </c>
      <c r="T1789" s="139">
        <v>0.57223136048764089</v>
      </c>
      <c r="U1789" s="139">
        <v>-1.1526690197203719</v>
      </c>
      <c r="V1789" s="139">
        <v>1.9251349639838242</v>
      </c>
      <c r="W1789" s="50">
        <v>0.54272895280112055</v>
      </c>
    </row>
    <row r="1790" spans="1:23" ht="16.5">
      <c r="A1790" s="95">
        <v>788</v>
      </c>
      <c r="B1790" s="139">
        <v>9.9812535061530872E-2</v>
      </c>
      <c r="C1790" s="139">
        <v>0.25180595492835756</v>
      </c>
      <c r="D1790" s="139">
        <v>0.31535560053743383</v>
      </c>
      <c r="E1790" s="139">
        <v>0.46044767030171996</v>
      </c>
      <c r="F1790" s="139">
        <v>0.30186104329069985</v>
      </c>
      <c r="G1790" s="139">
        <v>0.83987683400940583</v>
      </c>
      <c r="H1790" s="139">
        <v>0.68915445540862597</v>
      </c>
      <c r="I1790" s="139">
        <v>0.38429197187397968</v>
      </c>
      <c r="J1790" s="139">
        <v>9.6284695521733799E-2</v>
      </c>
      <c r="K1790" s="58">
        <v>0.14713338896421013</v>
      </c>
      <c r="M1790" s="51">
        <v>788</v>
      </c>
      <c r="N1790" s="139" cm="1">
        <f t="array" ref="N1790:W1790">(TRANSPOSE(MMULT(幕後結果!$AB$37:$AK$46, TRANSPOSE(N789:W789))))</f>
        <v>0.82796092957952172</v>
      </c>
      <c r="O1790" s="139">
        <v>0.29446377692567094</v>
      </c>
      <c r="P1790" s="139">
        <v>-0.53654464016087178</v>
      </c>
      <c r="Q1790" s="139">
        <v>-6.2932830912545451E-2</v>
      </c>
      <c r="R1790" s="139">
        <v>0.11263055678666165</v>
      </c>
      <c r="S1790" s="139">
        <v>-2.6815801880051713</v>
      </c>
      <c r="T1790" s="139">
        <v>-2.5421674611444511E-2</v>
      </c>
      <c r="U1790" s="139">
        <v>-1.5285632112940502</v>
      </c>
      <c r="V1790" s="139">
        <v>-2.1780110683633458</v>
      </c>
      <c r="W1790" s="50">
        <v>0.45692391350868922</v>
      </c>
    </row>
    <row r="1791" spans="1:23" ht="16.5">
      <c r="A1791" s="95">
        <v>789</v>
      </c>
      <c r="B1791" s="139">
        <v>0.94928193155967722</v>
      </c>
      <c r="C1791" s="139">
        <v>0.56924275931279422</v>
      </c>
      <c r="D1791" s="139">
        <v>0.44903190808545257</v>
      </c>
      <c r="E1791" s="139">
        <v>0.75307351045227811</v>
      </c>
      <c r="F1791" s="139">
        <v>0.48993936384516745</v>
      </c>
      <c r="G1791" s="139">
        <v>0.31011413754611916</v>
      </c>
      <c r="H1791" s="139">
        <v>0.64953720395389669</v>
      </c>
      <c r="I1791" s="139">
        <v>0.53780861679838865</v>
      </c>
      <c r="J1791" s="139">
        <v>1.9001034067674505E-2</v>
      </c>
      <c r="K1791" s="58">
        <v>0.204515253864473</v>
      </c>
      <c r="M1791" s="51">
        <v>789</v>
      </c>
      <c r="N1791" s="139" cm="1">
        <f t="array" ref="N1791:W1791">(TRANSPOSE(MMULT(幕後結果!$AB$37:$AK$46, TRANSPOSE(N790:W790))))</f>
        <v>0.73330662414917702</v>
      </c>
      <c r="O1791" s="139">
        <v>-0.14476328211731559</v>
      </c>
      <c r="P1791" s="139">
        <v>1.5674817611216341</v>
      </c>
      <c r="Q1791" s="139">
        <v>1.1243239387464354</v>
      </c>
      <c r="R1791" s="139">
        <v>0.56887532650205319</v>
      </c>
      <c r="S1791" s="139">
        <v>-1.2101311950388738</v>
      </c>
      <c r="T1791" s="139">
        <v>1.3059002547221645</v>
      </c>
      <c r="U1791" s="139">
        <v>-0.83771841655660273</v>
      </c>
      <c r="V1791" s="139">
        <v>1.138469520173282</v>
      </c>
      <c r="W1791" s="50">
        <v>0.24638878775035933</v>
      </c>
    </row>
    <row r="1792" spans="1:23" ht="16.5">
      <c r="A1792" s="95">
        <v>790</v>
      </c>
      <c r="B1792" s="139">
        <v>0.84535776887962077</v>
      </c>
      <c r="C1792" s="139">
        <v>0.88057071179179758</v>
      </c>
      <c r="D1792" s="139">
        <v>0.8265976657109062</v>
      </c>
      <c r="E1792" s="139">
        <v>0.71107391631604422</v>
      </c>
      <c r="F1792" s="139">
        <v>0.98885945622409488</v>
      </c>
      <c r="G1792" s="139">
        <v>4.5321162463229481E-2</v>
      </c>
      <c r="H1792" s="139">
        <v>2.4014545684190924E-2</v>
      </c>
      <c r="I1792" s="139">
        <v>0.70644267908173797</v>
      </c>
      <c r="J1792" s="139">
        <v>0.53924856774337671</v>
      </c>
      <c r="K1792" s="58">
        <v>0.31874796472764011</v>
      </c>
      <c r="M1792" s="51">
        <v>790</v>
      </c>
      <c r="N1792" s="139" cm="1">
        <f t="array" ref="N1792:W1792">(TRANSPOSE(MMULT(幕後結果!$AB$37:$AK$46, TRANSPOSE(N791:W791))))</f>
        <v>-1.011317264599652</v>
      </c>
      <c r="O1792" s="139">
        <v>-1.5029185880941209</v>
      </c>
      <c r="P1792" s="139">
        <v>0.50476225565642485</v>
      </c>
      <c r="Q1792" s="139">
        <v>-1.1571350579995774</v>
      </c>
      <c r="R1792" s="139">
        <v>-0.93272996813889475</v>
      </c>
      <c r="S1792" s="139">
        <v>1.1165012577064164</v>
      </c>
      <c r="T1792" s="139">
        <v>-0.57730756417222295</v>
      </c>
      <c r="U1792" s="139">
        <v>0.97539243916015139</v>
      </c>
      <c r="V1792" s="139">
        <v>9.4416681291730198E-2</v>
      </c>
      <c r="W1792" s="50">
        <v>-0.39818672768124652</v>
      </c>
    </row>
    <row r="1793" spans="1:23" ht="16.5">
      <c r="A1793" s="95">
        <v>791</v>
      </c>
      <c r="B1793" s="139">
        <v>0.56079375619989191</v>
      </c>
      <c r="C1793" s="139">
        <v>0.24131704995266645</v>
      </c>
      <c r="D1793" s="139">
        <v>0.67058315341348695</v>
      </c>
      <c r="E1793" s="139">
        <v>0.61703724865990695</v>
      </c>
      <c r="F1793" s="139">
        <v>0.62452972797972239</v>
      </c>
      <c r="G1793" s="139">
        <v>0.5459082758970486</v>
      </c>
      <c r="H1793" s="139">
        <v>0.68479548446508898</v>
      </c>
      <c r="I1793" s="139">
        <v>0.23165637945075623</v>
      </c>
      <c r="J1793" s="139">
        <v>0.12184502736314995</v>
      </c>
      <c r="K1793" s="58">
        <v>0.24716098711315615</v>
      </c>
      <c r="M1793" s="51">
        <v>791</v>
      </c>
      <c r="N1793" s="139" cm="1">
        <f t="array" ref="N1793:W1793">(TRANSPOSE(MMULT(幕後結果!$AB$37:$AK$46, TRANSPOSE(N792:W792))))</f>
        <v>-0.32916230041615474</v>
      </c>
      <c r="O1793" s="139">
        <v>0.59876051080239623</v>
      </c>
      <c r="P1793" s="139">
        <v>8.0622122990374689E-2</v>
      </c>
      <c r="Q1793" s="139">
        <v>0.97509504340758402</v>
      </c>
      <c r="R1793" s="139">
        <v>0.54279778196352202</v>
      </c>
      <c r="S1793" s="139">
        <v>0.42535672868704594</v>
      </c>
      <c r="T1793" s="139">
        <v>-1.8419684137155441</v>
      </c>
      <c r="U1793" s="139">
        <v>0.48663563972204349</v>
      </c>
      <c r="V1793" s="139">
        <v>0.43238256258834307</v>
      </c>
      <c r="W1793" s="50">
        <v>0.27812909435194605</v>
      </c>
    </row>
    <row r="1794" spans="1:23" ht="16.5">
      <c r="A1794" s="95">
        <v>792</v>
      </c>
      <c r="B1794" s="139">
        <v>0.89675990541727457</v>
      </c>
      <c r="C1794" s="139">
        <v>0.70903728484056816</v>
      </c>
      <c r="D1794" s="139">
        <v>0.69758754727066496</v>
      </c>
      <c r="E1794" s="139">
        <v>0.17683809718595467</v>
      </c>
      <c r="F1794" s="139">
        <v>0.1280199115200793</v>
      </c>
      <c r="G1794" s="139">
        <v>0.81855928346504769</v>
      </c>
      <c r="H1794" s="139">
        <v>0.12181836858164918</v>
      </c>
      <c r="I1794" s="139">
        <v>0.31692489590443507</v>
      </c>
      <c r="J1794" s="139">
        <v>0.61879319817768819</v>
      </c>
      <c r="K1794" s="58">
        <v>0.38384551244946019</v>
      </c>
      <c r="M1794" s="51">
        <v>792</v>
      </c>
      <c r="N1794" s="139" cm="1">
        <f t="array" ref="N1794:W1794">(TRANSPOSE(MMULT(幕後結果!$AB$37:$AK$46, TRANSPOSE(N793:W793))))</f>
        <v>-0.88011525692666248</v>
      </c>
      <c r="O1794" s="139">
        <v>-0.29380562415321188</v>
      </c>
      <c r="P1794" s="139">
        <v>0.17143260067243793</v>
      </c>
      <c r="Q1794" s="139">
        <v>2.0475652237727631</v>
      </c>
      <c r="R1794" s="139">
        <v>1.802905944622224</v>
      </c>
      <c r="S1794" s="139">
        <v>-0.85407607737046232</v>
      </c>
      <c r="T1794" s="139">
        <v>0.23749177659008927</v>
      </c>
      <c r="U1794" s="139">
        <v>2.3480688940283727</v>
      </c>
      <c r="V1794" s="139">
        <v>2.1410711217835381</v>
      </c>
      <c r="W1794" s="50">
        <v>5.3264461865768664E-2</v>
      </c>
    </row>
    <row r="1795" spans="1:23" ht="16.5">
      <c r="A1795" s="95">
        <v>793</v>
      </c>
      <c r="B1795" s="139">
        <v>0.97500506107166451</v>
      </c>
      <c r="C1795" s="139">
        <v>0.21378272047205593</v>
      </c>
      <c r="D1795" s="139">
        <v>0.1438448334057858</v>
      </c>
      <c r="E1795" s="139">
        <v>0.86183163325143086</v>
      </c>
      <c r="F1795" s="139">
        <v>0.25990027388300718</v>
      </c>
      <c r="G1795" s="139">
        <v>0.45884974165634995</v>
      </c>
      <c r="H1795" s="139">
        <v>0.43500616545133042</v>
      </c>
      <c r="I1795" s="139">
        <v>0.94493279281003373</v>
      </c>
      <c r="J1795" s="139">
        <v>0.28482712197367088</v>
      </c>
      <c r="K1795" s="58">
        <v>0.53481807013880034</v>
      </c>
      <c r="M1795" s="51">
        <v>793</v>
      </c>
      <c r="N1795" s="139" cm="1">
        <f t="array" ref="N1795:W1795">(TRANSPOSE(MMULT(幕後結果!$AB$37:$AK$46, TRANSPOSE(N794:W794))))</f>
        <v>-1.4275599239827232</v>
      </c>
      <c r="O1795" s="139">
        <v>-1.3624049219488314</v>
      </c>
      <c r="P1795" s="139">
        <v>-2.4397236843006462</v>
      </c>
      <c r="Q1795" s="139">
        <v>0.63368167979034862</v>
      </c>
      <c r="R1795" s="139">
        <v>1.5899110478641931</v>
      </c>
      <c r="S1795" s="139">
        <v>0.13414278783456784</v>
      </c>
      <c r="T1795" s="139">
        <v>-0.23060802268006131</v>
      </c>
      <c r="U1795" s="139">
        <v>-0.67407018486829928</v>
      </c>
      <c r="V1795" s="139">
        <v>1.1194410489800755</v>
      </c>
      <c r="W1795" s="50">
        <v>-0.98917508659562403</v>
      </c>
    </row>
    <row r="1796" spans="1:23" ht="16.5">
      <c r="A1796" s="95">
        <v>794</v>
      </c>
      <c r="B1796" s="139">
        <v>9.4995996160270435E-2</v>
      </c>
      <c r="C1796" s="139">
        <v>0.43952302896524653</v>
      </c>
      <c r="D1796" s="139">
        <v>0.4446234363799193</v>
      </c>
      <c r="E1796" s="139">
        <v>0.38585930112179123</v>
      </c>
      <c r="F1796" s="139">
        <v>0.20896751746215392</v>
      </c>
      <c r="G1796" s="139">
        <v>0.26304239208564129</v>
      </c>
      <c r="H1796" s="139">
        <v>0.31548584229037058</v>
      </c>
      <c r="I1796" s="139">
        <v>0.42203084624787968</v>
      </c>
      <c r="J1796" s="139">
        <v>0.5009333149850379</v>
      </c>
      <c r="K1796" s="58">
        <v>0.93749532967482074</v>
      </c>
      <c r="M1796" s="51">
        <v>794</v>
      </c>
      <c r="N1796" s="139" cm="1">
        <f t="array" ref="N1796:W1796">(TRANSPOSE(MMULT(幕後結果!$AB$37:$AK$46, TRANSPOSE(N795:W795))))</f>
        <v>3.5558067684841252E-2</v>
      </c>
      <c r="O1796" s="139">
        <v>-0.92310878600148338</v>
      </c>
      <c r="P1796" s="139">
        <v>-0.63259402397347786</v>
      </c>
      <c r="Q1796" s="139">
        <v>4.9973482689238735E-2</v>
      </c>
      <c r="R1796" s="139">
        <v>-0.80837951727649493</v>
      </c>
      <c r="S1796" s="139">
        <v>0.7609445758222062</v>
      </c>
      <c r="T1796" s="139">
        <v>-0.63291297207021135</v>
      </c>
      <c r="U1796" s="139">
        <v>-1.5740434599500202</v>
      </c>
      <c r="V1796" s="139">
        <v>-0.41483803074034753</v>
      </c>
      <c r="W1796" s="50">
        <v>-0.66293179319558959</v>
      </c>
    </row>
    <row r="1797" spans="1:23" ht="16.5">
      <c r="A1797" s="95">
        <v>795</v>
      </c>
      <c r="B1797" s="139">
        <v>0.62704756235137116</v>
      </c>
      <c r="C1797" s="139">
        <v>0.46160930935332778</v>
      </c>
      <c r="D1797" s="139">
        <v>7.9154412142377728E-2</v>
      </c>
      <c r="E1797" s="139">
        <v>0.56925406593767613</v>
      </c>
      <c r="F1797" s="139">
        <v>7.1704965710418067E-2</v>
      </c>
      <c r="G1797" s="139">
        <v>3.8393909669477866E-2</v>
      </c>
      <c r="H1797" s="139">
        <v>0.95654372371600238</v>
      </c>
      <c r="I1797" s="139">
        <v>0.23905255801647685</v>
      </c>
      <c r="J1797" s="139">
        <v>0.17740485985136845</v>
      </c>
      <c r="K1797" s="58">
        <v>0.67669939020705261</v>
      </c>
      <c r="M1797" s="51">
        <v>795</v>
      </c>
      <c r="N1797" s="139" cm="1">
        <f t="array" ref="N1797:W1797">(TRANSPOSE(MMULT(幕後結果!$AB$37:$AK$46, TRANSPOSE(N796:W796))))</f>
        <v>-0.41392009692532539</v>
      </c>
      <c r="O1797" s="139">
        <v>-1.8166550194330959</v>
      </c>
      <c r="P1797" s="139">
        <v>-0.14668432169666962</v>
      </c>
      <c r="Q1797" s="139">
        <v>0.31878138656933752</v>
      </c>
      <c r="R1797" s="139">
        <v>-1.7350183451385224</v>
      </c>
      <c r="S1797" s="139">
        <v>-0.72159082572274724</v>
      </c>
      <c r="T1797" s="139">
        <v>1.4179228955544614</v>
      </c>
      <c r="U1797" s="139">
        <v>-0.39134066957008534</v>
      </c>
      <c r="V1797" s="139">
        <v>1.1844165746349808</v>
      </c>
      <c r="W1797" s="50">
        <v>-0.51749693062916302</v>
      </c>
    </row>
    <row r="1798" spans="1:23" ht="16.5">
      <c r="A1798" s="95">
        <v>796</v>
      </c>
      <c r="B1798" s="139">
        <v>0.30637117280825588</v>
      </c>
      <c r="C1798" s="139">
        <v>0.73791932653694992</v>
      </c>
      <c r="D1798" s="139">
        <v>0.86387910903059262</v>
      </c>
      <c r="E1798" s="139">
        <v>0.6759880418632771</v>
      </c>
      <c r="F1798" s="139">
        <v>0.64602689831536964</v>
      </c>
      <c r="G1798" s="139">
        <v>4.7250335104115804E-2</v>
      </c>
      <c r="H1798" s="139">
        <v>0.47534068717279232</v>
      </c>
      <c r="I1798" s="139">
        <v>0.53652096756961187</v>
      </c>
      <c r="J1798" s="139">
        <v>0.97396126252359316</v>
      </c>
      <c r="K1798" s="58">
        <v>4.2042249137421717E-3</v>
      </c>
      <c r="M1798" s="51">
        <v>796</v>
      </c>
      <c r="N1798" s="139" cm="1">
        <f t="array" ref="N1798:W1798">(TRANSPOSE(MMULT(幕後結果!$AB$37:$AK$46, TRANSPOSE(N797:W797))))</f>
        <v>1.4977738903883495</v>
      </c>
      <c r="O1798" s="139">
        <v>0.63456125777247285</v>
      </c>
      <c r="P1798" s="139">
        <v>0.36304005276076068</v>
      </c>
      <c r="Q1798" s="139">
        <v>-0.67349951214674197</v>
      </c>
      <c r="R1798" s="139">
        <v>0.58269611268290711</v>
      </c>
      <c r="S1798" s="139">
        <v>1.5114776463785797</v>
      </c>
      <c r="T1798" s="139">
        <v>0.44934654176480099</v>
      </c>
      <c r="U1798" s="139">
        <v>-0.44534558907231625</v>
      </c>
      <c r="V1798" s="139">
        <v>-3.3013558294607559E-3</v>
      </c>
      <c r="W1798" s="50">
        <v>0.95159735253069633</v>
      </c>
    </row>
    <row r="1799" spans="1:23" ht="16.5">
      <c r="A1799" s="95">
        <v>797</v>
      </c>
      <c r="B1799" s="139">
        <v>0.63284384820795392</v>
      </c>
      <c r="C1799" s="139">
        <v>0.80551725136219998</v>
      </c>
      <c r="D1799" s="139">
        <v>4.8427580675715953E-2</v>
      </c>
      <c r="E1799" s="139">
        <v>0.4664963129839097</v>
      </c>
      <c r="F1799" s="139">
        <v>9.7500283013915334E-2</v>
      </c>
      <c r="G1799" s="139">
        <v>0.82294985035405843</v>
      </c>
      <c r="H1799" s="139">
        <v>0.88104608900850812</v>
      </c>
      <c r="I1799" s="139">
        <v>0.24030946254143526</v>
      </c>
      <c r="J1799" s="139">
        <v>0.39067694474309311</v>
      </c>
      <c r="K1799" s="58">
        <v>0.95481616568537397</v>
      </c>
      <c r="M1799" s="51">
        <v>797</v>
      </c>
      <c r="N1799" s="139" cm="1">
        <f t="array" ref="N1799:W1799">(TRANSPOSE(MMULT(幕後結果!$AB$37:$AK$46, TRANSPOSE(N798:W798))))</f>
        <v>-8.4272641956029473E-2</v>
      </c>
      <c r="O1799" s="139">
        <v>0.29260045623237452</v>
      </c>
      <c r="P1799" s="139">
        <v>9.9555328705075663E-2</v>
      </c>
      <c r="Q1799" s="139">
        <v>2.3535029773573788</v>
      </c>
      <c r="R1799" s="139">
        <v>1.4853671143673557</v>
      </c>
      <c r="S1799" s="139">
        <v>-0.20754685080406132</v>
      </c>
      <c r="T1799" s="139">
        <v>0.90193359146991581</v>
      </c>
      <c r="U1799" s="139">
        <v>0.30490829915251416</v>
      </c>
      <c r="V1799" s="139">
        <v>0.99914268914121773</v>
      </c>
      <c r="W1799" s="50">
        <v>1.1839742316946817</v>
      </c>
    </row>
    <row r="1800" spans="1:23" ht="16.5">
      <c r="A1800" s="95">
        <v>798</v>
      </c>
      <c r="B1800" s="139">
        <v>0.31858628810925205</v>
      </c>
      <c r="C1800" s="139">
        <v>0.74990743560138462</v>
      </c>
      <c r="D1800" s="139">
        <v>0.3199239096130102</v>
      </c>
      <c r="E1800" s="139">
        <v>0.91719770460553462</v>
      </c>
      <c r="F1800" s="139">
        <v>0.57672846555885049</v>
      </c>
      <c r="G1800" s="139">
        <v>0.48190834051194309</v>
      </c>
      <c r="H1800" s="139">
        <v>0.5756488145478631</v>
      </c>
      <c r="I1800" s="139">
        <v>0.65820328844599008</v>
      </c>
      <c r="J1800" s="139">
        <v>0.83607456857291784</v>
      </c>
      <c r="K1800" s="58">
        <v>0.67314199416396225</v>
      </c>
      <c r="M1800" s="51">
        <v>798</v>
      </c>
      <c r="N1800" s="139" cm="1">
        <f t="array" ref="N1800:W1800">(TRANSPOSE(MMULT(幕後結果!$AB$37:$AK$46, TRANSPOSE(N799:W799))))</f>
        <v>-1.9199851837620002E-2</v>
      </c>
      <c r="O1800" s="139">
        <v>1.1939296411369018</v>
      </c>
      <c r="P1800" s="139">
        <v>1.404131643963306</v>
      </c>
      <c r="Q1800" s="139">
        <v>-0.7424858233662206</v>
      </c>
      <c r="R1800" s="139">
        <v>0.61804868341020858</v>
      </c>
      <c r="S1800" s="139">
        <v>0.29825673811597081</v>
      </c>
      <c r="T1800" s="139">
        <v>-0.10084395051553532</v>
      </c>
      <c r="U1800" s="139">
        <v>0.19469852684770245</v>
      </c>
      <c r="V1800" s="139">
        <v>0.18983188278692614</v>
      </c>
      <c r="W1800" s="50">
        <v>-7.9543386662773163E-2</v>
      </c>
    </row>
    <row r="1801" spans="1:23" ht="16.5">
      <c r="A1801" s="95">
        <v>799</v>
      </c>
      <c r="B1801" s="139">
        <v>0.47620545428250227</v>
      </c>
      <c r="C1801" s="139">
        <v>0.62404420367891178</v>
      </c>
      <c r="D1801" s="139">
        <v>0.68228860370999067</v>
      </c>
      <c r="E1801" s="139">
        <v>0.19429671071371524</v>
      </c>
      <c r="F1801" s="139">
        <v>0.74676125948368988</v>
      </c>
      <c r="G1801" s="139">
        <v>0.54408639971012329</v>
      </c>
      <c r="H1801" s="139">
        <v>0.28095145461470517</v>
      </c>
      <c r="I1801" s="139">
        <v>0.69160930333656223</v>
      </c>
      <c r="J1801" s="139">
        <v>0.61304721036298648</v>
      </c>
      <c r="K1801" s="58">
        <v>0.90788382444676863</v>
      </c>
      <c r="M1801" s="51">
        <v>799</v>
      </c>
      <c r="N1801" s="139" cm="1">
        <f t="array" ref="N1801:W1801">(TRANSPOSE(MMULT(幕後結果!$AB$37:$AK$46, TRANSPOSE(N800:W800))))</f>
        <v>1.1838148982428531</v>
      </c>
      <c r="O1801" s="139">
        <v>0.51508940245333135</v>
      </c>
      <c r="P1801" s="139">
        <v>0.71117846482626534</v>
      </c>
      <c r="Q1801" s="139">
        <v>0.10280004662539227</v>
      </c>
      <c r="R1801" s="139">
        <v>5.9613590322216407E-2</v>
      </c>
      <c r="S1801" s="139">
        <v>-0.52600080356079282</v>
      </c>
      <c r="T1801" s="139">
        <v>1.7215657885069375</v>
      </c>
      <c r="U1801" s="139">
        <v>-0.38484821306883343</v>
      </c>
      <c r="V1801" s="139">
        <v>-0.28299667808130891</v>
      </c>
      <c r="W1801" s="50">
        <v>0.92776670593676425</v>
      </c>
    </row>
    <row r="1802" spans="1:23" ht="16.5">
      <c r="A1802" s="95">
        <v>800</v>
      </c>
      <c r="B1802" s="139">
        <v>0.31941189772419798</v>
      </c>
      <c r="C1802" s="139">
        <v>0.24116156963219781</v>
      </c>
      <c r="D1802" s="139">
        <v>0.77694228959480105</v>
      </c>
      <c r="E1802" s="139">
        <v>0.4124290621437352</v>
      </c>
      <c r="F1802" s="139">
        <v>0.70912403978525607</v>
      </c>
      <c r="G1802" s="139">
        <v>0.23190863492149383</v>
      </c>
      <c r="H1802" s="139">
        <v>0.22465971955714026</v>
      </c>
      <c r="I1802" s="139">
        <v>0.38783669544250254</v>
      </c>
      <c r="J1802" s="139">
        <v>0.63374960585651374</v>
      </c>
      <c r="K1802" s="58">
        <v>0.16367304757621026</v>
      </c>
      <c r="M1802" s="51">
        <v>800</v>
      </c>
      <c r="N1802" s="139" cm="1">
        <f t="array" ref="N1802:W1802">(TRANSPOSE(MMULT(幕後結果!$AB$37:$AK$46, TRANSPOSE(N801:W801))))</f>
        <v>-1.5920824133612901</v>
      </c>
      <c r="O1802" s="139">
        <v>-0.97844335550695916</v>
      </c>
      <c r="P1802" s="139">
        <v>-1.4140732827146569</v>
      </c>
      <c r="Q1802" s="139">
        <v>-0.22352913859154899</v>
      </c>
      <c r="R1802" s="139">
        <v>0.8086952949043652</v>
      </c>
      <c r="S1802" s="139">
        <v>0.97096483838862024</v>
      </c>
      <c r="T1802" s="139">
        <v>-0.79000389078216149</v>
      </c>
      <c r="U1802" s="139">
        <v>-0.30723006057115004</v>
      </c>
      <c r="V1802" s="139">
        <v>0.86945636149121319</v>
      </c>
      <c r="W1802" s="50">
        <v>0.70928217103763447</v>
      </c>
    </row>
    <row r="1803" spans="1:23" ht="16.5">
      <c r="A1803" s="95">
        <v>801</v>
      </c>
      <c r="B1803" s="139">
        <v>0.11350127779153718</v>
      </c>
      <c r="C1803" s="139">
        <v>8.4640198119274146E-2</v>
      </c>
      <c r="D1803" s="139">
        <v>0.1220048927157793</v>
      </c>
      <c r="E1803" s="139">
        <v>0.87607914950596899</v>
      </c>
      <c r="F1803" s="139">
        <v>0.38188080207005348</v>
      </c>
      <c r="G1803" s="139">
        <v>4.4998352393210261E-2</v>
      </c>
      <c r="H1803" s="139">
        <v>0.64207683327745824</v>
      </c>
      <c r="I1803" s="139">
        <v>0.93274387008215109</v>
      </c>
      <c r="J1803" s="139">
        <v>0.69247220581402091</v>
      </c>
      <c r="K1803" s="58">
        <v>7.0757266465885094E-2</v>
      </c>
      <c r="M1803" s="51">
        <v>801</v>
      </c>
      <c r="N1803" s="139" cm="1">
        <f t="array" ref="N1803:W1803">(TRANSPOSE(MMULT(幕後結果!$AB$37:$AK$46, TRANSPOSE(N802:W802))))</f>
        <v>-0.80901596855991009</v>
      </c>
      <c r="O1803" s="139">
        <v>-0.33373031006165982</v>
      </c>
      <c r="P1803" s="139">
        <v>-1.9495401851006431</v>
      </c>
      <c r="Q1803" s="139">
        <v>1.257668286460806</v>
      </c>
      <c r="R1803" s="139">
        <v>1.0625733284841181</v>
      </c>
      <c r="S1803" s="139">
        <v>-2.4428083290097367</v>
      </c>
      <c r="T1803" s="139">
        <v>0.77918495258316955</v>
      </c>
      <c r="U1803" s="139">
        <v>-2.4174517883457369E-3</v>
      </c>
      <c r="V1803" s="139">
        <v>0.79011923113412241</v>
      </c>
      <c r="W1803" s="50">
        <v>-1.0192527139179157</v>
      </c>
    </row>
    <row r="1804" spans="1:23" ht="16.5">
      <c r="A1804" s="95">
        <v>802</v>
      </c>
      <c r="B1804" s="139">
        <v>0.60662006267661894</v>
      </c>
      <c r="C1804" s="139">
        <v>0.72876207752054545</v>
      </c>
      <c r="D1804" s="139">
        <v>0.95590257028480297</v>
      </c>
      <c r="E1804" s="139">
        <v>5.3214899138653182E-2</v>
      </c>
      <c r="F1804" s="139">
        <v>0.23566357738619748</v>
      </c>
      <c r="G1804" s="139">
        <v>0.90648350241703524</v>
      </c>
      <c r="H1804" s="139">
        <v>0.9213672275395548</v>
      </c>
      <c r="I1804" s="139">
        <v>0.4154827510993202</v>
      </c>
      <c r="J1804" s="139">
        <v>0.75067011045527443</v>
      </c>
      <c r="K1804" s="58">
        <v>0.48675947494415062</v>
      </c>
      <c r="M1804" s="51">
        <v>802</v>
      </c>
      <c r="N1804" s="139" cm="1">
        <f t="array" ref="N1804:W1804">(TRANSPOSE(MMULT(幕後結果!$AB$37:$AK$46, TRANSPOSE(N803:W803))))</f>
        <v>-0.85944971222130728</v>
      </c>
      <c r="O1804" s="139">
        <v>-1.4505553991961353</v>
      </c>
      <c r="P1804" s="139">
        <v>-3.3510019803266733E-2</v>
      </c>
      <c r="Q1804" s="139">
        <v>-1.5850624010806662</v>
      </c>
      <c r="R1804" s="139">
        <v>-0.67248532965944618</v>
      </c>
      <c r="S1804" s="139">
        <v>-0.83383951189228367</v>
      </c>
      <c r="T1804" s="139">
        <v>0.98946491053858654</v>
      </c>
      <c r="U1804" s="139">
        <v>0.43718564126846349</v>
      </c>
      <c r="V1804" s="139">
        <v>-0.45046695167436968</v>
      </c>
      <c r="W1804" s="50">
        <v>-0.93494147708717501</v>
      </c>
    </row>
    <row r="1805" spans="1:23" ht="16.5">
      <c r="A1805" s="95">
        <v>803</v>
      </c>
      <c r="B1805" s="139">
        <v>0.8944418157687426</v>
      </c>
      <c r="C1805" s="139">
        <v>0.25707017046101988</v>
      </c>
      <c r="D1805" s="139">
        <v>0.39312115646726409</v>
      </c>
      <c r="E1805" s="139">
        <v>0.16398830686761356</v>
      </c>
      <c r="F1805" s="139">
        <v>0.23736415336932626</v>
      </c>
      <c r="G1805" s="139">
        <v>0.49653361056616641</v>
      </c>
      <c r="H1805" s="139">
        <v>0.47429400784445042</v>
      </c>
      <c r="I1805" s="139">
        <v>0.23883992623052785</v>
      </c>
      <c r="J1805" s="139">
        <v>0.99371155496558683</v>
      </c>
      <c r="K1805" s="58">
        <v>0.46300991221604382</v>
      </c>
      <c r="M1805" s="51">
        <v>803</v>
      </c>
      <c r="N1805" s="139" cm="1">
        <f t="array" ref="N1805:W1805">(TRANSPOSE(MMULT(幕後結果!$AB$37:$AK$46, TRANSPOSE(N804:W804))))</f>
        <v>6.1407567225625813E-2</v>
      </c>
      <c r="O1805" s="139">
        <v>1.4016751776187089</v>
      </c>
      <c r="P1805" s="139">
        <v>0.15382161307399117</v>
      </c>
      <c r="Q1805" s="139">
        <v>0.44434196320814312</v>
      </c>
      <c r="R1805" s="139">
        <v>-0.40097503515849586</v>
      </c>
      <c r="S1805" s="139">
        <v>0.83313390500875872</v>
      </c>
      <c r="T1805" s="139">
        <v>1.2777559007765875</v>
      </c>
      <c r="U1805" s="139">
        <v>0.16318919045668767</v>
      </c>
      <c r="V1805" s="139">
        <v>1.6675164776404763</v>
      </c>
      <c r="W1805" s="50">
        <v>1.5120641660008949</v>
      </c>
    </row>
    <row r="1806" spans="1:23" ht="16.5">
      <c r="A1806" s="95">
        <v>804</v>
      </c>
      <c r="B1806" s="139">
        <v>9.0711096082682019E-2</v>
      </c>
      <c r="C1806" s="139">
        <v>0.37303777111293801</v>
      </c>
      <c r="D1806" s="139">
        <v>0.14584574037416909</v>
      </c>
      <c r="E1806" s="139">
        <v>0.47814206419647243</v>
      </c>
      <c r="F1806" s="139">
        <v>0.36902618882646165</v>
      </c>
      <c r="G1806" s="139">
        <v>0.17071871582744214</v>
      </c>
      <c r="H1806" s="139">
        <v>0.39421238717936391</v>
      </c>
      <c r="I1806" s="139">
        <v>0.24956557499193321</v>
      </c>
      <c r="J1806" s="139">
        <v>0.1305712452800345</v>
      </c>
      <c r="K1806" s="58">
        <v>7.612208127476694E-2</v>
      </c>
      <c r="M1806" s="51">
        <v>804</v>
      </c>
      <c r="N1806" s="139" cm="1">
        <f t="array" ref="N1806:W1806">(TRANSPOSE(MMULT(幕後結果!$AB$37:$AK$46, TRANSPOSE(N805:W805))))</f>
        <v>1.0518783625156287</v>
      </c>
      <c r="O1806" s="139">
        <v>-0.47069990710059922</v>
      </c>
      <c r="P1806" s="139">
        <v>1.4301794867299689</v>
      </c>
      <c r="Q1806" s="139">
        <v>0.59401443287421163</v>
      </c>
      <c r="R1806" s="139">
        <v>-0.85007261987906579</v>
      </c>
      <c r="S1806" s="139">
        <v>-0.14859971369429295</v>
      </c>
      <c r="T1806" s="139">
        <v>0.55389414078254418</v>
      </c>
      <c r="U1806" s="139">
        <v>0.25094502021904458</v>
      </c>
      <c r="V1806" s="139">
        <v>-0.64912926209219446</v>
      </c>
      <c r="W1806" s="50">
        <v>0.91674263161956615</v>
      </c>
    </row>
    <row r="1807" spans="1:23" ht="16.5">
      <c r="A1807" s="95">
        <v>805</v>
      </c>
      <c r="B1807" s="139">
        <v>0.62337847818549674</v>
      </c>
      <c r="C1807" s="139">
        <v>0.7497167802305984</v>
      </c>
      <c r="D1807" s="139">
        <v>0.9147375971047127</v>
      </c>
      <c r="E1807" s="139">
        <v>0.97539749831495204</v>
      </c>
      <c r="F1807" s="139">
        <v>0.57890540192086815</v>
      </c>
      <c r="G1807" s="139">
        <v>0.45651894831928064</v>
      </c>
      <c r="H1807" s="139">
        <v>0.71765456767511959</v>
      </c>
      <c r="I1807" s="139">
        <v>0.8058163252987689</v>
      </c>
      <c r="J1807" s="139">
        <v>0.1206156479288667</v>
      </c>
      <c r="K1807" s="58">
        <v>0.3824373347514094</v>
      </c>
      <c r="M1807" s="51">
        <v>805</v>
      </c>
      <c r="N1807" s="139" cm="1">
        <f t="array" ref="N1807:W1807">(TRANSPOSE(MMULT(幕後結果!$AB$37:$AK$46, TRANSPOSE(N806:W806))))</f>
        <v>-1.0186959337649126</v>
      </c>
      <c r="O1807" s="139">
        <v>-0.14765222736337105</v>
      </c>
      <c r="P1807" s="139">
        <v>-0.51985201018003391</v>
      </c>
      <c r="Q1807" s="139">
        <v>-1.353939136534311</v>
      </c>
      <c r="R1807" s="139">
        <v>-1.1794910146346151</v>
      </c>
      <c r="S1807" s="139">
        <v>-0.60364416370160545</v>
      </c>
      <c r="T1807" s="139">
        <v>-0.64477345873309888</v>
      </c>
      <c r="U1807" s="139">
        <v>-0.6724926928145234</v>
      </c>
      <c r="V1807" s="139">
        <v>-0.48327150223063586</v>
      </c>
      <c r="W1807" s="50">
        <v>0.74712093641957888</v>
      </c>
    </row>
    <row r="1808" spans="1:23" ht="16.5">
      <c r="A1808" s="95">
        <v>806</v>
      </c>
      <c r="B1808" s="139">
        <v>2.4413970712750421E-2</v>
      </c>
      <c r="C1808" s="139">
        <v>5.1391704968264396E-2</v>
      </c>
      <c r="D1808" s="139">
        <v>0.80919498001224022</v>
      </c>
      <c r="E1808" s="139">
        <v>0.31001603262671074</v>
      </c>
      <c r="F1808" s="139">
        <v>5.351715195184914E-2</v>
      </c>
      <c r="G1808" s="139">
        <v>0.73047189912548682</v>
      </c>
      <c r="H1808" s="139">
        <v>0.62468414921697479</v>
      </c>
      <c r="I1808" s="139">
        <v>0.13372596043098484</v>
      </c>
      <c r="J1808" s="139">
        <v>0.65340087360053967</v>
      </c>
      <c r="K1808" s="58">
        <v>0.62088732861221785</v>
      </c>
      <c r="M1808" s="51">
        <v>806</v>
      </c>
      <c r="N1808" s="139" cm="1">
        <f t="array" ref="N1808:W1808">(TRANSPOSE(MMULT(幕後結果!$AB$37:$AK$46, TRANSPOSE(N807:W807))))</f>
        <v>-0.34441588500099507</v>
      </c>
      <c r="O1808" s="139">
        <v>-1.7981985362782824</v>
      </c>
      <c r="P1808" s="139">
        <v>-1.4695139220285947</v>
      </c>
      <c r="Q1808" s="139">
        <v>-1.0336077756519035</v>
      </c>
      <c r="R1808" s="139">
        <v>-0.56696505565637834</v>
      </c>
      <c r="S1808" s="139">
        <v>-0.52986524006560509</v>
      </c>
      <c r="T1808" s="139">
        <v>-0.54469731512690989</v>
      </c>
      <c r="U1808" s="139">
        <v>-0.18939702891335836</v>
      </c>
      <c r="V1808" s="139">
        <v>-1.8957603107124832</v>
      </c>
      <c r="W1808" s="50">
        <v>-1.6754131284199598</v>
      </c>
    </row>
    <row r="1809" spans="1:23" ht="16.5">
      <c r="A1809" s="95">
        <v>807</v>
      </c>
      <c r="B1809" s="139">
        <v>0.72967289375111077</v>
      </c>
      <c r="C1809" s="139">
        <v>0.37065226120978312</v>
      </c>
      <c r="D1809" s="139">
        <v>0.49399955230082715</v>
      </c>
      <c r="E1809" s="139">
        <v>0.91200668448455646</v>
      </c>
      <c r="F1809" s="139">
        <v>0.24359293042540209</v>
      </c>
      <c r="G1809" s="139">
        <v>0.58598203014039929</v>
      </c>
      <c r="H1809" s="139">
        <v>0.79950274836876223</v>
      </c>
      <c r="I1809" s="139">
        <v>0.35533206767857228</v>
      </c>
      <c r="J1809" s="139">
        <v>0.61408326568156069</v>
      </c>
      <c r="K1809" s="58">
        <v>0.48595535694868697</v>
      </c>
      <c r="M1809" s="51">
        <v>807</v>
      </c>
      <c r="N1809" s="139" cm="1">
        <f t="array" ref="N1809:W1809">(TRANSPOSE(MMULT(幕後結果!$AB$37:$AK$46, TRANSPOSE(N808:W808))))</f>
        <v>0.72498176388810331</v>
      </c>
      <c r="O1809" s="139">
        <v>1.5501742102388025</v>
      </c>
      <c r="P1809" s="139">
        <v>-0.74756946386621281</v>
      </c>
      <c r="Q1809" s="139">
        <v>0.90143851512922479</v>
      </c>
      <c r="R1809" s="139">
        <v>0.3414979381999298</v>
      </c>
      <c r="S1809" s="139">
        <v>-1.8725407254317019</v>
      </c>
      <c r="T1809" s="139">
        <v>1.1770105881287538</v>
      </c>
      <c r="U1809" s="139">
        <v>-1.5403921653327173</v>
      </c>
      <c r="V1809" s="139">
        <v>-1.0502992781287761</v>
      </c>
      <c r="W1809" s="50">
        <v>-1.1846121263995735</v>
      </c>
    </row>
    <row r="1810" spans="1:23" ht="16.5">
      <c r="A1810" s="95">
        <v>808</v>
      </c>
      <c r="B1810" s="139">
        <v>0.7393992594141785</v>
      </c>
      <c r="C1810" s="139">
        <v>0.94582482304819093</v>
      </c>
      <c r="D1810" s="139">
        <v>0.2744674139073342</v>
      </c>
      <c r="E1810" s="139">
        <v>0.41989134200670608</v>
      </c>
      <c r="F1810" s="139">
        <v>5.2737756836954697E-2</v>
      </c>
      <c r="G1810" s="139">
        <v>0.22201672573238507</v>
      </c>
      <c r="H1810" s="139">
        <v>0.67837823482507464</v>
      </c>
      <c r="I1810" s="139">
        <v>0.35052895374504756</v>
      </c>
      <c r="J1810" s="139">
        <v>0.92253388337843334</v>
      </c>
      <c r="K1810" s="58">
        <v>0.90369813846465608</v>
      </c>
      <c r="M1810" s="51">
        <v>808</v>
      </c>
      <c r="N1810" s="139" cm="1">
        <f t="array" ref="N1810:W1810">(TRANSPOSE(MMULT(幕後結果!$AB$37:$AK$46, TRANSPOSE(N809:W809))))</f>
        <v>-0.74819185934141552</v>
      </c>
      <c r="O1810" s="139">
        <v>-0.39216781718243282</v>
      </c>
      <c r="P1810" s="139">
        <v>-3.9976628642964779E-2</v>
      </c>
      <c r="Q1810" s="139">
        <v>-0.31138232901004048</v>
      </c>
      <c r="R1810" s="139">
        <v>-0.35905783170047034</v>
      </c>
      <c r="S1810" s="139">
        <v>3.7628215070623972E-2</v>
      </c>
      <c r="T1810" s="139">
        <v>0.14110824645434294</v>
      </c>
      <c r="U1810" s="139">
        <v>-2.0678588489523855</v>
      </c>
      <c r="V1810" s="139">
        <v>0.60908213399808064</v>
      </c>
      <c r="W1810" s="50">
        <v>0.92425334024466665</v>
      </c>
    </row>
    <row r="1811" spans="1:23" ht="16.5">
      <c r="A1811" s="95">
        <v>809</v>
      </c>
      <c r="B1811" s="139">
        <v>0.10815935326740411</v>
      </c>
      <c r="C1811" s="139">
        <v>0.14616422608936164</v>
      </c>
      <c r="D1811" s="139">
        <v>0.21767170582686068</v>
      </c>
      <c r="E1811" s="139">
        <v>0.86337597697697044</v>
      </c>
      <c r="F1811" s="139">
        <v>0.40882502992383385</v>
      </c>
      <c r="G1811" s="139">
        <v>0.10569175526924046</v>
      </c>
      <c r="H1811" s="139">
        <v>0.76526496012963507</v>
      </c>
      <c r="I1811" s="139">
        <v>0.76788343634452216</v>
      </c>
      <c r="J1811" s="139">
        <v>0.17536265543828033</v>
      </c>
      <c r="K1811" s="58">
        <v>0.78929265293374051</v>
      </c>
      <c r="M1811" s="51">
        <v>809</v>
      </c>
      <c r="N1811" s="139" cm="1">
        <f t="array" ref="N1811:W1811">(TRANSPOSE(MMULT(幕後結果!$AB$37:$AK$46, TRANSPOSE(N810:W810))))</f>
        <v>-1.0204986039794868</v>
      </c>
      <c r="O1811" s="139">
        <v>0.4641055889760749</v>
      </c>
      <c r="P1811" s="139">
        <v>-0.55185208105547878</v>
      </c>
      <c r="Q1811" s="139">
        <v>-0.59763058339045538</v>
      </c>
      <c r="R1811" s="139">
        <v>0.7740015920685388</v>
      </c>
      <c r="S1811" s="139">
        <v>-1.0700709523630014</v>
      </c>
      <c r="T1811" s="139">
        <v>-1.5638049808345547</v>
      </c>
      <c r="U1811" s="139">
        <v>2.2012806311577815E-2</v>
      </c>
      <c r="V1811" s="139">
        <v>-2.2679040735052935</v>
      </c>
      <c r="W1811" s="50">
        <v>-0.4980924797723475</v>
      </c>
    </row>
    <row r="1812" spans="1:23" ht="16.5">
      <c r="A1812" s="95">
        <v>810</v>
      </c>
      <c r="B1812" s="139">
        <v>0.34774142241795869</v>
      </c>
      <c r="C1812" s="139">
        <v>0.26567367942010645</v>
      </c>
      <c r="D1812" s="139">
        <v>0.27757763825452342</v>
      </c>
      <c r="E1812" s="139">
        <v>0.20980697343760912</v>
      </c>
      <c r="F1812" s="139">
        <v>0.32647325936737048</v>
      </c>
      <c r="G1812" s="139">
        <v>0.74837834234275813</v>
      </c>
      <c r="H1812" s="139">
        <v>0.70576602108452824</v>
      </c>
      <c r="I1812" s="139">
        <v>0.46026159775351849</v>
      </c>
      <c r="J1812" s="139">
        <v>5.3051120259403728E-2</v>
      </c>
      <c r="K1812" s="58">
        <v>0.13840148474770242</v>
      </c>
      <c r="M1812" s="51">
        <v>810</v>
      </c>
      <c r="N1812" s="139" cm="1">
        <f t="array" ref="N1812:W1812">(TRANSPOSE(MMULT(幕後結果!$AB$37:$AK$46, TRANSPOSE(N811:W811))))</f>
        <v>-0.26950861962151457</v>
      </c>
      <c r="O1812" s="139">
        <v>1.1714111211067582</v>
      </c>
      <c r="P1812" s="139">
        <v>-1.3928107230636384</v>
      </c>
      <c r="Q1812" s="139">
        <v>1.7299229070259279</v>
      </c>
      <c r="R1812" s="139">
        <v>0.31261206061251967</v>
      </c>
      <c r="S1812" s="139">
        <v>1.0750606315935014</v>
      </c>
      <c r="T1812" s="139">
        <v>-1.2372776730263291</v>
      </c>
      <c r="U1812" s="139">
        <v>-1.1357403356394893</v>
      </c>
      <c r="V1812" s="139">
        <v>-0.36319459326801884</v>
      </c>
      <c r="W1812" s="50">
        <v>0.19712386421538414</v>
      </c>
    </row>
    <row r="1813" spans="1:23" ht="16.5">
      <c r="A1813" s="95">
        <v>811</v>
      </c>
      <c r="B1813" s="139">
        <v>6.4015556850701261E-2</v>
      </c>
      <c r="C1813" s="139">
        <v>0.41136901957399252</v>
      </c>
      <c r="D1813" s="139">
        <v>4.7809990687309289E-2</v>
      </c>
      <c r="E1813" s="139">
        <v>0.13614997911745697</v>
      </c>
      <c r="F1813" s="139">
        <v>0.44790034383119637</v>
      </c>
      <c r="G1813" s="139">
        <v>0.52412934992346316</v>
      </c>
      <c r="H1813" s="139">
        <v>0.36969615898673713</v>
      </c>
      <c r="I1813" s="139">
        <v>0.59511651128171672</v>
      </c>
      <c r="J1813" s="139">
        <v>0.9250707261886546</v>
      </c>
      <c r="K1813" s="58">
        <v>0.55933118291480222</v>
      </c>
      <c r="M1813" s="51">
        <v>811</v>
      </c>
      <c r="N1813" s="139" cm="1">
        <f t="array" ref="N1813:W1813">(TRANSPOSE(MMULT(幕後結果!$AB$37:$AK$46, TRANSPOSE(N812:W812))))</f>
        <v>0.54739356840669884</v>
      </c>
      <c r="O1813" s="139">
        <v>-9.7035537228780222E-2</v>
      </c>
      <c r="P1813" s="139">
        <v>0.47946815772056817</v>
      </c>
      <c r="Q1813" s="139">
        <v>-0.40144353078615114</v>
      </c>
      <c r="R1813" s="139">
        <v>-9.9474408718296395E-2</v>
      </c>
      <c r="S1813" s="139">
        <v>-0.41701857229116002</v>
      </c>
      <c r="T1813" s="139">
        <v>-0.25912364285350492</v>
      </c>
      <c r="U1813" s="139">
        <v>-0.80866524601899092</v>
      </c>
      <c r="V1813" s="139">
        <v>0.13217355398644215</v>
      </c>
      <c r="W1813" s="50">
        <v>1.1115749578817913</v>
      </c>
    </row>
    <row r="1814" spans="1:23" ht="16.5">
      <c r="A1814" s="95">
        <v>812</v>
      </c>
      <c r="B1814" s="139">
        <v>0.70700103430294692</v>
      </c>
      <c r="C1814" s="139">
        <v>0.3504716849649252</v>
      </c>
      <c r="D1814" s="139">
        <v>0.87892217010382034</v>
      </c>
      <c r="E1814" s="139">
        <v>0.36735764988421526</v>
      </c>
      <c r="F1814" s="139">
        <v>0.92088343479726031</v>
      </c>
      <c r="G1814" s="139">
        <v>0.83260619039335437</v>
      </c>
      <c r="H1814" s="139">
        <v>0.80869396456851006</v>
      </c>
      <c r="I1814" s="139">
        <v>0.12745124096799065</v>
      </c>
      <c r="J1814" s="139">
        <v>0.10020224344907791</v>
      </c>
      <c r="K1814" s="58">
        <v>0.79082766332130983</v>
      </c>
      <c r="M1814" s="51">
        <v>812</v>
      </c>
      <c r="N1814" s="139" cm="1">
        <f t="array" ref="N1814:W1814">(TRANSPOSE(MMULT(幕後結果!$AB$37:$AK$46, TRANSPOSE(N813:W813))))</f>
        <v>-0.31445490282275607</v>
      </c>
      <c r="O1814" s="139">
        <v>-1.5697246724922025</v>
      </c>
      <c r="P1814" s="139">
        <v>-1.1338331038014047</v>
      </c>
      <c r="Q1814" s="139">
        <v>3.2188343157591004E-2</v>
      </c>
      <c r="R1814" s="139">
        <v>-0.31307715634746935</v>
      </c>
      <c r="S1814" s="139">
        <v>-0.410046186120129</v>
      </c>
      <c r="T1814" s="139">
        <v>-0.48218557421148989</v>
      </c>
      <c r="U1814" s="139">
        <v>-2.2149100494530032</v>
      </c>
      <c r="V1814" s="139">
        <v>-1.3124499425769049</v>
      </c>
      <c r="W1814" s="50">
        <v>7.2748207324487835E-2</v>
      </c>
    </row>
    <row r="1815" spans="1:23" ht="16.5">
      <c r="A1815" s="95">
        <v>813</v>
      </c>
      <c r="B1815" s="139">
        <v>0.17964867182093402</v>
      </c>
      <c r="C1815" s="139">
        <v>6.5051164813027196E-2</v>
      </c>
      <c r="D1815" s="139">
        <v>0.69145189012815056</v>
      </c>
      <c r="E1815" s="139">
        <v>0.7728348562636711</v>
      </c>
      <c r="F1815" s="139">
        <v>0.15514572412155836</v>
      </c>
      <c r="G1815" s="139">
        <v>0.86538846486815357</v>
      </c>
      <c r="H1815" s="139">
        <v>0.9709330611691549</v>
      </c>
      <c r="I1815" s="139">
        <v>0.87226145543777323</v>
      </c>
      <c r="J1815" s="139">
        <v>0.45314026240705152</v>
      </c>
      <c r="K1815" s="58">
        <v>0.87067339355261697</v>
      </c>
      <c r="M1815" s="51">
        <v>813</v>
      </c>
      <c r="N1815" s="139" cm="1">
        <f t="array" ref="N1815:W1815">(TRANSPOSE(MMULT(幕後結果!$AB$37:$AK$46, TRANSPOSE(N814:W814))))</f>
        <v>0.36158839478214722</v>
      </c>
      <c r="O1815" s="139">
        <v>-0.55403619454752995</v>
      </c>
      <c r="P1815" s="139">
        <v>-0.3985584410337325</v>
      </c>
      <c r="Q1815" s="139">
        <v>-0.40817575715377524</v>
      </c>
      <c r="R1815" s="139">
        <v>-7.6281553135482669E-2</v>
      </c>
      <c r="S1815" s="139">
        <v>-1.5528684789902358</v>
      </c>
      <c r="T1815" s="139">
        <v>0.35803081737545073</v>
      </c>
      <c r="U1815" s="139">
        <v>0.55692079154425378</v>
      </c>
      <c r="V1815" s="139">
        <v>0.8612774278557499</v>
      </c>
      <c r="W1815" s="50">
        <v>-1.2692341397641846</v>
      </c>
    </row>
    <row r="1816" spans="1:23" ht="16.5">
      <c r="A1816" s="95">
        <v>814</v>
      </c>
      <c r="B1816" s="139">
        <v>0.39366826424238366</v>
      </c>
      <c r="C1816" s="139">
        <v>0.59753593540180128</v>
      </c>
      <c r="D1816" s="139">
        <v>0.829061702509579</v>
      </c>
      <c r="E1816" s="139">
        <v>0.84924494814896301</v>
      </c>
      <c r="F1816" s="139">
        <v>0.16532984325723254</v>
      </c>
      <c r="G1816" s="139">
        <v>0.29297514507658207</v>
      </c>
      <c r="H1816" s="139">
        <v>0.5796242954589752</v>
      </c>
      <c r="I1816" s="139">
        <v>0.76782052271305168</v>
      </c>
      <c r="J1816" s="139">
        <v>0.8839419880173498</v>
      </c>
      <c r="K1816" s="58">
        <v>0.1676990259644644</v>
      </c>
      <c r="M1816" s="51">
        <v>814</v>
      </c>
      <c r="N1816" s="139" cm="1">
        <f t="array" ref="N1816:W1816">(TRANSPOSE(MMULT(幕後結果!$AB$37:$AK$46, TRANSPOSE(N815:W815))))</f>
        <v>-0.92093282321953895</v>
      </c>
      <c r="O1816" s="139">
        <v>-1.7684311311539711</v>
      </c>
      <c r="P1816" s="139">
        <v>1.6296987646587329</v>
      </c>
      <c r="Q1816" s="139">
        <v>0.3331836166137746</v>
      </c>
      <c r="R1816" s="139">
        <v>-0.22836973407622219</v>
      </c>
      <c r="S1816" s="139">
        <v>-0.5377717444144523</v>
      </c>
      <c r="T1816" s="139">
        <v>-0.25990072908630185</v>
      </c>
      <c r="U1816" s="139">
        <v>0.3049834912027205</v>
      </c>
      <c r="V1816" s="139">
        <v>0.84769464479474743</v>
      </c>
      <c r="W1816" s="50">
        <v>0.14757252577332497</v>
      </c>
    </row>
    <row r="1817" spans="1:23" ht="16.5">
      <c r="A1817" s="95">
        <v>815</v>
      </c>
      <c r="B1817" s="139">
        <v>0.92997988876127669</v>
      </c>
      <c r="C1817" s="139">
        <v>6.7017833046226327E-2</v>
      </c>
      <c r="D1817" s="139">
        <v>9.3440618426206878E-2</v>
      </c>
      <c r="E1817" s="139">
        <v>0.31101136906564353</v>
      </c>
      <c r="F1817" s="139">
        <v>0.9474067692278727</v>
      </c>
      <c r="G1817" s="139">
        <v>8.6271126962446543E-2</v>
      </c>
      <c r="H1817" s="139">
        <v>0.77134553136366213</v>
      </c>
      <c r="I1817" s="139">
        <v>0.43909614050484147</v>
      </c>
      <c r="J1817" s="139">
        <v>0.30613012333149969</v>
      </c>
      <c r="K1817" s="58">
        <v>0.70050989479248038</v>
      </c>
      <c r="M1817" s="51">
        <v>815</v>
      </c>
      <c r="N1817" s="139" cm="1">
        <f t="array" ref="N1817:W1817">(TRANSPOSE(MMULT(幕後結果!$AB$37:$AK$46, TRANSPOSE(N816:W816))))</f>
        <v>2.0717026613405243</v>
      </c>
      <c r="O1817" s="139">
        <v>0.66087574210407418</v>
      </c>
      <c r="P1817" s="139">
        <v>1.0999346801256413</v>
      </c>
      <c r="Q1817" s="139">
        <v>1.4092082621919557</v>
      </c>
      <c r="R1817" s="139">
        <v>1.4554164810141546</v>
      </c>
      <c r="S1817" s="139">
        <v>-0.67443961378184636</v>
      </c>
      <c r="T1817" s="139">
        <v>1.972593364508449</v>
      </c>
      <c r="U1817" s="139">
        <v>1.8857208793169113</v>
      </c>
      <c r="V1817" s="139">
        <v>2.6939588266184895</v>
      </c>
      <c r="W1817" s="50">
        <v>0.77228015713276466</v>
      </c>
    </row>
    <row r="1818" spans="1:23" ht="16.5">
      <c r="A1818" s="95">
        <v>816</v>
      </c>
      <c r="B1818" s="139">
        <v>0.63606337766855225</v>
      </c>
      <c r="C1818" s="139">
        <v>0.57851627747344314</v>
      </c>
      <c r="D1818" s="139">
        <v>0.19459663309205411</v>
      </c>
      <c r="E1818" s="139">
        <v>0.31595180468245609</v>
      </c>
      <c r="F1818" s="139">
        <v>0.86001585793746593</v>
      </c>
      <c r="G1818" s="139">
        <v>0.98970311115029319</v>
      </c>
      <c r="H1818" s="139">
        <v>0.92547904949328319</v>
      </c>
      <c r="I1818" s="139">
        <v>0.67186026431624035</v>
      </c>
      <c r="J1818" s="139">
        <v>0.1456943165694633</v>
      </c>
      <c r="K1818" s="58">
        <v>0.58404721203229126</v>
      </c>
      <c r="M1818" s="51">
        <v>816</v>
      </c>
      <c r="N1818" s="139" cm="1">
        <f t="array" ref="N1818:W1818">(TRANSPOSE(MMULT(幕後結果!$AB$37:$AK$46, TRANSPOSE(N817:W817))))</f>
        <v>1.2517450953987805</v>
      </c>
      <c r="O1818" s="139">
        <v>0.9643988125500973</v>
      </c>
      <c r="P1818" s="139">
        <v>-0.95936620374026704</v>
      </c>
      <c r="Q1818" s="139">
        <v>1.4268752779087319</v>
      </c>
      <c r="R1818" s="139">
        <v>0.24611700518130347</v>
      </c>
      <c r="S1818" s="139">
        <v>-0.4226438350883297</v>
      </c>
      <c r="T1818" s="139">
        <v>1.9905505663822458</v>
      </c>
      <c r="U1818" s="139">
        <v>-0.42380764648521518</v>
      </c>
      <c r="V1818" s="139">
        <v>0.75783152673790966</v>
      </c>
      <c r="W1818" s="50">
        <v>-0.10072627594311158</v>
      </c>
    </row>
    <row r="1819" spans="1:23" ht="16.5">
      <c r="A1819" s="95">
        <v>817</v>
      </c>
      <c r="B1819" s="139">
        <v>0.90363233867269033</v>
      </c>
      <c r="C1819" s="139">
        <v>0.9032039678891679</v>
      </c>
      <c r="D1819" s="139">
        <v>0.1145497494139831</v>
      </c>
      <c r="E1819" s="139">
        <v>0.70844692607519333</v>
      </c>
      <c r="F1819" s="139">
        <v>1.969915022887303E-2</v>
      </c>
      <c r="G1819" s="139">
        <v>7.482088764219208E-2</v>
      </c>
      <c r="H1819" s="139">
        <v>0.64274428841249232</v>
      </c>
      <c r="I1819" s="139">
        <v>5.8379371354942311E-2</v>
      </c>
      <c r="J1819" s="139">
        <v>0.47781756810570153</v>
      </c>
      <c r="K1819" s="58">
        <v>0.16532417030752233</v>
      </c>
      <c r="M1819" s="51">
        <v>817</v>
      </c>
      <c r="N1819" s="139" cm="1">
        <f t="array" ref="N1819:W1819">(TRANSPOSE(MMULT(幕後結果!$AB$37:$AK$46, TRANSPOSE(N818:W818))))</f>
        <v>-0.20889123840152393</v>
      </c>
      <c r="O1819" s="139">
        <v>-0.23755994223573715</v>
      </c>
      <c r="P1819" s="139">
        <v>-1.2047427162834123</v>
      </c>
      <c r="Q1819" s="139">
        <v>0.51143231172347836</v>
      </c>
      <c r="R1819" s="139">
        <v>2.7542905100287713</v>
      </c>
      <c r="S1819" s="139">
        <v>1.4749653892840724</v>
      </c>
      <c r="T1819" s="139">
        <v>-0.50719757097212015</v>
      </c>
      <c r="U1819" s="139">
        <v>-0.35225804429295932</v>
      </c>
      <c r="V1819" s="139">
        <v>0.81094546221476216</v>
      </c>
      <c r="W1819" s="50">
        <v>0.24095743370531422</v>
      </c>
    </row>
    <row r="1820" spans="1:23" ht="16.5">
      <c r="A1820" s="95">
        <v>818</v>
      </c>
      <c r="B1820" s="139">
        <v>0.76688010122579775</v>
      </c>
      <c r="C1820" s="139">
        <v>0.85946775495332095</v>
      </c>
      <c r="D1820" s="139">
        <v>0.47222055993125811</v>
      </c>
      <c r="E1820" s="139">
        <v>0.44045870584013191</v>
      </c>
      <c r="F1820" s="139">
        <v>0.41245480929189271</v>
      </c>
      <c r="G1820" s="139">
        <v>0.59314982913488357</v>
      </c>
      <c r="H1820" s="139">
        <v>0.42632089412914342</v>
      </c>
      <c r="I1820" s="139">
        <v>0.27266714774977419</v>
      </c>
      <c r="J1820" s="139">
        <v>0.28934786975580207</v>
      </c>
      <c r="K1820" s="58">
        <v>0.61515184822981239</v>
      </c>
      <c r="M1820" s="51">
        <v>818</v>
      </c>
      <c r="N1820" s="139" cm="1">
        <f t="array" ref="N1820:W1820">(TRANSPOSE(MMULT(幕後結果!$AB$37:$AK$46, TRANSPOSE(N819:W819))))</f>
        <v>-0.20636572294499791</v>
      </c>
      <c r="O1820" s="139">
        <v>0.94202899374650173</v>
      </c>
      <c r="P1820" s="139">
        <v>-1.6794043520353235</v>
      </c>
      <c r="Q1820" s="139">
        <v>4.6982626609952172E-2</v>
      </c>
      <c r="R1820" s="139">
        <v>-0.71825875565775854</v>
      </c>
      <c r="S1820" s="139">
        <v>0.66014956021755766</v>
      </c>
      <c r="T1820" s="139">
        <v>-0.69528370862355615</v>
      </c>
      <c r="U1820" s="139">
        <v>0.94205877064397081</v>
      </c>
      <c r="V1820" s="139">
        <v>1.5441702135474595</v>
      </c>
      <c r="W1820" s="50">
        <v>-0.4157891282285428</v>
      </c>
    </row>
    <row r="1821" spans="1:23" ht="16.5">
      <c r="A1821" s="95">
        <v>819</v>
      </c>
      <c r="B1821" s="139">
        <v>0.41535018554707848</v>
      </c>
      <c r="C1821" s="139">
        <v>0.66557468045121904</v>
      </c>
      <c r="D1821" s="139">
        <v>0.78058702615603703</v>
      </c>
      <c r="E1821" s="139">
        <v>0.6747501354892278</v>
      </c>
      <c r="F1821" s="139">
        <v>0.10977968615883515</v>
      </c>
      <c r="G1821" s="139">
        <v>0.36620838461262517</v>
      </c>
      <c r="H1821" s="139">
        <v>0.78172282435298479</v>
      </c>
      <c r="I1821" s="139">
        <v>0.45130878844621525</v>
      </c>
      <c r="J1821" s="139">
        <v>0.42983793146096683</v>
      </c>
      <c r="K1821" s="58">
        <v>0.2965228403188207</v>
      </c>
      <c r="M1821" s="51">
        <v>819</v>
      </c>
      <c r="N1821" s="139" cm="1">
        <f t="array" ref="N1821:W1821">(TRANSPOSE(MMULT(幕後結果!$AB$37:$AK$46, TRANSPOSE(N820:W820))))</f>
        <v>4.808993608420388E-2</v>
      </c>
      <c r="O1821" s="139">
        <v>1.5874359689397421</v>
      </c>
      <c r="P1821" s="139">
        <v>0.95245088228387786</v>
      </c>
      <c r="Q1821" s="139">
        <v>-0.55782225278250275</v>
      </c>
      <c r="R1821" s="139">
        <v>-0.30196303817101777</v>
      </c>
      <c r="S1821" s="139">
        <v>-0.82256728934876755</v>
      </c>
      <c r="T1821" s="139">
        <v>9.8306387778099538E-2</v>
      </c>
      <c r="U1821" s="139">
        <v>-0.37410324700418451</v>
      </c>
      <c r="V1821" s="139">
        <v>-0.39670019011443847</v>
      </c>
      <c r="W1821" s="50">
        <v>1.0698211496721235</v>
      </c>
    </row>
    <row r="1822" spans="1:23" ht="16.5">
      <c r="A1822" s="95">
        <v>820</v>
      </c>
      <c r="B1822" s="139">
        <v>0.48030518747708983</v>
      </c>
      <c r="C1822" s="139">
        <v>0.9518738279674166</v>
      </c>
      <c r="D1822" s="139">
        <v>0.74182932648606115</v>
      </c>
      <c r="E1822" s="139">
        <v>0.47178528457029523</v>
      </c>
      <c r="F1822" s="139">
        <v>0.53008078736261766</v>
      </c>
      <c r="G1822" s="139">
        <v>6.8154671298180869E-2</v>
      </c>
      <c r="H1822" s="139">
        <v>0.64420015561064869</v>
      </c>
      <c r="I1822" s="139">
        <v>0.21526202893311353</v>
      </c>
      <c r="J1822" s="139">
        <v>0.26996705840575141</v>
      </c>
      <c r="K1822" s="58">
        <v>0.16539381328464953</v>
      </c>
      <c r="M1822" s="51">
        <v>820</v>
      </c>
      <c r="N1822" s="139" cm="1">
        <f t="array" ref="N1822:W1822">(TRANSPOSE(MMULT(幕後結果!$AB$37:$AK$46, TRANSPOSE(N821:W821))))</f>
        <v>1.3938409350336478</v>
      </c>
      <c r="O1822" s="139">
        <v>0.51546344654897669</v>
      </c>
      <c r="P1822" s="139">
        <v>0.66162965676477514</v>
      </c>
      <c r="Q1822" s="139">
        <v>-0.42761038782866445</v>
      </c>
      <c r="R1822" s="139">
        <v>-0.22689516499422402</v>
      </c>
      <c r="S1822" s="139">
        <v>0.1848523174369629</v>
      </c>
      <c r="T1822" s="139">
        <v>0.95214683706158054</v>
      </c>
      <c r="U1822" s="139">
        <v>0.55905863796720667</v>
      </c>
      <c r="V1822" s="139">
        <v>0.38232228890621989</v>
      </c>
      <c r="W1822" s="50">
        <v>-0.97242598864874052</v>
      </c>
    </row>
    <row r="1823" spans="1:23" ht="16.5">
      <c r="A1823" s="95">
        <v>821</v>
      </c>
      <c r="B1823" s="139">
        <v>0.25162950964418385</v>
      </c>
      <c r="C1823" s="139">
        <v>0.10396009635387093</v>
      </c>
      <c r="D1823" s="139">
        <v>0.81488613772664387</v>
      </c>
      <c r="E1823" s="139">
        <v>0.67033479620397607</v>
      </c>
      <c r="F1823" s="139">
        <v>0.51345638052330922</v>
      </c>
      <c r="G1823" s="139">
        <v>0.93361791164912833</v>
      </c>
      <c r="H1823" s="139">
        <v>0.72440454515855612</v>
      </c>
      <c r="I1823" s="139">
        <v>0.95347465857777314</v>
      </c>
      <c r="J1823" s="139">
        <v>0.47427936000332904</v>
      </c>
      <c r="K1823" s="58">
        <v>0.49528325695722097</v>
      </c>
      <c r="M1823" s="51">
        <v>821</v>
      </c>
      <c r="N1823" s="139" cm="1">
        <f t="array" ref="N1823:W1823">(TRANSPOSE(MMULT(幕後結果!$AB$37:$AK$46, TRANSPOSE(N822:W822))))</f>
        <v>9.9612006276398823E-2</v>
      </c>
      <c r="O1823" s="139">
        <v>-1.4747924898977929E-2</v>
      </c>
      <c r="P1823" s="139">
        <v>-0.42275451207435055</v>
      </c>
      <c r="Q1823" s="139">
        <v>-0.25665815317039659</v>
      </c>
      <c r="R1823" s="139">
        <v>-1.4127912768742581</v>
      </c>
      <c r="S1823" s="139">
        <v>-0.43283691321091633</v>
      </c>
      <c r="T1823" s="139">
        <v>6.6545138263638809E-3</v>
      </c>
      <c r="U1823" s="139">
        <v>0.75430513801647991</v>
      </c>
      <c r="V1823" s="139">
        <v>-1.5171449894026177</v>
      </c>
      <c r="W1823" s="50">
        <v>-0.47499032201981156</v>
      </c>
    </row>
    <row r="1824" spans="1:23" ht="16.5">
      <c r="A1824" s="95">
        <v>822</v>
      </c>
      <c r="B1824" s="139">
        <v>0.62018532446003527</v>
      </c>
      <c r="C1824" s="139">
        <v>0.63191249022134599</v>
      </c>
      <c r="D1824" s="139">
        <v>0.24992774324464317</v>
      </c>
      <c r="E1824" s="139">
        <v>0.13341733939462097</v>
      </c>
      <c r="F1824" s="139">
        <v>0.8312352660194231</v>
      </c>
      <c r="G1824" s="139">
        <v>0.38003886648387408</v>
      </c>
      <c r="H1824" s="139">
        <v>8.0944808996303852E-2</v>
      </c>
      <c r="I1824" s="139">
        <v>0.55155434021691918</v>
      </c>
      <c r="J1824" s="139">
        <v>0.572008762604028</v>
      </c>
      <c r="K1824" s="58">
        <v>0.91488084736487552</v>
      </c>
      <c r="M1824" s="51">
        <v>822</v>
      </c>
      <c r="N1824" s="139" cm="1">
        <f t="array" ref="N1824:W1824">(TRANSPOSE(MMULT(幕後結果!$AB$37:$AK$46, TRANSPOSE(N823:W823))))</f>
        <v>9.5478170950777805E-2</v>
      </c>
      <c r="O1824" s="139">
        <v>2.199523691346609</v>
      </c>
      <c r="P1824" s="139">
        <v>0.12392318550253326</v>
      </c>
      <c r="Q1824" s="139">
        <v>0.24318923386708519</v>
      </c>
      <c r="R1824" s="139">
        <v>-1.1959611837950297</v>
      </c>
      <c r="S1824" s="139">
        <v>-1.0100483175268851</v>
      </c>
      <c r="T1824" s="139">
        <v>0.10318385191852918</v>
      </c>
      <c r="U1824" s="139">
        <v>0.16858091860023466</v>
      </c>
      <c r="V1824" s="139">
        <v>-9.9060835638488109E-3</v>
      </c>
      <c r="W1824" s="50">
        <v>-1.0652157294600542</v>
      </c>
    </row>
    <row r="1825" spans="1:23" ht="16.5">
      <c r="A1825" s="95">
        <v>823</v>
      </c>
      <c r="B1825" s="139">
        <v>0.96368892316728827</v>
      </c>
      <c r="C1825" s="139">
        <v>0.79706161886032856</v>
      </c>
      <c r="D1825" s="139">
        <v>0.76606157120955376</v>
      </c>
      <c r="E1825" s="139">
        <v>0.17916767190914773</v>
      </c>
      <c r="F1825" s="139">
        <v>2.9981517118123246E-2</v>
      </c>
      <c r="G1825" s="139">
        <v>0.60585492017182996</v>
      </c>
      <c r="H1825" s="139">
        <v>6.6800386630567754E-3</v>
      </c>
      <c r="I1825" s="139">
        <v>9.1943780453073609E-2</v>
      </c>
      <c r="J1825" s="139">
        <v>0.90733350096244347</v>
      </c>
      <c r="K1825" s="58">
        <v>9.2899633694524253E-2</v>
      </c>
      <c r="M1825" s="51">
        <v>823</v>
      </c>
      <c r="N1825" s="139" cm="1">
        <f t="array" ref="N1825:W1825">(TRANSPOSE(MMULT(幕後結果!$AB$37:$AK$46, TRANSPOSE(N824:W824))))</f>
        <v>0.46727596432579011</v>
      </c>
      <c r="O1825" s="139">
        <v>0.40365347221678538</v>
      </c>
      <c r="P1825" s="139">
        <v>-4.0221520367838479E-2</v>
      </c>
      <c r="Q1825" s="139">
        <v>2.2944827925818463</v>
      </c>
      <c r="R1825" s="139">
        <v>0.97487884301857664</v>
      </c>
      <c r="S1825" s="139">
        <v>1.2349290981833108</v>
      </c>
      <c r="T1825" s="139">
        <v>1.4722528750256492</v>
      </c>
      <c r="U1825" s="139">
        <v>-0.86709757918151797</v>
      </c>
      <c r="V1825" s="139">
        <v>0.83011954056990023</v>
      </c>
      <c r="W1825" s="50">
        <v>0.10236257270923188</v>
      </c>
    </row>
    <row r="1826" spans="1:23" ht="16.5">
      <c r="A1826" s="95">
        <v>824</v>
      </c>
      <c r="B1826" s="139">
        <v>0.85832850588063714</v>
      </c>
      <c r="C1826" s="139">
        <v>0.73611769772200963</v>
      </c>
      <c r="D1826" s="139">
        <v>0.18900722618401078</v>
      </c>
      <c r="E1826" s="139">
        <v>0.94710731243810398</v>
      </c>
      <c r="F1826" s="139">
        <v>0.47363773334189663</v>
      </c>
      <c r="G1826" s="139">
        <v>0.11849113733837879</v>
      </c>
      <c r="H1826" s="139">
        <v>0.52842425275054183</v>
      </c>
      <c r="I1826" s="139">
        <v>3.0137682857716008E-3</v>
      </c>
      <c r="J1826" s="139">
        <v>0.37060391765085088</v>
      </c>
      <c r="K1826" s="58">
        <v>0.6860139459360064</v>
      </c>
      <c r="M1826" s="51">
        <v>824</v>
      </c>
      <c r="N1826" s="139" cm="1">
        <f t="array" ref="N1826:W1826">(TRANSPOSE(MMULT(幕後結果!$AB$37:$AK$46, TRANSPOSE(N825:W825))))</f>
        <v>3.1428940008634547E-2</v>
      </c>
      <c r="O1826" s="139">
        <v>-1.2609842913394611</v>
      </c>
      <c r="P1826" s="139">
        <v>1.323841380346384</v>
      </c>
      <c r="Q1826" s="139">
        <v>0.1245776115375925</v>
      </c>
      <c r="R1826" s="139">
        <v>-0.61147748080195408</v>
      </c>
      <c r="S1826" s="139">
        <v>-6.1089108587951246E-2</v>
      </c>
      <c r="T1826" s="139">
        <v>0.87441324277571542</v>
      </c>
      <c r="U1826" s="139">
        <v>-1.0181501851164942</v>
      </c>
      <c r="V1826" s="139">
        <v>1.2593514523104248</v>
      </c>
      <c r="W1826" s="50">
        <v>0.59116262022248833</v>
      </c>
    </row>
    <row r="1827" spans="1:23" ht="16.5">
      <c r="A1827" s="95">
        <v>825</v>
      </c>
      <c r="B1827" s="139">
        <v>0.86855714800331163</v>
      </c>
      <c r="C1827" s="139">
        <v>0.67305969598248638</v>
      </c>
      <c r="D1827" s="139">
        <v>0.69083231861440675</v>
      </c>
      <c r="E1827" s="139">
        <v>0.88611845706204018</v>
      </c>
      <c r="F1827" s="139">
        <v>0.86368502253650847</v>
      </c>
      <c r="G1827" s="139">
        <v>9.0464586555891069E-2</v>
      </c>
      <c r="H1827" s="139">
        <v>0.60073972224314609</v>
      </c>
      <c r="I1827" s="139">
        <v>0.73592526276760961</v>
      </c>
      <c r="J1827" s="139">
        <v>0.53177963267828554</v>
      </c>
      <c r="K1827" s="58">
        <v>2.0402035428058296E-2</v>
      </c>
      <c r="M1827" s="51">
        <v>825</v>
      </c>
      <c r="N1827" s="139" cm="1">
        <f t="array" ref="N1827:W1827">(TRANSPOSE(MMULT(幕後結果!$AB$37:$AK$46, TRANSPOSE(N826:W826))))</f>
        <v>-2.2813531175155819</v>
      </c>
      <c r="O1827" s="139">
        <v>-1.0327929605681407</v>
      </c>
      <c r="P1827" s="139">
        <v>-8.477327801382406E-2</v>
      </c>
      <c r="Q1827" s="139">
        <v>0.67332846574795835</v>
      </c>
      <c r="R1827" s="139">
        <v>2.0656842696517987</v>
      </c>
      <c r="S1827" s="139">
        <v>0.81233728801608118</v>
      </c>
      <c r="T1827" s="139">
        <v>-1.8544907323479221</v>
      </c>
      <c r="U1827" s="139">
        <v>-1.1056772137428037</v>
      </c>
      <c r="V1827" s="139">
        <v>0.19295415577446834</v>
      </c>
      <c r="W1827" s="50">
        <v>-0.18296379527249523</v>
      </c>
    </row>
    <row r="1828" spans="1:23" ht="16.5">
      <c r="A1828" s="95">
        <v>826</v>
      </c>
      <c r="B1828" s="139">
        <v>6.1378396348910069E-2</v>
      </c>
      <c r="C1828" s="139">
        <v>0.58923615922754924</v>
      </c>
      <c r="D1828" s="139">
        <v>5.1709073553324103E-2</v>
      </c>
      <c r="E1828" s="139">
        <v>0.44417289854898634</v>
      </c>
      <c r="F1828" s="139">
        <v>0.84943052889444215</v>
      </c>
      <c r="G1828" s="139">
        <v>0.34755399307440404</v>
      </c>
      <c r="H1828" s="139">
        <v>0.93448547236195956</v>
      </c>
      <c r="I1828" s="139">
        <v>0.61024788881136938</v>
      </c>
      <c r="J1828" s="139">
        <v>0.37225353450689869</v>
      </c>
      <c r="K1828" s="58">
        <v>0.92005114630194518</v>
      </c>
      <c r="M1828" s="51">
        <v>826</v>
      </c>
      <c r="N1828" s="139" cm="1">
        <f t="array" ref="N1828:W1828">(TRANSPOSE(MMULT(幕後結果!$AB$37:$AK$46, TRANSPOSE(N827:W827))))</f>
        <v>0.3963053060134834</v>
      </c>
      <c r="O1828" s="139">
        <v>0.25098776855752364</v>
      </c>
      <c r="P1828" s="139">
        <v>-4.2707388006252553E-2</v>
      </c>
      <c r="Q1828" s="139">
        <v>-0.23512323955464529</v>
      </c>
      <c r="R1828" s="139">
        <v>-0.82505499043392139</v>
      </c>
      <c r="S1828" s="139">
        <v>-4.7008168117599149E-2</v>
      </c>
      <c r="T1828" s="139">
        <v>0.93636962601176688</v>
      </c>
      <c r="U1828" s="139">
        <v>0.45527859125947623</v>
      </c>
      <c r="V1828" s="139">
        <v>-0.83855053125075418</v>
      </c>
      <c r="W1828" s="50">
        <v>-4.7103014074591082E-2</v>
      </c>
    </row>
    <row r="1829" spans="1:23" ht="16.5">
      <c r="A1829" s="95">
        <v>827</v>
      </c>
      <c r="B1829" s="139">
        <v>0.24087253096022732</v>
      </c>
      <c r="C1829" s="139">
        <v>0.13972138688271363</v>
      </c>
      <c r="D1829" s="139">
        <v>9.2533793928522901E-2</v>
      </c>
      <c r="E1829" s="139">
        <v>0.17955502215624874</v>
      </c>
      <c r="F1829" s="139">
        <v>0.72862083716605519</v>
      </c>
      <c r="G1829" s="139">
        <v>0.6043309791195961</v>
      </c>
      <c r="H1829" s="139">
        <v>0.91540640413853569</v>
      </c>
      <c r="I1829" s="139">
        <v>0.16261935399636518</v>
      </c>
      <c r="J1829" s="139">
        <v>0.65379072417155415</v>
      </c>
      <c r="K1829" s="58">
        <v>0.35240209140542111</v>
      </c>
      <c r="M1829" s="51">
        <v>827</v>
      </c>
      <c r="N1829" s="139" cm="1">
        <f t="array" ref="N1829:W1829">(TRANSPOSE(MMULT(幕後結果!$AB$37:$AK$46, TRANSPOSE(N828:W828))))</f>
        <v>2.9730875594130186</v>
      </c>
      <c r="O1829" s="139">
        <v>0.75503628270517276</v>
      </c>
      <c r="P1829" s="139">
        <v>1.6569752400038928</v>
      </c>
      <c r="Q1829" s="139">
        <v>-5.6228624587416121E-2</v>
      </c>
      <c r="R1829" s="139">
        <v>-0.19301151256928603</v>
      </c>
      <c r="S1829" s="139">
        <v>-0.18526906038786739</v>
      </c>
      <c r="T1829" s="139">
        <v>1.913578193677528</v>
      </c>
      <c r="U1829" s="139">
        <v>-0.40221412521513611</v>
      </c>
      <c r="V1829" s="139">
        <v>2.2797625774258594</v>
      </c>
      <c r="W1829" s="50">
        <v>0.48965995097777565</v>
      </c>
    </row>
    <row r="1830" spans="1:23" ht="16.5">
      <c r="A1830" s="95">
        <v>828</v>
      </c>
      <c r="B1830" s="139">
        <v>0.94638630559231629</v>
      </c>
      <c r="C1830" s="139">
        <v>0.64213423318413065</v>
      </c>
      <c r="D1830" s="139">
        <v>0.80852877678562485</v>
      </c>
      <c r="E1830" s="139">
        <v>0.38401085269091118</v>
      </c>
      <c r="F1830" s="139">
        <v>0.43901085278674379</v>
      </c>
      <c r="G1830" s="139">
        <v>0.91964789495296118</v>
      </c>
      <c r="H1830" s="139">
        <v>0.46810735461744302</v>
      </c>
      <c r="I1830" s="139">
        <v>0.8371459622976094</v>
      </c>
      <c r="J1830" s="139">
        <v>0.33263095778929075</v>
      </c>
      <c r="K1830" s="58">
        <v>9.425834603483052E-2</v>
      </c>
      <c r="M1830" s="51">
        <v>828</v>
      </c>
      <c r="N1830" s="139" cm="1">
        <f t="array" ref="N1830:W1830">(TRANSPOSE(MMULT(幕後結果!$AB$37:$AK$46, TRANSPOSE(N829:W829))))</f>
        <v>0.92531912306995534</v>
      </c>
      <c r="O1830" s="139">
        <v>1.9955533737684057</v>
      </c>
      <c r="P1830" s="139">
        <v>-0.81064521282892832</v>
      </c>
      <c r="Q1830" s="139">
        <v>-7.0987245550171885E-2</v>
      </c>
      <c r="R1830" s="139">
        <v>0.36728690410905612</v>
      </c>
      <c r="S1830" s="139">
        <v>1.3510327649990588</v>
      </c>
      <c r="T1830" s="139">
        <v>-0.125162470969089</v>
      </c>
      <c r="U1830" s="139">
        <v>0.27954898429879416</v>
      </c>
      <c r="V1830" s="139">
        <v>-0.37531849286281743</v>
      </c>
      <c r="W1830" s="50">
        <v>-0.19844510418589872</v>
      </c>
    </row>
    <row r="1831" spans="1:23" ht="16.5">
      <c r="A1831" s="95">
        <v>829</v>
      </c>
      <c r="B1831" s="139">
        <v>0.58210899107025216</v>
      </c>
      <c r="C1831" s="139">
        <v>0.59529513000978485</v>
      </c>
      <c r="D1831" s="139">
        <v>0.61390545554796394</v>
      </c>
      <c r="E1831" s="139">
        <v>0.30864098759033864</v>
      </c>
      <c r="F1831" s="139">
        <v>0.5415973498420692</v>
      </c>
      <c r="G1831" s="139">
        <v>0.93831641603895433</v>
      </c>
      <c r="H1831" s="139">
        <v>0.77041368882389771</v>
      </c>
      <c r="I1831" s="139">
        <v>0.61648355062020466</v>
      </c>
      <c r="J1831" s="139">
        <v>0.50527037362707783</v>
      </c>
      <c r="K1831" s="58">
        <v>0.37244048179903855</v>
      </c>
      <c r="M1831" s="51">
        <v>829</v>
      </c>
      <c r="N1831" s="139" cm="1">
        <f t="array" ref="N1831:W1831">(TRANSPOSE(MMULT(幕後結果!$AB$37:$AK$46, TRANSPOSE(N830:W830))))</f>
        <v>0.4889116914932688</v>
      </c>
      <c r="O1831" s="139">
        <v>1.6906974266625665</v>
      </c>
      <c r="P1831" s="139">
        <v>-0.36440163172580353</v>
      </c>
      <c r="Q1831" s="139">
        <v>3.0236105758509919</v>
      </c>
      <c r="R1831" s="139">
        <v>0.46313373153163928</v>
      </c>
      <c r="S1831" s="139">
        <v>-0.22851431452420679</v>
      </c>
      <c r="T1831" s="139">
        <v>1.5915363465455155</v>
      </c>
      <c r="U1831" s="139">
        <v>0.94428795217616146</v>
      </c>
      <c r="V1831" s="139">
        <v>2.7681135946001771</v>
      </c>
      <c r="W1831" s="50">
        <v>1.1791396386614539</v>
      </c>
    </row>
    <row r="1832" spans="1:23" ht="16.5">
      <c r="A1832" s="95">
        <v>830</v>
      </c>
      <c r="B1832" s="139">
        <v>0.44366899057287301</v>
      </c>
      <c r="C1832" s="139">
        <v>0.54989803218830668</v>
      </c>
      <c r="D1832" s="139">
        <v>0.72926507092832327</v>
      </c>
      <c r="E1832" s="139">
        <v>0.33478046807728989</v>
      </c>
      <c r="F1832" s="139">
        <v>0.9675825216320173</v>
      </c>
      <c r="G1832" s="139">
        <v>0.4573953783035245</v>
      </c>
      <c r="H1832" s="139">
        <v>0.74419369465797236</v>
      </c>
      <c r="I1832" s="139">
        <v>0.19889076344090739</v>
      </c>
      <c r="J1832" s="139">
        <v>0.43234069070134273</v>
      </c>
      <c r="K1832" s="58">
        <v>0.53460103808999748</v>
      </c>
      <c r="M1832" s="51">
        <v>830</v>
      </c>
      <c r="N1832" s="139" cm="1">
        <f t="array" ref="N1832:W1832">(TRANSPOSE(MMULT(幕後結果!$AB$37:$AK$46, TRANSPOSE(N831:W831))))</f>
        <v>-0.16259411598560422</v>
      </c>
      <c r="O1832" s="139">
        <v>-0.59842385356405559</v>
      </c>
      <c r="P1832" s="139">
        <v>-1.6519208750616752</v>
      </c>
      <c r="Q1832" s="139">
        <v>-0.97425060850627054</v>
      </c>
      <c r="R1832" s="139">
        <v>-0.47842890542064476</v>
      </c>
      <c r="S1832" s="139">
        <v>-0.40871832262606356</v>
      </c>
      <c r="T1832" s="139">
        <v>-1.8552758013647153</v>
      </c>
      <c r="U1832" s="139">
        <v>-0.17348331502136638</v>
      </c>
      <c r="V1832" s="139">
        <v>-0.70058292678597578</v>
      </c>
      <c r="W1832" s="50">
        <v>-0.58434446102515758</v>
      </c>
    </row>
    <row r="1833" spans="1:23" ht="16.5">
      <c r="A1833" s="95">
        <v>831</v>
      </c>
      <c r="B1833" s="139">
        <v>0.4594875658726163</v>
      </c>
      <c r="C1833" s="139">
        <v>0.60597331960968881</v>
      </c>
      <c r="D1833" s="139">
        <v>0.97929959084094764</v>
      </c>
      <c r="E1833" s="139">
        <v>0.14513784327023505</v>
      </c>
      <c r="F1833" s="139">
        <v>4.3956603412351081E-2</v>
      </c>
      <c r="G1833" s="139">
        <v>0.94672937272754298</v>
      </c>
      <c r="H1833" s="139">
        <v>0.72418633144310118</v>
      </c>
      <c r="I1833" s="139">
        <v>0.95006319523921379</v>
      </c>
      <c r="J1833" s="139">
        <v>0.16355258952505491</v>
      </c>
      <c r="K1833" s="58">
        <v>2.153661518542771E-2</v>
      </c>
      <c r="M1833" s="51">
        <v>831</v>
      </c>
      <c r="N1833" s="139" cm="1">
        <f t="array" ref="N1833:W1833">(TRANSPOSE(MMULT(幕後結果!$AB$37:$AK$46, TRANSPOSE(N832:W832))))</f>
        <v>7.6232952158840239E-2</v>
      </c>
      <c r="O1833" s="139">
        <v>1.0800204152004376</v>
      </c>
      <c r="P1833" s="139">
        <v>-0.62658294332507702</v>
      </c>
      <c r="Q1833" s="139">
        <v>-0.76844399231013871</v>
      </c>
      <c r="R1833" s="139">
        <v>-1.1553423499271334</v>
      </c>
      <c r="S1833" s="139">
        <v>2.4909918352958074</v>
      </c>
      <c r="T1833" s="139">
        <v>-0.7256994108132564</v>
      </c>
      <c r="U1833" s="139">
        <v>1.16216334862805</v>
      </c>
      <c r="V1833" s="139">
        <v>0.44672009607897334</v>
      </c>
      <c r="W1833" s="50">
        <v>1.3325794398234947E-2</v>
      </c>
    </row>
    <row r="1834" spans="1:23" ht="16.5">
      <c r="A1834" s="95">
        <v>832</v>
      </c>
      <c r="B1834" s="139">
        <v>0.7857275595085258</v>
      </c>
      <c r="C1834" s="139">
        <v>0.68246434375769893</v>
      </c>
      <c r="D1834" s="139">
        <v>0.80741495202767188</v>
      </c>
      <c r="E1834" s="139">
        <v>0.70429186060353155</v>
      </c>
      <c r="F1834" s="139">
        <v>0.85475117708150594</v>
      </c>
      <c r="G1834" s="139">
        <v>0.9112579686482658</v>
      </c>
      <c r="H1834" s="139">
        <v>0.72115915846264311</v>
      </c>
      <c r="I1834" s="139">
        <v>0.42837624414290043</v>
      </c>
      <c r="J1834" s="139">
        <v>0.16581792059339073</v>
      </c>
      <c r="K1834" s="58">
        <v>0.64803466444411417</v>
      </c>
      <c r="M1834" s="51">
        <v>832</v>
      </c>
      <c r="N1834" s="139" cm="1">
        <f t="array" ref="N1834:W1834">(TRANSPOSE(MMULT(幕後結果!$AB$37:$AK$46, TRANSPOSE(N833:W833))))</f>
        <v>-2.2932847986054199</v>
      </c>
      <c r="O1834" s="139">
        <v>-0.56004703428919733</v>
      </c>
      <c r="P1834" s="139">
        <v>7.362481633489304E-2</v>
      </c>
      <c r="Q1834" s="139">
        <v>-0.93572321195251507</v>
      </c>
      <c r="R1834" s="139">
        <v>1.1374886394272639</v>
      </c>
      <c r="S1834" s="139">
        <v>-1.7341410253973066</v>
      </c>
      <c r="T1834" s="139">
        <v>-1.6886953579295483</v>
      </c>
      <c r="U1834" s="139">
        <v>-0.69629013426310138</v>
      </c>
      <c r="V1834" s="139">
        <v>-0.96604819682756671</v>
      </c>
      <c r="W1834" s="50">
        <v>0.84061038878927385</v>
      </c>
    </row>
    <row r="1835" spans="1:23" ht="16.5">
      <c r="A1835" s="95">
        <v>833</v>
      </c>
      <c r="B1835" s="139">
        <v>0.16914539271629181</v>
      </c>
      <c r="C1835" s="139">
        <v>0.88064597639615871</v>
      </c>
      <c r="D1835" s="139">
        <v>0.98274080356679527</v>
      </c>
      <c r="E1835" s="139">
        <v>0.95944242370870247</v>
      </c>
      <c r="F1835" s="139">
        <v>4.788985340493368E-2</v>
      </c>
      <c r="G1835" s="139">
        <v>0.6074374326179699</v>
      </c>
      <c r="H1835" s="139">
        <v>8.3910268729059601E-2</v>
      </c>
      <c r="I1835" s="139">
        <v>0.14684503367701662</v>
      </c>
      <c r="J1835" s="139">
        <v>0.30754589613528394</v>
      </c>
      <c r="K1835" s="58">
        <v>0.8832276398424177</v>
      </c>
      <c r="M1835" s="51">
        <v>833</v>
      </c>
      <c r="N1835" s="139" cm="1">
        <f t="array" ref="N1835:W1835">(TRANSPOSE(MMULT(幕後結果!$AB$37:$AK$46, TRANSPOSE(N834:W834))))</f>
        <v>-0.43190015128353881</v>
      </c>
      <c r="O1835" s="139">
        <v>1.2108707077737308</v>
      </c>
      <c r="P1835" s="139">
        <v>-1.2977543540089416</v>
      </c>
      <c r="Q1835" s="139">
        <v>0.5566166095255618</v>
      </c>
      <c r="R1835" s="139">
        <v>0.98301361857188074</v>
      </c>
      <c r="S1835" s="139">
        <v>0.65557865375537072</v>
      </c>
      <c r="T1835" s="139">
        <v>0.92661882317182021</v>
      </c>
      <c r="U1835" s="139">
        <v>-0.64277016696614497</v>
      </c>
      <c r="V1835" s="139">
        <v>0.58224144504848696</v>
      </c>
      <c r="W1835" s="50">
        <v>0.97287035494608687</v>
      </c>
    </row>
    <row r="1836" spans="1:23" ht="16.5">
      <c r="A1836" s="95">
        <v>834</v>
      </c>
      <c r="B1836" s="139">
        <v>0.49467638681627824</v>
      </c>
      <c r="C1836" s="139">
        <v>0.64227803725605592</v>
      </c>
      <c r="D1836" s="139">
        <v>0.80719070050722119</v>
      </c>
      <c r="E1836" s="139">
        <v>0.84450531147408014</v>
      </c>
      <c r="F1836" s="139">
        <v>0.64448153131554808</v>
      </c>
      <c r="G1836" s="139">
        <v>0.10340646066093107</v>
      </c>
      <c r="H1836" s="139">
        <v>0.12190370758846703</v>
      </c>
      <c r="I1836" s="139">
        <v>0.40095025487804481</v>
      </c>
      <c r="J1836" s="139">
        <v>5.407222446304516E-2</v>
      </c>
      <c r="K1836" s="58">
        <v>0.31946774283153934</v>
      </c>
      <c r="M1836" s="51">
        <v>834</v>
      </c>
      <c r="N1836" s="139" cm="1">
        <f t="array" ref="N1836:W1836">(TRANSPOSE(MMULT(幕後結果!$AB$37:$AK$46, TRANSPOSE(N835:W835))))</f>
        <v>0.41117458360999437</v>
      </c>
      <c r="O1836" s="139">
        <v>0.55222905685349899</v>
      </c>
      <c r="P1836" s="139">
        <v>0.78389983115936845</v>
      </c>
      <c r="Q1836" s="139">
        <v>1.7603432716699012</v>
      </c>
      <c r="R1836" s="139">
        <v>0.63494383172165403</v>
      </c>
      <c r="S1836" s="139">
        <v>-0.94388055514922597</v>
      </c>
      <c r="T1836" s="139">
        <v>1.3166158146780869</v>
      </c>
      <c r="U1836" s="139">
        <v>-1.1833453560076777</v>
      </c>
      <c r="V1836" s="139">
        <v>1.8449682771469926</v>
      </c>
      <c r="W1836" s="50">
        <v>0.60419784235630103</v>
      </c>
    </row>
    <row r="1837" spans="1:23" ht="16.5">
      <c r="A1837" s="95">
        <v>835</v>
      </c>
      <c r="B1837" s="139">
        <v>0.83464169484904094</v>
      </c>
      <c r="C1837" s="139">
        <v>0.99421001538583953</v>
      </c>
      <c r="D1837" s="139">
        <v>8.4781755115598267E-2</v>
      </c>
      <c r="E1837" s="139">
        <v>0.36427090645167426</v>
      </c>
      <c r="F1837" s="139">
        <v>0.92115396590789511</v>
      </c>
      <c r="G1837" s="139">
        <v>8.6425878997729022E-2</v>
      </c>
      <c r="H1837" s="139">
        <v>0.84765009142978465</v>
      </c>
      <c r="I1837" s="139">
        <v>0.1901684756162203</v>
      </c>
      <c r="J1837" s="139">
        <v>0.90714922357181171</v>
      </c>
      <c r="K1837" s="58">
        <v>1.8272087289937788E-2</v>
      </c>
      <c r="M1837" s="51">
        <v>835</v>
      </c>
      <c r="N1837" s="139" cm="1">
        <f t="array" ref="N1837:W1837">(TRANSPOSE(MMULT(幕後結果!$AB$37:$AK$46, TRANSPOSE(N836:W836))))</f>
        <v>1.2549625905935566</v>
      </c>
      <c r="O1837" s="139">
        <v>-1.0981486594491161</v>
      </c>
      <c r="P1837" s="139">
        <v>0.33838297870849854</v>
      </c>
      <c r="Q1837" s="139">
        <v>-2.1944379396936302</v>
      </c>
      <c r="R1837" s="139">
        <v>-1.1104446922415936</v>
      </c>
      <c r="S1837" s="139">
        <v>8.7948368140547739E-2</v>
      </c>
      <c r="T1837" s="139">
        <v>0.72370884770297883</v>
      </c>
      <c r="U1837" s="139">
        <v>1.8968724856878114</v>
      </c>
      <c r="V1837" s="139">
        <v>-5.2773308837945267E-2</v>
      </c>
      <c r="W1837" s="50">
        <v>-0.75045821292390424</v>
      </c>
    </row>
    <row r="1838" spans="1:23" ht="16.5">
      <c r="A1838" s="95">
        <v>836</v>
      </c>
      <c r="B1838" s="139">
        <v>0.64793255765332969</v>
      </c>
      <c r="C1838" s="139">
        <v>0.20697569022738227</v>
      </c>
      <c r="D1838" s="139">
        <v>0.21087980738983458</v>
      </c>
      <c r="E1838" s="139">
        <v>0.8662547732604664</v>
      </c>
      <c r="F1838" s="139">
        <v>0.17258311543512894</v>
      </c>
      <c r="G1838" s="139">
        <v>0.48210243810339737</v>
      </c>
      <c r="H1838" s="139">
        <v>0.90421121916236102</v>
      </c>
      <c r="I1838" s="139">
        <v>0.24642879052538724</v>
      </c>
      <c r="J1838" s="139">
        <v>0.81693779942215117</v>
      </c>
      <c r="K1838" s="58">
        <v>0.16728212766010264</v>
      </c>
      <c r="M1838" s="51">
        <v>836</v>
      </c>
      <c r="N1838" s="139" cm="1">
        <f t="array" ref="N1838:W1838">(TRANSPOSE(MMULT(幕後結果!$AB$37:$AK$46, TRANSPOSE(N837:W837))))</f>
        <v>-1.0612933294852862</v>
      </c>
      <c r="O1838" s="139">
        <v>1.7625725895503213</v>
      </c>
      <c r="P1838" s="139">
        <v>1.1094776233059798</v>
      </c>
      <c r="Q1838" s="139">
        <v>0.25323061484867376</v>
      </c>
      <c r="R1838" s="139">
        <v>-0.47582854017859444</v>
      </c>
      <c r="S1838" s="139">
        <v>-0.60265763273962536</v>
      </c>
      <c r="T1838" s="139">
        <v>-0.99944568321386618</v>
      </c>
      <c r="U1838" s="139">
        <v>0.36278001327249787</v>
      </c>
      <c r="V1838" s="139">
        <v>0.36588601865263826</v>
      </c>
      <c r="W1838" s="50">
        <v>0.60770564082061795</v>
      </c>
    </row>
    <row r="1839" spans="1:23" ht="16.5">
      <c r="A1839" s="95">
        <v>837</v>
      </c>
      <c r="B1839" s="139">
        <v>0.23505665407954845</v>
      </c>
      <c r="C1839" s="139">
        <v>0.7737916374997178</v>
      </c>
      <c r="D1839" s="139">
        <v>0.73344256635394456</v>
      </c>
      <c r="E1839" s="139">
        <v>0.15747295821996854</v>
      </c>
      <c r="F1839" s="139">
        <v>0.59282063618915815</v>
      </c>
      <c r="G1839" s="139">
        <v>1.4937211985983634E-3</v>
      </c>
      <c r="H1839" s="139">
        <v>0.33068314834601664</v>
      </c>
      <c r="I1839" s="139">
        <v>0.80043813054448965</v>
      </c>
      <c r="J1839" s="139">
        <v>0.70619117279899846</v>
      </c>
      <c r="K1839" s="58">
        <v>7.8561605399280143E-2</v>
      </c>
      <c r="M1839" s="51">
        <v>837</v>
      </c>
      <c r="N1839" s="139" cm="1">
        <f t="array" ref="N1839:W1839">(TRANSPOSE(MMULT(幕後結果!$AB$37:$AK$46, TRANSPOSE(N838:W838))))</f>
        <v>-0.58816144393075909</v>
      </c>
      <c r="O1839" s="139">
        <v>-1.3821710997007264</v>
      </c>
      <c r="P1839" s="139">
        <v>-0.58711221505665234</v>
      </c>
      <c r="Q1839" s="139">
        <v>-0.95238581889757412</v>
      </c>
      <c r="R1839" s="139">
        <v>6.2565630324201593E-2</v>
      </c>
      <c r="S1839" s="139">
        <v>0.17114819635740597</v>
      </c>
      <c r="T1839" s="139">
        <v>-1.9477682022828147</v>
      </c>
      <c r="U1839" s="139">
        <v>-0.57990368995712593</v>
      </c>
      <c r="V1839" s="139">
        <v>-1.1843916910810053</v>
      </c>
      <c r="W1839" s="50">
        <v>-3.0215967583923624</v>
      </c>
    </row>
    <row r="1840" spans="1:23" ht="16.5">
      <c r="A1840" s="95">
        <v>838</v>
      </c>
      <c r="B1840" s="139">
        <v>0.38088169520236037</v>
      </c>
      <c r="C1840" s="139">
        <v>0.1349232645652032</v>
      </c>
      <c r="D1840" s="139">
        <v>0.18180037807669014</v>
      </c>
      <c r="E1840" s="139">
        <v>0.20538644152976504</v>
      </c>
      <c r="F1840" s="139">
        <v>0.81836521219366443</v>
      </c>
      <c r="G1840" s="139">
        <v>0.2242040728029604</v>
      </c>
      <c r="H1840" s="139">
        <v>0.88010394796398184</v>
      </c>
      <c r="I1840" s="139">
        <v>4.5587928053657967E-2</v>
      </c>
      <c r="J1840" s="139">
        <v>0.82772655837812437</v>
      </c>
      <c r="K1840" s="58">
        <v>0.11369301055600878</v>
      </c>
      <c r="M1840" s="51">
        <v>838</v>
      </c>
      <c r="N1840" s="139" cm="1">
        <f t="array" ref="N1840:W1840">(TRANSPOSE(MMULT(幕後結果!$AB$37:$AK$46, TRANSPOSE(N839:W839))))</f>
        <v>-1.7063794237105454</v>
      </c>
      <c r="O1840" s="139">
        <v>-1.4085030518982466E-2</v>
      </c>
      <c r="P1840" s="139">
        <v>-0.22305573225777192</v>
      </c>
      <c r="Q1840" s="139">
        <v>-0.37715786626622161</v>
      </c>
      <c r="R1840" s="139">
        <v>-0.33413994644046596</v>
      </c>
      <c r="S1840" s="139">
        <v>0.65456855364038069</v>
      </c>
      <c r="T1840" s="139">
        <v>-1.7704894135104128</v>
      </c>
      <c r="U1840" s="139">
        <v>-1.3025808287051801</v>
      </c>
      <c r="V1840" s="139">
        <v>-0.81910159245683434</v>
      </c>
      <c r="W1840" s="50">
        <v>1.0156264217748843</v>
      </c>
    </row>
    <row r="1841" spans="1:23" ht="16.5">
      <c r="A1841" s="95">
        <v>839</v>
      </c>
      <c r="B1841" s="139">
        <v>0.52469785301373872</v>
      </c>
      <c r="C1841" s="139">
        <v>0.85334461473887524</v>
      </c>
      <c r="D1841" s="139">
        <v>0.83311939056716144</v>
      </c>
      <c r="E1841" s="139">
        <v>0.96651309693306597</v>
      </c>
      <c r="F1841" s="139">
        <v>0.84377580243716688</v>
      </c>
      <c r="G1841" s="139">
        <v>0.89163224486949666</v>
      </c>
      <c r="H1841" s="139">
        <v>0.20369781696527722</v>
      </c>
      <c r="I1841" s="139">
        <v>0.45583102701946943</v>
      </c>
      <c r="J1841" s="139">
        <v>0.83975903898686499</v>
      </c>
      <c r="K1841" s="58">
        <v>0.38285901547370127</v>
      </c>
      <c r="M1841" s="51">
        <v>839</v>
      </c>
      <c r="N1841" s="139" cm="1">
        <f t="array" ref="N1841:W1841">(TRANSPOSE(MMULT(幕後結果!$AB$37:$AK$46, TRANSPOSE(N840:W840))))</f>
        <v>-1.159783661474123</v>
      </c>
      <c r="O1841" s="139">
        <v>0.14595829761877216</v>
      </c>
      <c r="P1841" s="139">
        <v>0.30013519772563924</v>
      </c>
      <c r="Q1841" s="139">
        <v>-0.57479760727663309</v>
      </c>
      <c r="R1841" s="139">
        <v>0.46630600331840655</v>
      </c>
      <c r="S1841" s="139">
        <v>-1.5596391926690529</v>
      </c>
      <c r="T1841" s="139">
        <v>-1.3429456457892599</v>
      </c>
      <c r="U1841" s="139">
        <v>-0.57278007872563586</v>
      </c>
      <c r="V1841" s="139">
        <v>0.29309523063802567</v>
      </c>
      <c r="W1841" s="50">
        <v>-0.73851072760062841</v>
      </c>
    </row>
    <row r="1842" spans="1:23" ht="16.5">
      <c r="A1842" s="95">
        <v>840</v>
      </c>
      <c r="B1842" s="139">
        <v>0.5782895365052132</v>
      </c>
      <c r="C1842" s="139">
        <v>0.49516676565050322</v>
      </c>
      <c r="D1842" s="139">
        <v>0.56816468336983417</v>
      </c>
      <c r="E1842" s="139">
        <v>0.77014930312511054</v>
      </c>
      <c r="F1842" s="139">
        <v>0.78363534169833393</v>
      </c>
      <c r="G1842" s="139">
        <v>0.53250813372926697</v>
      </c>
      <c r="H1842" s="139">
        <v>0.73629855012460244</v>
      </c>
      <c r="I1842" s="139">
        <v>0.19198841703394809</v>
      </c>
      <c r="J1842" s="139">
        <v>0.27983545346609406</v>
      </c>
      <c r="K1842" s="58">
        <v>0.68843492230068115</v>
      </c>
      <c r="M1842" s="51">
        <v>840</v>
      </c>
      <c r="N1842" s="139" cm="1">
        <f t="array" ref="N1842:W1842">(TRANSPOSE(MMULT(幕後結果!$AB$37:$AK$46, TRANSPOSE(N841:W841))))</f>
        <v>-0.61052875599791667</v>
      </c>
      <c r="O1842" s="139">
        <v>0.96642135462289835</v>
      </c>
      <c r="P1842" s="139">
        <v>0.32327020068117091</v>
      </c>
      <c r="Q1842" s="139">
        <v>1.8613896142093183</v>
      </c>
      <c r="R1842" s="139">
        <v>-0.3131833191068214</v>
      </c>
      <c r="S1842" s="139">
        <v>-0.10573302873582902</v>
      </c>
      <c r="T1842" s="139">
        <v>-1.3362719192448069</v>
      </c>
      <c r="U1842" s="139">
        <v>-2.1665250297361589</v>
      </c>
      <c r="V1842" s="139">
        <v>-0.6496628100594426</v>
      </c>
      <c r="W1842" s="50">
        <v>0.13869445802907729</v>
      </c>
    </row>
    <row r="1843" spans="1:23" ht="16.5">
      <c r="A1843" s="95">
        <v>841</v>
      </c>
      <c r="B1843" s="139">
        <v>0.46863559598319782</v>
      </c>
      <c r="C1843" s="139">
        <v>0.79095381005065901</v>
      </c>
      <c r="D1843" s="139">
        <v>0.6176181778442138</v>
      </c>
      <c r="E1843" s="139">
        <v>1.2286940273578351E-2</v>
      </c>
      <c r="F1843" s="139">
        <v>0.3393512347746086</v>
      </c>
      <c r="G1843" s="139">
        <v>0.50844841860914736</v>
      </c>
      <c r="H1843" s="139">
        <v>6.0385148983519432E-3</v>
      </c>
      <c r="I1843" s="139">
        <v>0.60750821767219887</v>
      </c>
      <c r="J1843" s="139">
        <v>0.2649269743385434</v>
      </c>
      <c r="K1843" s="58">
        <v>0.38069868669030682</v>
      </c>
      <c r="M1843" s="51">
        <v>841</v>
      </c>
      <c r="N1843" s="139" cm="1">
        <f t="array" ref="N1843:W1843">(TRANSPOSE(MMULT(幕後結果!$AB$37:$AK$46, TRANSPOSE(N842:W842))))</f>
        <v>-1.714208196380534</v>
      </c>
      <c r="O1843" s="139">
        <v>-0.27435202113653817</v>
      </c>
      <c r="P1843" s="139">
        <v>-0.97093562261088584</v>
      </c>
      <c r="Q1843" s="139">
        <v>-0.88864325823853751</v>
      </c>
      <c r="R1843" s="139">
        <v>0.29127832894123218</v>
      </c>
      <c r="S1843" s="139">
        <v>0.73676670935295518</v>
      </c>
      <c r="T1843" s="139">
        <v>-1.1907950697638428</v>
      </c>
      <c r="U1843" s="139">
        <v>0.72308656615800726</v>
      </c>
      <c r="V1843" s="139">
        <v>-1.8344945592313995</v>
      </c>
      <c r="W1843" s="50">
        <v>-0.29915239813170125</v>
      </c>
    </row>
    <row r="1844" spans="1:23" ht="16.5">
      <c r="A1844" s="95">
        <v>842</v>
      </c>
      <c r="B1844" s="139">
        <v>2.7579497268817033E-3</v>
      </c>
      <c r="C1844" s="139">
        <v>0.74090612110191967</v>
      </c>
      <c r="D1844" s="139">
        <v>0.81115651792580246</v>
      </c>
      <c r="E1844" s="139">
        <v>0.87484362356884038</v>
      </c>
      <c r="F1844" s="139">
        <v>0.77772461032433648</v>
      </c>
      <c r="G1844" s="139">
        <v>8.3575398845134874E-3</v>
      </c>
      <c r="H1844" s="139">
        <v>0.63688502297264793</v>
      </c>
      <c r="I1844" s="139">
        <v>0.33558186985443883</v>
      </c>
      <c r="J1844" s="139">
        <v>0.78526497301597642</v>
      </c>
      <c r="K1844" s="58">
        <v>0.6633256392174387</v>
      </c>
      <c r="M1844" s="51">
        <v>842</v>
      </c>
      <c r="N1844" s="139" cm="1">
        <f t="array" ref="N1844:W1844">(TRANSPOSE(MMULT(幕後結果!$AB$37:$AK$46, TRANSPOSE(N843:W843))))</f>
        <v>0.47126369419833453</v>
      </c>
      <c r="O1844" s="139">
        <v>-0.88473556449770807</v>
      </c>
      <c r="P1844" s="139">
        <v>1.0840002724805711</v>
      </c>
      <c r="Q1844" s="139">
        <v>1.1282228949426605</v>
      </c>
      <c r="R1844" s="139">
        <v>0.95931262953566088</v>
      </c>
      <c r="S1844" s="139">
        <v>-0.31433838500059019</v>
      </c>
      <c r="T1844" s="139">
        <v>0.41973723152456832</v>
      </c>
      <c r="U1844" s="139">
        <v>-0.89107932703206294</v>
      </c>
      <c r="V1844" s="139">
        <v>1.2505635212717963</v>
      </c>
      <c r="W1844" s="50">
        <v>0.41466742199393136</v>
      </c>
    </row>
    <row r="1845" spans="1:23" ht="16.5">
      <c r="A1845" s="95">
        <v>843</v>
      </c>
      <c r="B1845" s="139">
        <v>0.92235795490630568</v>
      </c>
      <c r="C1845" s="139">
        <v>0.99539135451483696</v>
      </c>
      <c r="D1845" s="139">
        <v>0.37088330102656974</v>
      </c>
      <c r="E1845" s="139">
        <v>0.81717161437389674</v>
      </c>
      <c r="F1845" s="139">
        <v>0.21373803420834947</v>
      </c>
      <c r="G1845" s="139">
        <v>0.33421253424273711</v>
      </c>
      <c r="H1845" s="139">
        <v>0.50632457984150392</v>
      </c>
      <c r="I1845" s="139">
        <v>0.25899808773169153</v>
      </c>
      <c r="J1845" s="139">
        <v>0.17890762513737934</v>
      </c>
      <c r="K1845" s="58">
        <v>0.24729002455284421</v>
      </c>
      <c r="M1845" s="51">
        <v>843</v>
      </c>
      <c r="N1845" s="139" cm="1">
        <f t="array" ref="N1845:W1845">(TRANSPOSE(MMULT(幕後結果!$AB$37:$AK$46, TRANSPOSE(N844:W844))))</f>
        <v>-1.2890595465641388</v>
      </c>
      <c r="O1845" s="139">
        <v>1.117297968329608</v>
      </c>
      <c r="P1845" s="139">
        <v>6.5979622425028361E-2</v>
      </c>
      <c r="Q1845" s="139">
        <v>0.95856923732912025</v>
      </c>
      <c r="R1845" s="139">
        <v>-0.28531045661765086</v>
      </c>
      <c r="S1845" s="139">
        <v>1.1346667500685428</v>
      </c>
      <c r="T1845" s="139">
        <v>-1.6518693662169435</v>
      </c>
      <c r="U1845" s="139">
        <v>-1.0925212911775342</v>
      </c>
      <c r="V1845" s="139">
        <v>0.66092204240560148</v>
      </c>
      <c r="W1845" s="50">
        <v>-0.63774177379249108</v>
      </c>
    </row>
    <row r="1846" spans="1:23" ht="16.5">
      <c r="A1846" s="95">
        <v>844</v>
      </c>
      <c r="B1846" s="139">
        <v>0.37770995587287537</v>
      </c>
      <c r="C1846" s="139">
        <v>0.46046991047281649</v>
      </c>
      <c r="D1846" s="139">
        <v>0.46430323297664322</v>
      </c>
      <c r="E1846" s="139">
        <v>0.10360880267619765</v>
      </c>
      <c r="F1846" s="139">
        <v>0.19549662863536366</v>
      </c>
      <c r="G1846" s="139">
        <v>0.55367561596771009</v>
      </c>
      <c r="H1846" s="139">
        <v>0.29710057735498352</v>
      </c>
      <c r="I1846" s="139">
        <v>0.96854276854954047</v>
      </c>
      <c r="J1846" s="139">
        <v>0.15323419815969608</v>
      </c>
      <c r="K1846" s="58">
        <v>0.77759031877614415</v>
      </c>
      <c r="M1846" s="51">
        <v>844</v>
      </c>
      <c r="N1846" s="139" cm="1">
        <f t="array" ref="N1846:W1846">(TRANSPOSE(MMULT(幕後結果!$AB$37:$AK$46, TRANSPOSE(N845:W845))))</f>
        <v>-1.1462666910125865</v>
      </c>
      <c r="O1846" s="139">
        <v>-1.3042328435426842</v>
      </c>
      <c r="P1846" s="139">
        <v>-1.2583311022644255</v>
      </c>
      <c r="Q1846" s="139">
        <v>-0.14813380379822066</v>
      </c>
      <c r="R1846" s="139">
        <v>-1.0231863933000027</v>
      </c>
      <c r="S1846" s="139">
        <v>-1.6879385155073532</v>
      </c>
      <c r="T1846" s="139">
        <v>-0.89487999493264048</v>
      </c>
      <c r="U1846" s="139">
        <v>0.33825529853215353</v>
      </c>
      <c r="V1846" s="139">
        <v>-0.38702827743273938</v>
      </c>
      <c r="W1846" s="50">
        <v>-0.70184637936116046</v>
      </c>
    </row>
    <row r="1847" spans="1:23" ht="16.5">
      <c r="A1847" s="95">
        <v>845</v>
      </c>
      <c r="B1847" s="139">
        <v>0.2579689929928779</v>
      </c>
      <c r="C1847" s="139">
        <v>0.83762853676101501</v>
      </c>
      <c r="D1847" s="139">
        <v>7.6395049108808344E-2</v>
      </c>
      <c r="E1847" s="139">
        <v>0.94976827446661649</v>
      </c>
      <c r="F1847" s="139">
        <v>9.5543852576005062E-2</v>
      </c>
      <c r="G1847" s="139">
        <v>0.73172442036471286</v>
      </c>
      <c r="H1847" s="139">
        <v>0.59981784724144327</v>
      </c>
      <c r="I1847" s="139">
        <v>0.19685548139885012</v>
      </c>
      <c r="J1847" s="139">
        <v>0.43272377380669336</v>
      </c>
      <c r="K1847" s="58">
        <v>0.45915848962397088</v>
      </c>
      <c r="M1847" s="51">
        <v>845</v>
      </c>
      <c r="N1847" s="139" cm="1">
        <f t="array" ref="N1847:W1847">(TRANSPOSE(MMULT(幕後結果!$AB$37:$AK$46, TRANSPOSE(N846:W846))))</f>
        <v>-1.4759780230480379</v>
      </c>
      <c r="O1847" s="139">
        <v>2.1276074403875744E-2</v>
      </c>
      <c r="P1847" s="139">
        <v>0.40804858744496658</v>
      </c>
      <c r="Q1847" s="139">
        <v>-1.2243451922370732</v>
      </c>
      <c r="R1847" s="139">
        <v>9.259822636756293E-2</v>
      </c>
      <c r="S1847" s="139">
        <v>-0.83554467445144276</v>
      </c>
      <c r="T1847" s="139">
        <v>-1.5124905322174809</v>
      </c>
      <c r="U1847" s="139">
        <v>-0.4513002210826994</v>
      </c>
      <c r="V1847" s="139">
        <v>-1.8177233242628446</v>
      </c>
      <c r="W1847" s="50">
        <v>-1.1714616197814047</v>
      </c>
    </row>
    <row r="1848" spans="1:23" ht="16.5">
      <c r="A1848" s="95">
        <v>846</v>
      </c>
      <c r="B1848" s="139">
        <v>0.65005613460340106</v>
      </c>
      <c r="C1848" s="139">
        <v>8.0544076639709861E-2</v>
      </c>
      <c r="D1848" s="139">
        <v>0.93927429502622539</v>
      </c>
      <c r="E1848" s="139">
        <v>0.19575781519582591</v>
      </c>
      <c r="F1848" s="139">
        <v>0.7872500720936948</v>
      </c>
      <c r="G1848" s="139">
        <v>3.4495203749864922E-2</v>
      </c>
      <c r="H1848" s="139">
        <v>0.94666630617328251</v>
      </c>
      <c r="I1848" s="139">
        <v>4.5767386483987815E-2</v>
      </c>
      <c r="J1848" s="139">
        <v>0.14921601371454019</v>
      </c>
      <c r="K1848" s="58">
        <v>0.25395742692816148</v>
      </c>
      <c r="M1848" s="51">
        <v>846</v>
      </c>
      <c r="N1848" s="139" cm="1">
        <f t="array" ref="N1848:W1848">(TRANSPOSE(MMULT(幕後結果!$AB$37:$AK$46, TRANSPOSE(N847:W847))))</f>
        <v>0.47287072524276713</v>
      </c>
      <c r="O1848" s="139">
        <v>1.1783423197646754</v>
      </c>
      <c r="P1848" s="139">
        <v>-3.2673844113739192E-3</v>
      </c>
      <c r="Q1848" s="139">
        <v>0.60451131710677752</v>
      </c>
      <c r="R1848" s="139">
        <v>-1.8292193857489676</v>
      </c>
      <c r="S1848" s="139">
        <v>0.70963471162683722</v>
      </c>
      <c r="T1848" s="139">
        <v>-0.25574284316662066</v>
      </c>
      <c r="U1848" s="139">
        <v>0.73300970882729111</v>
      </c>
      <c r="V1848" s="139">
        <v>0.92968547466781515</v>
      </c>
      <c r="W1848" s="50">
        <v>0.87817091443638384</v>
      </c>
    </row>
    <row r="1849" spans="1:23" ht="16.5">
      <c r="A1849" s="95">
        <v>847</v>
      </c>
      <c r="B1849" s="139">
        <v>0.91793447408782414</v>
      </c>
      <c r="C1849" s="139">
        <v>0.79633581082033467</v>
      </c>
      <c r="D1849" s="139">
        <v>0.54522633797188802</v>
      </c>
      <c r="E1849" s="139">
        <v>0.67125444198216377</v>
      </c>
      <c r="F1849" s="139">
        <v>0.58377831024083404</v>
      </c>
      <c r="G1849" s="139">
        <v>0.76057543066391453</v>
      </c>
      <c r="H1849" s="139">
        <v>0.91095716847099606</v>
      </c>
      <c r="I1849" s="139">
        <v>0.45983356196218828</v>
      </c>
      <c r="J1849" s="139">
        <v>3.538204014526003E-2</v>
      </c>
      <c r="K1849" s="58">
        <v>0.28578719226917926</v>
      </c>
      <c r="M1849" s="51">
        <v>847</v>
      </c>
      <c r="N1849" s="139" cm="1">
        <f t="array" ref="N1849:W1849">(TRANSPOSE(MMULT(幕後結果!$AB$37:$AK$46, TRANSPOSE(N848:W848))))</f>
        <v>-1.0613349930496998</v>
      </c>
      <c r="O1849" s="139">
        <v>-0.36940519950414735</v>
      </c>
      <c r="P1849" s="139">
        <v>-0.43813854282702808</v>
      </c>
      <c r="Q1849" s="139">
        <v>-2.6937669219700631</v>
      </c>
      <c r="R1849" s="139">
        <v>-2.5346552036116345</v>
      </c>
      <c r="S1849" s="139">
        <v>-0.78923775164769194</v>
      </c>
      <c r="T1849" s="139">
        <v>-1.8286105178567138</v>
      </c>
      <c r="U1849" s="139">
        <v>-1.2804767134399435</v>
      </c>
      <c r="V1849" s="139">
        <v>-1.7619950800233557</v>
      </c>
      <c r="W1849" s="50">
        <v>-1.5297920512787173</v>
      </c>
    </row>
    <row r="1850" spans="1:23" ht="16.5">
      <c r="A1850" s="95">
        <v>848</v>
      </c>
      <c r="B1850" s="139">
        <v>0.53493518353152081</v>
      </c>
      <c r="C1850" s="139">
        <v>0.360874816227859</v>
      </c>
      <c r="D1850" s="139">
        <v>0.58245184002758865</v>
      </c>
      <c r="E1850" s="139">
        <v>0.11047503424707728</v>
      </c>
      <c r="F1850" s="139">
        <v>0.66838883794086978</v>
      </c>
      <c r="G1850" s="139">
        <v>0.62577585430026827</v>
      </c>
      <c r="H1850" s="139">
        <v>0.52768700974462845</v>
      </c>
      <c r="I1850" s="139">
        <v>0.42798016178191323</v>
      </c>
      <c r="J1850" s="139">
        <v>0.457006358815498</v>
      </c>
      <c r="K1850" s="58">
        <v>0.63430534024292018</v>
      </c>
      <c r="M1850" s="51">
        <v>848</v>
      </c>
      <c r="N1850" s="139" cm="1">
        <f t="array" ref="N1850:W1850">(TRANSPOSE(MMULT(幕後結果!$AB$37:$AK$46, TRANSPOSE(N849:W849))))</f>
        <v>-0.2980650090157525</v>
      </c>
      <c r="O1850" s="139">
        <v>-0.20588775607108029</v>
      </c>
      <c r="P1850" s="139">
        <v>-0.31256092262534518</v>
      </c>
      <c r="Q1850" s="139">
        <v>0.84910596444341435</v>
      </c>
      <c r="R1850" s="139">
        <v>0.66681775462297554</v>
      </c>
      <c r="S1850" s="139">
        <v>-0.22807100239534348</v>
      </c>
      <c r="T1850" s="139">
        <v>0.1558444810248161</v>
      </c>
      <c r="U1850" s="139">
        <v>0.21511954910408132</v>
      </c>
      <c r="V1850" s="139">
        <v>1.0315880906391692</v>
      </c>
      <c r="W1850" s="50">
        <v>0.13837702281844633</v>
      </c>
    </row>
    <row r="1851" spans="1:23" ht="16.5">
      <c r="A1851" s="95">
        <v>849</v>
      </c>
      <c r="B1851" s="139">
        <v>9.9765427656083316E-2</v>
      </c>
      <c r="C1851" s="139">
        <v>0.94028479657214814</v>
      </c>
      <c r="D1851" s="139">
        <v>0.69523611613097125</v>
      </c>
      <c r="E1851" s="139">
        <v>0.88073900837631913</v>
      </c>
      <c r="F1851" s="139">
        <v>0.39565673003871438</v>
      </c>
      <c r="G1851" s="139">
        <v>0.2615823966904498</v>
      </c>
      <c r="H1851" s="139">
        <v>0.42450569040977681</v>
      </c>
      <c r="I1851" s="139">
        <v>0.21184278840984017</v>
      </c>
      <c r="J1851" s="139">
        <v>0.82477524751150311</v>
      </c>
      <c r="K1851" s="58">
        <v>0.80068472722458295</v>
      </c>
      <c r="M1851" s="51">
        <v>849</v>
      </c>
      <c r="N1851" s="139" cm="1">
        <f t="array" ref="N1851:W1851">(TRANSPOSE(MMULT(幕後結果!$AB$37:$AK$46, TRANSPOSE(N850:W850))))</f>
        <v>-0.11315126365495791</v>
      </c>
      <c r="O1851" s="139">
        <v>0.34870577003044329</v>
      </c>
      <c r="P1851" s="139">
        <v>-0.4012673268672361</v>
      </c>
      <c r="Q1851" s="139">
        <v>0.98736950554199066</v>
      </c>
      <c r="R1851" s="139">
        <v>2.569925740335735</v>
      </c>
      <c r="S1851" s="139">
        <v>0.38054433315795971</v>
      </c>
      <c r="T1851" s="139">
        <v>0.74540628093978345</v>
      </c>
      <c r="U1851" s="139">
        <v>0.21392562890013037</v>
      </c>
      <c r="V1851" s="139">
        <v>1.626445170072488E-2</v>
      </c>
      <c r="W1851" s="50">
        <v>0.63897637704544996</v>
      </c>
    </row>
    <row r="1852" spans="1:23" ht="16.5">
      <c r="A1852" s="95">
        <v>850</v>
      </c>
      <c r="B1852" s="139">
        <v>0.90164387574186211</v>
      </c>
      <c r="C1852" s="139">
        <v>0.69203724415375101</v>
      </c>
      <c r="D1852" s="139">
        <v>0.60379996044970929</v>
      </c>
      <c r="E1852" s="139">
        <v>0.39954230041541439</v>
      </c>
      <c r="F1852" s="139">
        <v>0.47618768113402132</v>
      </c>
      <c r="G1852" s="139">
        <v>0.53528607378838444</v>
      </c>
      <c r="H1852" s="139">
        <v>0.76406151115444554</v>
      </c>
      <c r="I1852" s="139">
        <v>0.86875934920286912</v>
      </c>
      <c r="J1852" s="139">
        <v>0.44782052945878337</v>
      </c>
      <c r="K1852" s="58">
        <v>0.76146059925574705</v>
      </c>
      <c r="M1852" s="51">
        <v>850</v>
      </c>
      <c r="N1852" s="139" cm="1">
        <f t="array" ref="N1852:W1852">(TRANSPOSE(MMULT(幕後結果!$AB$37:$AK$46, TRANSPOSE(N851:W851))))</f>
        <v>-0.27921777955564508</v>
      </c>
      <c r="O1852" s="139">
        <v>-0.51416206326693914</v>
      </c>
      <c r="P1852" s="139">
        <v>-0.36615685478467325</v>
      </c>
      <c r="Q1852" s="139">
        <v>-1.1506503172833051</v>
      </c>
      <c r="R1852" s="139">
        <v>-1.0207512420002032</v>
      </c>
      <c r="S1852" s="139">
        <v>0.75222275513602288</v>
      </c>
      <c r="T1852" s="139">
        <v>-2.1525043438454574</v>
      </c>
      <c r="U1852" s="139">
        <v>1.424407580574685</v>
      </c>
      <c r="V1852" s="139">
        <v>-1.8582030587840883</v>
      </c>
      <c r="W1852" s="50">
        <v>-0.50467701448269664</v>
      </c>
    </row>
    <row r="1853" spans="1:23" ht="16.5">
      <c r="A1853" s="95">
        <v>851</v>
      </c>
      <c r="B1853" s="139">
        <v>0.29857334774375222</v>
      </c>
      <c r="C1853" s="139">
        <v>0.31111650306177108</v>
      </c>
      <c r="D1853" s="139">
        <v>0.52419845336490623</v>
      </c>
      <c r="E1853" s="139">
        <v>0.93514595104379117</v>
      </c>
      <c r="F1853" s="139">
        <v>0.87208522002290834</v>
      </c>
      <c r="G1853" s="139">
        <v>0.26876569715195453</v>
      </c>
      <c r="H1853" s="139">
        <v>0.60619413047492277</v>
      </c>
      <c r="I1853" s="139">
        <v>0.8095001002474238</v>
      </c>
      <c r="J1853" s="139">
        <v>0.53285950564539841</v>
      </c>
      <c r="K1853" s="58">
        <v>0.96337257272956323</v>
      </c>
      <c r="M1853" s="51">
        <v>851</v>
      </c>
      <c r="N1853" s="139" cm="1">
        <f t="array" ref="N1853:W1853">(TRANSPOSE(MMULT(幕後結果!$AB$37:$AK$46, TRANSPOSE(N852:W852))))</f>
        <v>-0.38980429040931885</v>
      </c>
      <c r="O1853" s="139">
        <v>6.098798339217229E-2</v>
      </c>
      <c r="P1853" s="139">
        <v>-0.53131976849398377</v>
      </c>
      <c r="Q1853" s="139">
        <v>-0.24380320338843334</v>
      </c>
      <c r="R1853" s="139">
        <v>0.29438993016040838</v>
      </c>
      <c r="S1853" s="139">
        <v>0.43381586607847261</v>
      </c>
      <c r="T1853" s="139">
        <v>-0.38794113230580535</v>
      </c>
      <c r="U1853" s="139">
        <v>0.54383584138688335</v>
      </c>
      <c r="V1853" s="139">
        <v>-0.19979639813852512</v>
      </c>
      <c r="W1853" s="50">
        <v>-0.56717923402507942</v>
      </c>
    </row>
    <row r="1854" spans="1:23" ht="16.5">
      <c r="A1854" s="95">
        <v>852</v>
      </c>
      <c r="B1854" s="139">
        <v>0.88249579324804128</v>
      </c>
      <c r="C1854" s="139">
        <v>0.51324154208469364</v>
      </c>
      <c r="D1854" s="139">
        <v>9.4840749160698179E-2</v>
      </c>
      <c r="E1854" s="139">
        <v>0.55893760805720105</v>
      </c>
      <c r="F1854" s="139">
        <v>0.40627127931342977</v>
      </c>
      <c r="G1854" s="139">
        <v>0.61759306389122015</v>
      </c>
      <c r="H1854" s="139">
        <v>0.55775841926016767</v>
      </c>
      <c r="I1854" s="139">
        <v>0.12291917289689325</v>
      </c>
      <c r="J1854" s="139">
        <v>0.50386919431092192</v>
      </c>
      <c r="K1854" s="58">
        <v>0.63932885370393011</v>
      </c>
      <c r="M1854" s="51">
        <v>852</v>
      </c>
      <c r="N1854" s="139" cm="1">
        <f t="array" ref="N1854:W1854">(TRANSPOSE(MMULT(幕後結果!$AB$37:$AK$46, TRANSPOSE(N853:W853))))</f>
        <v>0.16279493053951957</v>
      </c>
      <c r="O1854" s="139">
        <v>0.16053830911741573</v>
      </c>
      <c r="P1854" s="139">
        <v>-1.6593850827432115</v>
      </c>
      <c r="Q1854" s="139">
        <v>4.8256983653378944E-5</v>
      </c>
      <c r="R1854" s="139">
        <v>-1.0625219582138725</v>
      </c>
      <c r="S1854" s="139">
        <v>-1.0634451526785433</v>
      </c>
      <c r="T1854" s="139">
        <v>-0.33459666156296375</v>
      </c>
      <c r="U1854" s="139">
        <v>-1.3482730899165796</v>
      </c>
      <c r="V1854" s="139">
        <v>-1.2722373546699648</v>
      </c>
      <c r="W1854" s="50">
        <v>-1.4336600241980761</v>
      </c>
    </row>
    <row r="1855" spans="1:23" ht="16.5">
      <c r="A1855" s="95">
        <v>853</v>
      </c>
      <c r="B1855" s="139">
        <v>0.86247267139369677</v>
      </c>
      <c r="C1855" s="139">
        <v>0.89825193546739701</v>
      </c>
      <c r="D1855" s="139">
        <v>8.5890347484224083E-2</v>
      </c>
      <c r="E1855" s="139">
        <v>0.93765568442897851</v>
      </c>
      <c r="F1855" s="139">
        <v>0.20625419270171297</v>
      </c>
      <c r="G1855" s="139">
        <v>0.11680674252690726</v>
      </c>
      <c r="H1855" s="139">
        <v>0.93968170322039213</v>
      </c>
      <c r="I1855" s="139">
        <v>0.59476892003588588</v>
      </c>
      <c r="J1855" s="139">
        <v>0.19917138378621102</v>
      </c>
      <c r="K1855" s="58">
        <v>0.11117501326582468</v>
      </c>
      <c r="M1855" s="51">
        <v>853</v>
      </c>
      <c r="N1855" s="139" cm="1">
        <f t="array" ref="N1855:W1855">(TRANSPOSE(MMULT(幕後結果!$AB$37:$AK$46, TRANSPOSE(N854:W854))))</f>
        <v>0.81640569694513487</v>
      </c>
      <c r="O1855" s="139">
        <v>0.12472556377949529</v>
      </c>
      <c r="P1855" s="139">
        <v>0.56513378937504599</v>
      </c>
      <c r="Q1855" s="139">
        <v>-0.49612698725197452</v>
      </c>
      <c r="R1855" s="139">
        <v>2.3024100587138268</v>
      </c>
      <c r="S1855" s="139">
        <v>-1.5866419038888784</v>
      </c>
      <c r="T1855" s="139">
        <v>0.69096164233652746</v>
      </c>
      <c r="U1855" s="139">
        <v>0.73916212210766763</v>
      </c>
      <c r="V1855" s="139">
        <v>0.33418435252737</v>
      </c>
      <c r="W1855" s="50">
        <v>0.74161256639764561</v>
      </c>
    </row>
    <row r="1856" spans="1:23" ht="16.5">
      <c r="A1856" s="95">
        <v>854</v>
      </c>
      <c r="B1856" s="139">
        <v>0.85294494422830258</v>
      </c>
      <c r="C1856" s="139">
        <v>0.28490134583788218</v>
      </c>
      <c r="D1856" s="139">
        <v>0.48974766404757974</v>
      </c>
      <c r="E1856" s="139">
        <v>0.34780868991643232</v>
      </c>
      <c r="F1856" s="139">
        <v>0.19830705869753862</v>
      </c>
      <c r="G1856" s="139">
        <v>3.5737737269332381E-2</v>
      </c>
      <c r="H1856" s="139">
        <v>0.28271298930429567</v>
      </c>
      <c r="I1856" s="139">
        <v>6.0112859141930874E-2</v>
      </c>
      <c r="J1856" s="139">
        <v>0.15896629019286279</v>
      </c>
      <c r="K1856" s="58">
        <v>0.81083462176747445</v>
      </c>
      <c r="M1856" s="51">
        <v>854</v>
      </c>
      <c r="N1856" s="139" cm="1">
        <f t="array" ref="N1856:W1856">(TRANSPOSE(MMULT(幕後結果!$AB$37:$AK$46, TRANSPOSE(N855:W855))))</f>
        <v>0.67788212357896116</v>
      </c>
      <c r="O1856" s="139">
        <v>-0.11287172708975624</v>
      </c>
      <c r="P1856" s="139">
        <v>0.80154226737727674</v>
      </c>
      <c r="Q1856" s="139">
        <v>4.2969018210656587E-2</v>
      </c>
      <c r="R1856" s="139">
        <v>-0.8368092798434964</v>
      </c>
      <c r="S1856" s="139">
        <v>0.30524006686422811</v>
      </c>
      <c r="T1856" s="139">
        <v>1.142020432513372</v>
      </c>
      <c r="U1856" s="139">
        <v>0.24594545677112856</v>
      </c>
      <c r="V1856" s="139">
        <v>0.90754149577747434</v>
      </c>
      <c r="W1856" s="50">
        <v>0.97140296837003848</v>
      </c>
    </row>
    <row r="1857" spans="1:23" ht="16.5">
      <c r="A1857" s="95">
        <v>855</v>
      </c>
      <c r="B1857" s="139">
        <v>0.28552057219209126</v>
      </c>
      <c r="C1857" s="139">
        <v>0.548062915745688</v>
      </c>
      <c r="D1857" s="139">
        <v>0.54493719891899972</v>
      </c>
      <c r="E1857" s="139">
        <v>0.74728644893172125</v>
      </c>
      <c r="F1857" s="139">
        <v>0.84081108403796234</v>
      </c>
      <c r="G1857" s="139">
        <v>0.6933923045192163</v>
      </c>
      <c r="H1857" s="139">
        <v>0.19021524462957284</v>
      </c>
      <c r="I1857" s="139">
        <v>0.27386340023389844</v>
      </c>
      <c r="J1857" s="139">
        <v>0.87924692682380701</v>
      </c>
      <c r="K1857" s="58">
        <v>0.91086700723160718</v>
      </c>
      <c r="M1857" s="51">
        <v>855</v>
      </c>
      <c r="N1857" s="139" cm="1">
        <f t="array" ref="N1857:W1857">(TRANSPOSE(MMULT(幕後結果!$AB$37:$AK$46, TRANSPOSE(N856:W856))))</f>
        <v>1.7051835470776919</v>
      </c>
      <c r="O1857" s="139">
        <v>0.6572782557554967</v>
      </c>
      <c r="P1857" s="139">
        <v>1.3119470996670661</v>
      </c>
      <c r="Q1857" s="139">
        <v>-0.59660450227067297</v>
      </c>
      <c r="R1857" s="139">
        <v>-0.84647356589322476</v>
      </c>
      <c r="S1857" s="139">
        <v>-1.7404191355928125</v>
      </c>
      <c r="T1857" s="139">
        <v>1.5782076872744235</v>
      </c>
      <c r="U1857" s="139">
        <v>-0.54971530108951561</v>
      </c>
      <c r="V1857" s="139">
        <v>6.4060373453470709E-2</v>
      </c>
      <c r="W1857" s="50">
        <v>1.3151094909424097</v>
      </c>
    </row>
    <row r="1858" spans="1:23" ht="16.5">
      <c r="A1858" s="95">
        <v>856</v>
      </c>
      <c r="B1858" s="139">
        <v>0.74610122610124097</v>
      </c>
      <c r="C1858" s="139">
        <v>0.28520789123835977</v>
      </c>
      <c r="D1858" s="139">
        <v>0.28568545672976509</v>
      </c>
      <c r="E1858" s="139">
        <v>0.34386963173617202</v>
      </c>
      <c r="F1858" s="139">
        <v>0.39740030217085676</v>
      </c>
      <c r="G1858" s="139">
        <v>0.25025033163726107</v>
      </c>
      <c r="H1858" s="139">
        <v>0.6246426055275951</v>
      </c>
      <c r="I1858" s="139">
        <v>0.11930715010171089</v>
      </c>
      <c r="J1858" s="139">
        <v>0.56555424415454603</v>
      </c>
      <c r="K1858" s="58">
        <v>0.36405090877499857</v>
      </c>
      <c r="M1858" s="51">
        <v>856</v>
      </c>
      <c r="N1858" s="139" cm="1">
        <f t="array" ref="N1858:W1858">(TRANSPOSE(MMULT(幕後結果!$AB$37:$AK$46, TRANSPOSE(N857:W857))))</f>
        <v>-0.83880641022876301</v>
      </c>
      <c r="O1858" s="139">
        <v>-1.0961192188206788</v>
      </c>
      <c r="P1858" s="139">
        <v>-0.74095433460340554</v>
      </c>
      <c r="Q1858" s="139">
        <v>-0.69100279724964242</v>
      </c>
      <c r="R1858" s="139">
        <v>0.18918322592731951</v>
      </c>
      <c r="S1858" s="139">
        <v>-7.1768835490850863E-2</v>
      </c>
      <c r="T1858" s="139">
        <v>-2.5026700384731417</v>
      </c>
      <c r="U1858" s="139">
        <v>0.56360827342474829</v>
      </c>
      <c r="V1858" s="139">
        <v>-0.1835450832794121</v>
      </c>
      <c r="W1858" s="50">
        <v>-0.189559104513016</v>
      </c>
    </row>
    <row r="1859" spans="1:23" ht="16.5">
      <c r="A1859" s="95">
        <v>857</v>
      </c>
      <c r="B1859" s="139">
        <v>0.31454303801273698</v>
      </c>
      <c r="C1859" s="139">
        <v>0.89169096922823354</v>
      </c>
      <c r="D1859" s="139">
        <v>0.65335067109508471</v>
      </c>
      <c r="E1859" s="139">
        <v>0.69094594665105213</v>
      </c>
      <c r="F1859" s="139">
        <v>0.74410484799712284</v>
      </c>
      <c r="G1859" s="139">
        <v>0.33990686333448017</v>
      </c>
      <c r="H1859" s="139">
        <v>0.90119431674256667</v>
      </c>
      <c r="I1859" s="139">
        <v>0.32254673647958487</v>
      </c>
      <c r="J1859" s="139">
        <v>0.17415514995138204</v>
      </c>
      <c r="K1859" s="58">
        <v>0.2235290766103708</v>
      </c>
      <c r="M1859" s="51">
        <v>857</v>
      </c>
      <c r="N1859" s="139" cm="1">
        <f t="array" ref="N1859:W1859">(TRANSPOSE(MMULT(幕後結果!$AB$37:$AK$46, TRANSPOSE(N858:W858))))</f>
        <v>0.56791198062957315</v>
      </c>
      <c r="O1859" s="139">
        <v>0.78523469734447249</v>
      </c>
      <c r="P1859" s="139">
        <v>-7.3919983914327275E-2</v>
      </c>
      <c r="Q1859" s="139">
        <v>0.10587408229784748</v>
      </c>
      <c r="R1859" s="139">
        <v>0.47366021638382655</v>
      </c>
      <c r="S1859" s="139">
        <v>-0.89466006978038493</v>
      </c>
      <c r="T1859" s="139">
        <v>-0.12231046582924682</v>
      </c>
      <c r="U1859" s="139">
        <v>-5.2249745740973706E-2</v>
      </c>
      <c r="V1859" s="139">
        <v>0.64177151385899323</v>
      </c>
      <c r="W1859" s="50">
        <v>0.61378812144578654</v>
      </c>
    </row>
    <row r="1860" spans="1:23" ht="16.5">
      <c r="A1860" s="95">
        <v>858</v>
      </c>
      <c r="B1860" s="139">
        <v>0.39398034138069016</v>
      </c>
      <c r="C1860" s="139">
        <v>0.88826428216195485</v>
      </c>
      <c r="D1860" s="139">
        <v>0.14924912174500604</v>
      </c>
      <c r="E1860" s="139">
        <v>0.46788549504856203</v>
      </c>
      <c r="F1860" s="139">
        <v>0.64755951252334953</v>
      </c>
      <c r="G1860" s="139">
        <v>0.7646407441962686</v>
      </c>
      <c r="H1860" s="139">
        <v>0.63188413044958547</v>
      </c>
      <c r="I1860" s="139">
        <v>0.45968653667196535</v>
      </c>
      <c r="J1860" s="139">
        <v>0.89517761519237737</v>
      </c>
      <c r="K1860" s="58">
        <v>0.60539639290822134</v>
      </c>
      <c r="M1860" s="51">
        <v>858</v>
      </c>
      <c r="N1860" s="139" cm="1">
        <f t="array" ref="N1860:W1860">(TRANSPOSE(MMULT(幕後結果!$AB$37:$AK$46, TRANSPOSE(N859:W859))))</f>
        <v>-1.0384107039670762</v>
      </c>
      <c r="O1860" s="139">
        <v>-1.0696816021432141</v>
      </c>
      <c r="P1860" s="139">
        <v>0.28615486848979199</v>
      </c>
      <c r="Q1860" s="139">
        <v>2.0533836403464623E-3</v>
      </c>
      <c r="R1860" s="139">
        <v>-1.8668259592595906</v>
      </c>
      <c r="S1860" s="139">
        <v>-0.8438416872870782</v>
      </c>
      <c r="T1860" s="139">
        <v>-0.53888130580181037</v>
      </c>
      <c r="U1860" s="139">
        <v>0.23838156372776276</v>
      </c>
      <c r="V1860" s="139">
        <v>-1.1680491228704963</v>
      </c>
      <c r="W1860" s="50">
        <v>-1.5638291547122865</v>
      </c>
    </row>
    <row r="1861" spans="1:23" ht="16.5">
      <c r="A1861" s="95">
        <v>859</v>
      </c>
      <c r="B1861" s="139">
        <v>0.18013703696781391</v>
      </c>
      <c r="C1861" s="139">
        <v>0.66511693990470677</v>
      </c>
      <c r="D1861" s="139">
        <v>0.71098895943398666</v>
      </c>
      <c r="E1861" s="139">
        <v>0.99580361674216733</v>
      </c>
      <c r="F1861" s="139">
        <v>0.29859317850780198</v>
      </c>
      <c r="G1861" s="139">
        <v>0.29006373380226869</v>
      </c>
      <c r="H1861" s="139">
        <v>0.80564010603279157</v>
      </c>
      <c r="I1861" s="139">
        <v>0.45168870064525235</v>
      </c>
      <c r="J1861" s="139">
        <v>0.54436282493818489</v>
      </c>
      <c r="K1861" s="58">
        <v>9.1804982021951753E-2</v>
      </c>
      <c r="M1861" s="51">
        <v>859</v>
      </c>
      <c r="N1861" s="139" cm="1">
        <f t="array" ref="N1861:W1861">(TRANSPOSE(MMULT(幕後結果!$AB$37:$AK$46, TRANSPOSE(N860:W860))))</f>
        <v>-0.98379723522608298</v>
      </c>
      <c r="O1861" s="139">
        <v>-0.84247823648405307</v>
      </c>
      <c r="P1861" s="139">
        <v>0.76292199082304801</v>
      </c>
      <c r="Q1861" s="139">
        <v>0.15940955681314539</v>
      </c>
      <c r="R1861" s="139">
        <v>-1.4622696397867552</v>
      </c>
      <c r="S1861" s="139">
        <v>1.3473788177404578</v>
      </c>
      <c r="T1861" s="139">
        <v>-0.23047633307196763</v>
      </c>
      <c r="U1861" s="139">
        <v>1.5529171129003598</v>
      </c>
      <c r="V1861" s="139">
        <v>-0.23298911335430539</v>
      </c>
      <c r="W1861" s="50">
        <v>-0.378616838166073</v>
      </c>
    </row>
    <row r="1862" spans="1:23" ht="16.5">
      <c r="A1862" s="95">
        <v>860</v>
      </c>
      <c r="B1862" s="139">
        <v>0.97905171415612524</v>
      </c>
      <c r="C1862" s="139">
        <v>0.45298645215657385</v>
      </c>
      <c r="D1862" s="139">
        <v>5.5048978034008433E-2</v>
      </c>
      <c r="E1862" s="139">
        <v>0.83223328526067331</v>
      </c>
      <c r="F1862" s="139">
        <v>0.37664464747819637</v>
      </c>
      <c r="G1862" s="139">
        <v>0.798997467530566</v>
      </c>
      <c r="H1862" s="139">
        <v>0.57069216548238511</v>
      </c>
      <c r="I1862" s="139">
        <v>0.80175439186638764</v>
      </c>
      <c r="J1862" s="139">
        <v>0.41094990659373765</v>
      </c>
      <c r="K1862" s="58">
        <v>7.7731223107130765E-2</v>
      </c>
      <c r="M1862" s="51">
        <v>860</v>
      </c>
      <c r="N1862" s="139" cm="1">
        <f t="array" ref="N1862:W1862">(TRANSPOSE(MMULT(幕後結果!$AB$37:$AK$46, TRANSPOSE(N861:W861))))</f>
        <v>-0.5115322699535928</v>
      </c>
      <c r="O1862" s="139">
        <v>-0.82348357896683311</v>
      </c>
      <c r="P1862" s="139">
        <v>0.30415915480603456</v>
      </c>
      <c r="Q1862" s="139">
        <v>-0.45485338549282073</v>
      </c>
      <c r="R1862" s="139">
        <v>0.77482473108795991</v>
      </c>
      <c r="S1862" s="139">
        <v>-4.4902996846800491E-2</v>
      </c>
      <c r="T1862" s="139">
        <v>-0.49168001513516191</v>
      </c>
      <c r="U1862" s="139">
        <v>-0.49269923604334853</v>
      </c>
      <c r="V1862" s="139">
        <v>-0.83646353983489274</v>
      </c>
      <c r="W1862" s="50">
        <v>0.29968062850091509</v>
      </c>
    </row>
    <row r="1863" spans="1:23" ht="16.5">
      <c r="A1863" s="95">
        <v>861</v>
      </c>
      <c r="B1863" s="139">
        <v>0.87117482527783374</v>
      </c>
      <c r="C1863" s="139">
        <v>0.97389166315552367</v>
      </c>
      <c r="D1863" s="139">
        <v>2.9313320194727543E-2</v>
      </c>
      <c r="E1863" s="139">
        <v>0.40350397201622368</v>
      </c>
      <c r="F1863" s="139">
        <v>0.80156522772353345</v>
      </c>
      <c r="G1863" s="139">
        <v>0.81345574326065595</v>
      </c>
      <c r="H1863" s="139">
        <v>0.17541184139270016</v>
      </c>
      <c r="I1863" s="139">
        <v>0.71812798059684679</v>
      </c>
      <c r="J1863" s="139">
        <v>0.80822516234933994</v>
      </c>
      <c r="K1863" s="58">
        <v>0.53335046155318744</v>
      </c>
      <c r="M1863" s="51">
        <v>861</v>
      </c>
      <c r="N1863" s="139" cm="1">
        <f t="array" ref="N1863:W1863">(TRANSPOSE(MMULT(幕後結果!$AB$37:$AK$46, TRANSPOSE(N862:W862))))</f>
        <v>5.9723155210964031E-2</v>
      </c>
      <c r="O1863" s="139">
        <v>1.6763084221505926</v>
      </c>
      <c r="P1863" s="139">
        <v>-0.21385280065296552</v>
      </c>
      <c r="Q1863" s="139">
        <v>0.7901584792825016</v>
      </c>
      <c r="R1863" s="139">
        <v>0.32829027162125063</v>
      </c>
      <c r="S1863" s="139">
        <v>-0.17471856732414554</v>
      </c>
      <c r="T1863" s="139">
        <v>0.34835007361160908</v>
      </c>
      <c r="U1863" s="139">
        <v>-0.67710810658097487</v>
      </c>
      <c r="V1863" s="139">
        <v>0.30229993067289884</v>
      </c>
      <c r="W1863" s="50">
        <v>0.78717268255893325</v>
      </c>
    </row>
    <row r="1864" spans="1:23" ht="16.5">
      <c r="A1864" s="95">
        <v>862</v>
      </c>
      <c r="B1864" s="139">
        <v>0.2391253019797408</v>
      </c>
      <c r="C1864" s="139">
        <v>0.79685584884108041</v>
      </c>
      <c r="D1864" s="139">
        <v>0.96097073622190843</v>
      </c>
      <c r="E1864" s="139">
        <v>0.89004652533970074</v>
      </c>
      <c r="F1864" s="139">
        <v>3.2966962094458374E-2</v>
      </c>
      <c r="G1864" s="139">
        <v>0.84639933958199332</v>
      </c>
      <c r="H1864" s="139">
        <v>0.39925571001505644</v>
      </c>
      <c r="I1864" s="139">
        <v>0.42885934151021199</v>
      </c>
      <c r="J1864" s="139">
        <v>0.11578006930967066</v>
      </c>
      <c r="K1864" s="58">
        <v>0.11274875474015134</v>
      </c>
      <c r="M1864" s="51">
        <v>862</v>
      </c>
      <c r="N1864" s="139" cm="1">
        <f t="array" ref="N1864:W1864">(TRANSPOSE(MMULT(幕後結果!$AB$37:$AK$46, TRANSPOSE(N863:W863))))</f>
        <v>-1.0935698374326457</v>
      </c>
      <c r="O1864" s="139">
        <v>-2.3320143819121566</v>
      </c>
      <c r="P1864" s="139">
        <v>0.34707731831125077</v>
      </c>
      <c r="Q1864" s="139">
        <v>-1.6429446696092556</v>
      </c>
      <c r="R1864" s="139">
        <v>-1.6471985645995233</v>
      </c>
      <c r="S1864" s="139">
        <v>1.5603082607696881</v>
      </c>
      <c r="T1864" s="139">
        <v>-1.2333299077241318</v>
      </c>
      <c r="U1864" s="139">
        <v>0.63926008059961525</v>
      </c>
      <c r="V1864" s="139">
        <v>0.30584205324440311</v>
      </c>
      <c r="W1864" s="50">
        <v>-0.89410332108400858</v>
      </c>
    </row>
    <row r="1865" spans="1:23" ht="16.5">
      <c r="A1865" s="95">
        <v>863</v>
      </c>
      <c r="B1865" s="139">
        <v>0.79357355957428455</v>
      </c>
      <c r="C1865" s="139">
        <v>8.4135062297909569E-2</v>
      </c>
      <c r="D1865" s="139">
        <v>0.46586057609016285</v>
      </c>
      <c r="E1865" s="139">
        <v>0.72828814223036598</v>
      </c>
      <c r="F1865" s="139">
        <v>0.47696724474806262</v>
      </c>
      <c r="G1865" s="139">
        <v>0.20333399825907317</v>
      </c>
      <c r="H1865" s="139">
        <v>0.6890382597803737</v>
      </c>
      <c r="I1865" s="139">
        <v>1.1461759403372795E-3</v>
      </c>
      <c r="J1865" s="139">
        <v>0.13438544227566473</v>
      </c>
      <c r="K1865" s="58">
        <v>0.41653325185824608</v>
      </c>
      <c r="M1865" s="51">
        <v>863</v>
      </c>
      <c r="N1865" s="139" cm="1">
        <f t="array" ref="N1865:W1865">(TRANSPOSE(MMULT(幕後結果!$AB$37:$AK$46, TRANSPOSE(N864:W864))))</f>
        <v>-1.1700471141979774</v>
      </c>
      <c r="O1865" s="139">
        <v>-0.73944793188938363</v>
      </c>
      <c r="P1865" s="139">
        <v>-0.11352529648110729</v>
      </c>
      <c r="Q1865" s="139">
        <v>-0.74650143749913489</v>
      </c>
      <c r="R1865" s="139">
        <v>-1.6425667840419282</v>
      </c>
      <c r="S1865" s="139">
        <v>0.33046619444889802</v>
      </c>
      <c r="T1865" s="139">
        <v>-1.234481260989519</v>
      </c>
      <c r="U1865" s="139">
        <v>-0.13082495520745632</v>
      </c>
      <c r="V1865" s="139">
        <v>-0.93325094454260438</v>
      </c>
      <c r="W1865" s="50">
        <v>0.91007233974273216</v>
      </c>
    </row>
    <row r="1866" spans="1:23" ht="16.5">
      <c r="A1866" s="95">
        <v>864</v>
      </c>
      <c r="B1866" s="139">
        <v>0.4534016389565223</v>
      </c>
      <c r="C1866" s="139">
        <v>0.18197919608390989</v>
      </c>
      <c r="D1866" s="139">
        <v>0.86816998721543071</v>
      </c>
      <c r="E1866" s="139">
        <v>0.37623072786651091</v>
      </c>
      <c r="F1866" s="139">
        <v>0.56765553766409971</v>
      </c>
      <c r="G1866" s="139">
        <v>0.15067427756201512</v>
      </c>
      <c r="H1866" s="139">
        <v>0.14442487729025366</v>
      </c>
      <c r="I1866" s="139">
        <v>0.1791883115169659</v>
      </c>
      <c r="J1866" s="139">
        <v>0.38803509437104755</v>
      </c>
      <c r="K1866" s="58">
        <v>0.29614020295747268</v>
      </c>
      <c r="M1866" s="51">
        <v>864</v>
      </c>
      <c r="N1866" s="139" cm="1">
        <f t="array" ref="N1866:W1866">(TRANSPOSE(MMULT(幕後結果!$AB$37:$AK$46, TRANSPOSE(N865:W865))))</f>
        <v>1.3143363976870153</v>
      </c>
      <c r="O1866" s="139">
        <v>3.5071875596501323E-2</v>
      </c>
      <c r="P1866" s="139">
        <v>-0.10922486220053046</v>
      </c>
      <c r="Q1866" s="139">
        <v>0.89448846438486684</v>
      </c>
      <c r="R1866" s="139">
        <v>-0.78594776067390471</v>
      </c>
      <c r="S1866" s="139">
        <v>-0.3284302424590495</v>
      </c>
      <c r="T1866" s="139">
        <v>0.73734726781300397</v>
      </c>
      <c r="U1866" s="139">
        <v>-0.46298893097262184</v>
      </c>
      <c r="V1866" s="139">
        <v>0.41797374474260091</v>
      </c>
      <c r="W1866" s="50">
        <v>-0.50146866323365391</v>
      </c>
    </row>
    <row r="1867" spans="1:23" ht="16.5">
      <c r="A1867" s="95">
        <v>865</v>
      </c>
      <c r="B1867" s="139">
        <v>0.85559362497978841</v>
      </c>
      <c r="C1867" s="139">
        <v>0.30667661960191395</v>
      </c>
      <c r="D1867" s="139">
        <v>0.65388899058748806</v>
      </c>
      <c r="E1867" s="139">
        <v>0.67679683517417555</v>
      </c>
      <c r="F1867" s="139">
        <v>0.73206993141476273</v>
      </c>
      <c r="G1867" s="139">
        <v>0.32074608763485291</v>
      </c>
      <c r="H1867" s="139">
        <v>0.36732454123952096</v>
      </c>
      <c r="I1867" s="139">
        <v>9.6806301299016795E-2</v>
      </c>
      <c r="J1867" s="139">
        <v>0.37662032470888263</v>
      </c>
      <c r="K1867" s="58">
        <v>0.11761364805779606</v>
      </c>
      <c r="M1867" s="51">
        <v>865</v>
      </c>
      <c r="N1867" s="139" cm="1">
        <f t="array" ref="N1867:W1867">(TRANSPOSE(MMULT(幕後結果!$AB$37:$AK$46, TRANSPOSE(N866:W866))))</f>
        <v>0.62718798308116952</v>
      </c>
      <c r="O1867" s="139">
        <v>-1.3747851555125608</v>
      </c>
      <c r="P1867" s="139">
        <v>0.93368615460747306</v>
      </c>
      <c r="Q1867" s="139">
        <v>-2.747513396176918</v>
      </c>
      <c r="R1867" s="139">
        <v>-2.479881674148702</v>
      </c>
      <c r="S1867" s="139">
        <v>-2.342456333480897</v>
      </c>
      <c r="T1867" s="139">
        <v>-6.7097749270237497E-2</v>
      </c>
      <c r="U1867" s="139">
        <v>0.49868981462145617</v>
      </c>
      <c r="V1867" s="139">
        <v>0.54494678886927717</v>
      </c>
      <c r="W1867" s="50">
        <v>0.21877782586413963</v>
      </c>
    </row>
    <row r="1868" spans="1:23" ht="16.5">
      <c r="A1868" s="95">
        <v>866</v>
      </c>
      <c r="B1868" s="139">
        <v>0.10054330484316787</v>
      </c>
      <c r="C1868" s="139">
        <v>0.78918302114075911</v>
      </c>
      <c r="D1868" s="139">
        <v>0.897691157032938</v>
      </c>
      <c r="E1868" s="139">
        <v>0.66114693297990779</v>
      </c>
      <c r="F1868" s="139">
        <v>0.32047393370014721</v>
      </c>
      <c r="G1868" s="139">
        <v>0.18319937607787118</v>
      </c>
      <c r="H1868" s="139">
        <v>7.3115058828285173E-2</v>
      </c>
      <c r="I1868" s="139">
        <v>0.21140828003352485</v>
      </c>
      <c r="J1868" s="139">
        <v>0.8600101409707428</v>
      </c>
      <c r="K1868" s="58">
        <v>0.82386174608324669</v>
      </c>
      <c r="M1868" s="51">
        <v>866</v>
      </c>
      <c r="N1868" s="139" cm="1">
        <f t="array" ref="N1868:W1868">(TRANSPOSE(MMULT(幕後結果!$AB$37:$AK$46, TRANSPOSE(N867:W867))))</f>
        <v>-0.15422237705608249</v>
      </c>
      <c r="O1868" s="139">
        <v>1.3728872581468434</v>
      </c>
      <c r="P1868" s="139">
        <v>1.9042679567994649</v>
      </c>
      <c r="Q1868" s="139">
        <v>0.21411064822096704</v>
      </c>
      <c r="R1868" s="139">
        <v>0.58721839347496885</v>
      </c>
      <c r="S1868" s="139">
        <v>-0.21699836916026466</v>
      </c>
      <c r="T1868" s="139">
        <v>-0.36045984460262992</v>
      </c>
      <c r="U1868" s="139">
        <v>-5.5070835870065005E-2</v>
      </c>
      <c r="V1868" s="139">
        <v>0.26092787037916765</v>
      </c>
      <c r="W1868" s="50">
        <v>1.2283709583457902</v>
      </c>
    </row>
    <row r="1869" spans="1:23" ht="16.5">
      <c r="A1869" s="95">
        <v>867</v>
      </c>
      <c r="B1869" s="139">
        <v>0.88763690329653278</v>
      </c>
      <c r="C1869" s="139">
        <v>0.76217226016565687</v>
      </c>
      <c r="D1869" s="139">
        <v>0.5464034518668206</v>
      </c>
      <c r="E1869" s="139">
        <v>0.88162710838077873</v>
      </c>
      <c r="F1869" s="139">
        <v>0.642971996671027</v>
      </c>
      <c r="G1869" s="139">
        <v>0.49982229197313166</v>
      </c>
      <c r="H1869" s="139">
        <v>6.8692976538032857E-2</v>
      </c>
      <c r="I1869" s="139">
        <v>0.84112967028183783</v>
      </c>
      <c r="J1869" s="139">
        <v>2.7253666387860864E-2</v>
      </c>
      <c r="K1869" s="58">
        <v>0.21571692484847138</v>
      </c>
      <c r="M1869" s="51">
        <v>867</v>
      </c>
      <c r="N1869" s="139" cm="1">
        <f t="array" ref="N1869:W1869">(TRANSPOSE(MMULT(幕後結果!$AB$37:$AK$46, TRANSPOSE(N868:W868))))</f>
        <v>1.8946534434682178</v>
      </c>
      <c r="O1869" s="139">
        <v>-0.88696345287383849</v>
      </c>
      <c r="P1869" s="139">
        <v>-1.1775507425495619</v>
      </c>
      <c r="Q1869" s="139">
        <v>-1.0808023399501852</v>
      </c>
      <c r="R1869" s="139">
        <v>-0.44791053694170996</v>
      </c>
      <c r="S1869" s="139">
        <v>-1.3901665036473212</v>
      </c>
      <c r="T1869" s="139">
        <v>1.4150574969143097</v>
      </c>
      <c r="U1869" s="139">
        <v>0.93765083694418661</v>
      </c>
      <c r="V1869" s="139">
        <v>0.37457651123284458</v>
      </c>
      <c r="W1869" s="50">
        <v>-0.86778089573713413</v>
      </c>
    </row>
    <row r="1870" spans="1:23" ht="16.5">
      <c r="A1870" s="95">
        <v>868</v>
      </c>
      <c r="B1870" s="139">
        <v>0.89181171847160368</v>
      </c>
      <c r="C1870" s="139">
        <v>0.80806992013751944</v>
      </c>
      <c r="D1870" s="139">
        <v>0.79832695839654177</v>
      </c>
      <c r="E1870" s="139">
        <v>0.46276716196835554</v>
      </c>
      <c r="F1870" s="139">
        <v>0.27920080530825264</v>
      </c>
      <c r="G1870" s="139">
        <v>0.75012716366771515</v>
      </c>
      <c r="H1870" s="139">
        <v>0.98392644389887907</v>
      </c>
      <c r="I1870" s="139">
        <v>0.32201775454456127</v>
      </c>
      <c r="J1870" s="139">
        <v>0.61300523511498772</v>
      </c>
      <c r="K1870" s="58">
        <v>0.54216473166746781</v>
      </c>
      <c r="M1870" s="51">
        <v>868</v>
      </c>
      <c r="N1870" s="139" cm="1">
        <f t="array" ref="N1870:W1870">(TRANSPOSE(MMULT(幕後結果!$AB$37:$AK$46, TRANSPOSE(N869:W869))))</f>
        <v>-0.56006698714989001</v>
      </c>
      <c r="O1870" s="139">
        <v>-1.6239022616473906</v>
      </c>
      <c r="P1870" s="139">
        <v>-0.45679896389265723</v>
      </c>
      <c r="Q1870" s="139">
        <v>0.60627068392956729</v>
      </c>
      <c r="R1870" s="139">
        <v>1.2261231057106166</v>
      </c>
      <c r="S1870" s="139">
        <v>-0.86089106376865043</v>
      </c>
      <c r="T1870" s="139">
        <v>-0.30537499846288624</v>
      </c>
      <c r="U1870" s="139">
        <v>-1.1538091204451215</v>
      </c>
      <c r="V1870" s="139">
        <v>0.40055783981914173</v>
      </c>
      <c r="W1870" s="50">
        <v>-1.178890847714646</v>
      </c>
    </row>
    <row r="1871" spans="1:23" ht="16.5">
      <c r="A1871" s="95">
        <v>869</v>
      </c>
      <c r="B1871" s="139">
        <v>0.72867833542954541</v>
      </c>
      <c r="C1871" s="139">
        <v>0.64291584142432612</v>
      </c>
      <c r="D1871" s="139">
        <v>0.9305375116085417</v>
      </c>
      <c r="E1871" s="139">
        <v>0.30470093311914503</v>
      </c>
      <c r="F1871" s="139">
        <v>0.1874349933427466</v>
      </c>
      <c r="G1871" s="139">
        <v>0.20967297186451606</v>
      </c>
      <c r="H1871" s="139">
        <v>0.19254212663834114</v>
      </c>
      <c r="I1871" s="139">
        <v>0.13660109139850674</v>
      </c>
      <c r="J1871" s="139">
        <v>0.51287083591371374</v>
      </c>
      <c r="K1871" s="58">
        <v>0.48476740015284658</v>
      </c>
      <c r="M1871" s="51">
        <v>869</v>
      </c>
      <c r="N1871" s="139" cm="1">
        <f t="array" ref="N1871:W1871">(TRANSPOSE(MMULT(幕後結果!$AB$37:$AK$46, TRANSPOSE(N870:W870))))</f>
        <v>0.67992952412492724</v>
      </c>
      <c r="O1871" s="139">
        <v>1.4469386415208159</v>
      </c>
      <c r="P1871" s="139">
        <v>-1.0557287919607368</v>
      </c>
      <c r="Q1871" s="139">
        <v>-0.8922733730799749</v>
      </c>
      <c r="R1871" s="139">
        <v>1.0018561369023988</v>
      </c>
      <c r="S1871" s="139">
        <v>0.4441647912634204</v>
      </c>
      <c r="T1871" s="139">
        <v>0.83365204204776966</v>
      </c>
      <c r="U1871" s="139">
        <v>0.98278948059852245</v>
      </c>
      <c r="V1871" s="139">
        <v>0.37130653921326823</v>
      </c>
      <c r="W1871" s="50">
        <v>-0.5590090818364184</v>
      </c>
    </row>
    <row r="1872" spans="1:23" ht="16.5">
      <c r="A1872" s="95">
        <v>870</v>
      </c>
      <c r="B1872" s="139">
        <v>0.94071281033758503</v>
      </c>
      <c r="C1872" s="139">
        <v>0.90631149377898934</v>
      </c>
      <c r="D1872" s="139">
        <v>0.55778138927077547</v>
      </c>
      <c r="E1872" s="139">
        <v>0.87565267105253763</v>
      </c>
      <c r="F1872" s="139">
        <v>0.47329282187798749</v>
      </c>
      <c r="G1872" s="139">
        <v>0.27869224254498182</v>
      </c>
      <c r="H1872" s="139">
        <v>0.20090330342439611</v>
      </c>
      <c r="I1872" s="139">
        <v>0.23419099952557332</v>
      </c>
      <c r="J1872" s="139">
        <v>0.4967528568664008</v>
      </c>
      <c r="K1872" s="58">
        <v>0.59508364144580983</v>
      </c>
      <c r="M1872" s="51">
        <v>870</v>
      </c>
      <c r="N1872" s="139" cm="1">
        <f t="array" ref="N1872:W1872">(TRANSPOSE(MMULT(幕後結果!$AB$37:$AK$46, TRANSPOSE(N871:W871))))</f>
        <v>3.3621817208331489E-2</v>
      </c>
      <c r="O1872" s="139">
        <v>0.84110073319892453</v>
      </c>
      <c r="P1872" s="139">
        <v>0.54853550162034626</v>
      </c>
      <c r="Q1872" s="139">
        <v>-9.5259135474035084E-4</v>
      </c>
      <c r="R1872" s="139">
        <v>-1.04647683109797</v>
      </c>
      <c r="S1872" s="139">
        <v>1.7202258118408214</v>
      </c>
      <c r="T1872" s="139">
        <v>-0.28887294736220248</v>
      </c>
      <c r="U1872" s="139">
        <v>-1.2260787052762518</v>
      </c>
      <c r="V1872" s="139">
        <v>-1.2445395196752265</v>
      </c>
      <c r="W1872" s="50">
        <v>0.34924226214991616</v>
      </c>
    </row>
    <row r="1873" spans="1:23" ht="16.5">
      <c r="A1873" s="95">
        <v>871</v>
      </c>
      <c r="B1873" s="139">
        <v>0.66642684202176738</v>
      </c>
      <c r="C1873" s="139">
        <v>0.27908978197134404</v>
      </c>
      <c r="D1873" s="139">
        <v>0.69735117970372773</v>
      </c>
      <c r="E1873" s="139">
        <v>0.81943660595274581</v>
      </c>
      <c r="F1873" s="139">
        <v>0.43091194238659436</v>
      </c>
      <c r="G1873" s="139">
        <v>0.39631235573224055</v>
      </c>
      <c r="H1873" s="139">
        <v>0.79856541095324074</v>
      </c>
      <c r="I1873" s="139">
        <v>0.76530605918697159</v>
      </c>
      <c r="J1873" s="139">
        <v>0.48575426980220393</v>
      </c>
      <c r="K1873" s="58">
        <v>0.1471866824232746</v>
      </c>
      <c r="M1873" s="51">
        <v>871</v>
      </c>
      <c r="N1873" s="139" cm="1">
        <f t="array" ref="N1873:W1873">(TRANSPOSE(MMULT(幕後結果!$AB$37:$AK$46, TRANSPOSE(N872:W872))))</f>
        <v>-0.61809727517883961</v>
      </c>
      <c r="O1873" s="139">
        <v>0.22566350970016741</v>
      </c>
      <c r="P1873" s="139">
        <v>0.11560304639206835</v>
      </c>
      <c r="Q1873" s="139">
        <v>0.57689168750085662</v>
      </c>
      <c r="R1873" s="139">
        <v>0.39351526872841891</v>
      </c>
      <c r="S1873" s="139">
        <v>2.2176616760924825</v>
      </c>
      <c r="T1873" s="139">
        <v>-0.26003802352866029</v>
      </c>
      <c r="U1873" s="139">
        <v>2.2756037296306619</v>
      </c>
      <c r="V1873" s="139">
        <v>0.71442658942269821</v>
      </c>
      <c r="W1873" s="50">
        <v>5.7404428997239743E-3</v>
      </c>
    </row>
    <row r="1874" spans="1:23" ht="16.5">
      <c r="A1874" s="95">
        <v>872</v>
      </c>
      <c r="B1874" s="139">
        <v>0.75219090216140705</v>
      </c>
      <c r="C1874" s="139">
        <v>0.62832223534307108</v>
      </c>
      <c r="D1874" s="139">
        <v>1.4905260332144454E-2</v>
      </c>
      <c r="E1874" s="139">
        <v>8.8923566960600553E-2</v>
      </c>
      <c r="F1874" s="139">
        <v>0.18680699419965641</v>
      </c>
      <c r="G1874" s="139">
        <v>0.66537061278784604</v>
      </c>
      <c r="H1874" s="139">
        <v>0.38711607469301024</v>
      </c>
      <c r="I1874" s="139">
        <v>0.82582887422142259</v>
      </c>
      <c r="J1874" s="139">
        <v>0.64413604518701773</v>
      </c>
      <c r="K1874" s="58">
        <v>3.9842057149294119E-2</v>
      </c>
      <c r="M1874" s="51">
        <v>872</v>
      </c>
      <c r="N1874" s="139" cm="1">
        <f t="array" ref="N1874:W1874">(TRANSPOSE(MMULT(幕後結果!$AB$37:$AK$46, TRANSPOSE(N873:W873))))</f>
        <v>-0.91325729632633301</v>
      </c>
      <c r="O1874" s="139">
        <v>0.42285326823250569</v>
      </c>
      <c r="P1874" s="139">
        <v>-1.0052054922020413</v>
      </c>
      <c r="Q1874" s="139">
        <v>-0.67274312936359071</v>
      </c>
      <c r="R1874" s="139">
        <v>-1.6495488660193252</v>
      </c>
      <c r="S1874" s="139">
        <v>-1.2713418976331943</v>
      </c>
      <c r="T1874" s="139">
        <v>-0.5716460066700243</v>
      </c>
      <c r="U1874" s="139">
        <v>0.23702945418981303</v>
      </c>
      <c r="V1874" s="139">
        <v>-0.48869611753226261</v>
      </c>
      <c r="W1874" s="50">
        <v>-0.36133981305554652</v>
      </c>
    </row>
    <row r="1875" spans="1:23" ht="16.5">
      <c r="A1875" s="95">
        <v>873</v>
      </c>
      <c r="B1875" s="139">
        <v>0.84280618088402726</v>
      </c>
      <c r="C1875" s="139">
        <v>0.47021257459317822</v>
      </c>
      <c r="D1875" s="139">
        <v>6.5406670487235141E-2</v>
      </c>
      <c r="E1875" s="139">
        <v>0.96578940951911973</v>
      </c>
      <c r="F1875" s="139">
        <v>0.78026882932105313</v>
      </c>
      <c r="G1875" s="139">
        <v>0.42010732193886824</v>
      </c>
      <c r="H1875" s="139">
        <v>0.55995205049908092</v>
      </c>
      <c r="I1875" s="139">
        <v>8.62927237468889E-2</v>
      </c>
      <c r="J1875" s="139">
        <v>0.31394272903765996</v>
      </c>
      <c r="K1875" s="58">
        <v>9.8098382814777452E-2</v>
      </c>
      <c r="M1875" s="51">
        <v>873</v>
      </c>
      <c r="N1875" s="139" cm="1">
        <f t="array" ref="N1875:W1875">(TRANSPOSE(MMULT(幕後結果!$AB$37:$AK$46, TRANSPOSE(N874:W874))))</f>
        <v>-0.22827657302584153</v>
      </c>
      <c r="O1875" s="139">
        <v>-5.8160892958358405E-2</v>
      </c>
      <c r="P1875" s="139">
        <v>0.23029686376635303</v>
      </c>
      <c r="Q1875" s="139">
        <v>0.9330359017712383</v>
      </c>
      <c r="R1875" s="139">
        <v>-0.3812524476758915</v>
      </c>
      <c r="S1875" s="139">
        <v>0.39352303901712893</v>
      </c>
      <c r="T1875" s="139">
        <v>-0.32508815162734567</v>
      </c>
      <c r="U1875" s="139">
        <v>-1.3537992048950982</v>
      </c>
      <c r="V1875" s="139">
        <v>-0.91860152350741708</v>
      </c>
      <c r="W1875" s="50">
        <v>0.15385787982371391</v>
      </c>
    </row>
    <row r="1876" spans="1:23" ht="16.5">
      <c r="A1876" s="95">
        <v>874</v>
      </c>
      <c r="B1876" s="139">
        <v>0.59294087396538231</v>
      </c>
      <c r="C1876" s="139">
        <v>0.77514541534736869</v>
      </c>
      <c r="D1876" s="139">
        <v>0.42390946172314403</v>
      </c>
      <c r="E1876" s="139">
        <v>0.84586660367273847</v>
      </c>
      <c r="F1876" s="139">
        <v>0.28565366687967342</v>
      </c>
      <c r="G1876" s="139">
        <v>0.371647513676856</v>
      </c>
      <c r="H1876" s="139">
        <v>0.24301807955591581</v>
      </c>
      <c r="I1876" s="139">
        <v>0.70968485057100072</v>
      </c>
      <c r="J1876" s="139">
        <v>0.35043209894615734</v>
      </c>
      <c r="K1876" s="58">
        <v>6.4650521950379014E-2</v>
      </c>
      <c r="M1876" s="51">
        <v>874</v>
      </c>
      <c r="N1876" s="139" cm="1">
        <f t="array" ref="N1876:W1876">(TRANSPOSE(MMULT(幕後結果!$AB$37:$AK$46, TRANSPOSE(N875:W875))))</f>
        <v>-1.3029630178038263</v>
      </c>
      <c r="O1876" s="139">
        <v>0.96019983225795325</v>
      </c>
      <c r="P1876" s="139">
        <v>1.3870606183495504E-2</v>
      </c>
      <c r="Q1876" s="139">
        <v>0.14971103243399991</v>
      </c>
      <c r="R1876" s="139">
        <v>6.9862568086354021E-2</v>
      </c>
      <c r="S1876" s="139">
        <v>0.19755323254171617</v>
      </c>
      <c r="T1876" s="139">
        <v>-1.0905719012570116</v>
      </c>
      <c r="U1876" s="139">
        <v>8.5020201250815219E-2</v>
      </c>
      <c r="V1876" s="139">
        <v>-3.3924081193551975E-2</v>
      </c>
      <c r="W1876" s="50">
        <v>0.29241819358825688</v>
      </c>
    </row>
    <row r="1877" spans="1:23" ht="16.5">
      <c r="A1877" s="95">
        <v>875</v>
      </c>
      <c r="B1877" s="139">
        <v>0.94041513510359098</v>
      </c>
      <c r="C1877" s="139">
        <v>1.9477346867813106E-2</v>
      </c>
      <c r="D1877" s="139">
        <v>0.64807874123975684</v>
      </c>
      <c r="E1877" s="139">
        <v>0.74176590948919241</v>
      </c>
      <c r="F1877" s="139">
        <v>0.72924584099743606</v>
      </c>
      <c r="G1877" s="139">
        <v>1.7250659204477881E-2</v>
      </c>
      <c r="H1877" s="139">
        <v>0.48885286282989493</v>
      </c>
      <c r="I1877" s="139">
        <v>0.89701313742336541</v>
      </c>
      <c r="J1877" s="139">
        <v>0.71154321730044567</v>
      </c>
      <c r="K1877" s="58">
        <v>0.7497061462713126</v>
      </c>
      <c r="M1877" s="51">
        <v>875</v>
      </c>
      <c r="N1877" s="139" cm="1">
        <f t="array" ref="N1877:W1877">(TRANSPOSE(MMULT(幕後結果!$AB$37:$AK$46, TRANSPOSE(N876:W876))))</f>
        <v>0.28186663915481719</v>
      </c>
      <c r="O1877" s="139">
        <v>0.3101759853211471</v>
      </c>
      <c r="P1877" s="139">
        <v>-6.849633585621899E-2</v>
      </c>
      <c r="Q1877" s="139">
        <v>0.74689293601414153</v>
      </c>
      <c r="R1877" s="139">
        <v>0.99485796400286408</v>
      </c>
      <c r="S1877" s="139">
        <v>-0.61760216885800501</v>
      </c>
      <c r="T1877" s="139">
        <v>0.24147334423765138</v>
      </c>
      <c r="U1877" s="139">
        <v>-0.26594182364679791</v>
      </c>
      <c r="V1877" s="139">
        <v>0.36134345532029688</v>
      </c>
      <c r="W1877" s="50">
        <v>0.6778067642061999</v>
      </c>
    </row>
    <row r="1878" spans="1:23" ht="16.5">
      <c r="A1878" s="95">
        <v>876</v>
      </c>
      <c r="B1878" s="139">
        <v>0.44182721768553557</v>
      </c>
      <c r="C1878" s="139">
        <v>0.85123301874202717</v>
      </c>
      <c r="D1878" s="139">
        <v>0.86428346339900441</v>
      </c>
      <c r="E1878" s="139">
        <v>0.42148346456238173</v>
      </c>
      <c r="F1878" s="139">
        <v>0.16350574359761993</v>
      </c>
      <c r="G1878" s="139">
        <v>4.6422249238865065E-2</v>
      </c>
      <c r="H1878" s="139">
        <v>0.94145433928747146</v>
      </c>
      <c r="I1878" s="139">
        <v>0.7285922403078855</v>
      </c>
      <c r="J1878" s="139">
        <v>0.9114180364652793</v>
      </c>
      <c r="K1878" s="58">
        <v>0.15545471560719304</v>
      </c>
      <c r="M1878" s="51">
        <v>876</v>
      </c>
      <c r="N1878" s="139" cm="1">
        <f t="array" ref="N1878:W1878">(TRANSPOSE(MMULT(幕後結果!$AB$37:$AK$46, TRANSPOSE(N877:W877))))</f>
        <v>4.4031975819853693E-2</v>
      </c>
      <c r="O1878" s="139">
        <v>-5.9612704559555772E-2</v>
      </c>
      <c r="P1878" s="139">
        <v>0.98165613870659996</v>
      </c>
      <c r="Q1878" s="139">
        <v>-1.2179430949146448</v>
      </c>
      <c r="R1878" s="139">
        <v>3.2405657719847047E-2</v>
      </c>
      <c r="S1878" s="139">
        <v>-1.7325562909165579</v>
      </c>
      <c r="T1878" s="139">
        <v>-0.68480197301485668</v>
      </c>
      <c r="U1878" s="139">
        <v>0.3498891077657042</v>
      </c>
      <c r="V1878" s="139">
        <v>-0.21727810730168468</v>
      </c>
      <c r="W1878" s="50">
        <v>-2.0145146202428421</v>
      </c>
    </row>
    <row r="1879" spans="1:23" ht="16.5">
      <c r="A1879" s="95">
        <v>877</v>
      </c>
      <c r="B1879" s="139">
        <v>3.1593861524805256E-2</v>
      </c>
      <c r="C1879" s="139">
        <v>0.7812048015439359</v>
      </c>
      <c r="D1879" s="139">
        <v>0.30269459958123024</v>
      </c>
      <c r="E1879" s="139">
        <v>0.1018435425494133</v>
      </c>
      <c r="F1879" s="139">
        <v>1.6442132737654047E-2</v>
      </c>
      <c r="G1879" s="139">
        <v>0.10545948924829185</v>
      </c>
      <c r="H1879" s="139">
        <v>0.56426773083680049</v>
      </c>
      <c r="I1879" s="139">
        <v>0.84130313060806738</v>
      </c>
      <c r="J1879" s="139">
        <v>0.6981670908803046</v>
      </c>
      <c r="K1879" s="58">
        <v>0.11159080845867519</v>
      </c>
      <c r="M1879" s="51">
        <v>877</v>
      </c>
      <c r="N1879" s="139" cm="1">
        <f t="array" ref="N1879:W1879">(TRANSPOSE(MMULT(幕後結果!$AB$37:$AK$46, TRANSPOSE(N878:W878))))</f>
        <v>0.49219384012982625</v>
      </c>
      <c r="O1879" s="139">
        <v>-0.54107428991707229</v>
      </c>
      <c r="P1879" s="139">
        <v>-1.2019550976045126</v>
      </c>
      <c r="Q1879" s="139">
        <v>-1.2505371858423833</v>
      </c>
      <c r="R1879" s="139">
        <v>0.44181048696756997</v>
      </c>
      <c r="S1879" s="139">
        <v>0.57657596620244744</v>
      </c>
      <c r="T1879" s="139">
        <v>9.6930174936432981E-4</v>
      </c>
      <c r="U1879" s="139">
        <v>1.1308346470194293</v>
      </c>
      <c r="V1879" s="139">
        <v>0.89542551743723142</v>
      </c>
      <c r="W1879" s="50">
        <v>-0.83799258964722945</v>
      </c>
    </row>
    <row r="1880" spans="1:23" ht="16.5">
      <c r="A1880" s="95">
        <v>878</v>
      </c>
      <c r="B1880" s="139">
        <v>0.76417334749466437</v>
      </c>
      <c r="C1880" s="139">
        <v>0.74863169211958658</v>
      </c>
      <c r="D1880" s="139">
        <v>6.4391816452856077E-2</v>
      </c>
      <c r="E1880" s="139">
        <v>0.33683043430197368</v>
      </c>
      <c r="F1880" s="139">
        <v>9.953553931807857E-3</v>
      </c>
      <c r="G1880" s="139">
        <v>0.95064768157186275</v>
      </c>
      <c r="H1880" s="139">
        <v>0.83243131941107862</v>
      </c>
      <c r="I1880" s="139">
        <v>0.17244027368097314</v>
      </c>
      <c r="J1880" s="139">
        <v>0.22452855911947611</v>
      </c>
      <c r="K1880" s="58">
        <v>0.9817133406019789</v>
      </c>
      <c r="M1880" s="51">
        <v>878</v>
      </c>
      <c r="N1880" s="139" cm="1">
        <f t="array" ref="N1880:W1880">(TRANSPOSE(MMULT(幕後結果!$AB$37:$AK$46, TRANSPOSE(N879:W879))))</f>
        <v>0.6478372937390241</v>
      </c>
      <c r="O1880" s="139">
        <v>-0.1435354061208616</v>
      </c>
      <c r="P1880" s="139">
        <v>0.22021158921260103</v>
      </c>
      <c r="Q1880" s="139">
        <v>0.31256823094433289</v>
      </c>
      <c r="R1880" s="139">
        <v>0.52966885772270333</v>
      </c>
      <c r="S1880" s="139">
        <v>-0.48301503766702331</v>
      </c>
      <c r="T1880" s="139">
        <v>0.10248107612761703</v>
      </c>
      <c r="U1880" s="139">
        <v>-0.97019680051411095</v>
      </c>
      <c r="V1880" s="139">
        <v>-1.4349721334601888</v>
      </c>
      <c r="W1880" s="50">
        <v>-0.36291288286978812</v>
      </c>
    </row>
    <row r="1881" spans="1:23" ht="16.5">
      <c r="A1881" s="95">
        <v>879</v>
      </c>
      <c r="B1881" s="139">
        <v>0.2368386694926059</v>
      </c>
      <c r="C1881" s="139">
        <v>0.77467046705160092</v>
      </c>
      <c r="D1881" s="139">
        <v>0.35029351993504076</v>
      </c>
      <c r="E1881" s="139">
        <v>0.753003946919373</v>
      </c>
      <c r="F1881" s="139">
        <v>0.97542649613072907</v>
      </c>
      <c r="G1881" s="139">
        <v>0.41415412654315653</v>
      </c>
      <c r="H1881" s="139">
        <v>0.20447000207454935</v>
      </c>
      <c r="I1881" s="139">
        <v>0.70121660885566617</v>
      </c>
      <c r="J1881" s="139">
        <v>0.49971856791906166</v>
      </c>
      <c r="K1881" s="58">
        <v>0.18616332314327866</v>
      </c>
      <c r="M1881" s="51">
        <v>879</v>
      </c>
      <c r="N1881" s="139" cm="1">
        <f t="array" ref="N1881:W1881">(TRANSPOSE(MMULT(幕後結果!$AB$37:$AK$46, TRANSPOSE(N880:W880))))</f>
        <v>-0.57633336427238402</v>
      </c>
      <c r="O1881" s="139">
        <v>-0.80102525880294706</v>
      </c>
      <c r="P1881" s="139">
        <v>-0.43470403677058544</v>
      </c>
      <c r="Q1881" s="139">
        <v>-0.19530587188481294</v>
      </c>
      <c r="R1881" s="139">
        <v>-0.68480969082193088</v>
      </c>
      <c r="S1881" s="139">
        <v>-0.17334852866992978</v>
      </c>
      <c r="T1881" s="139">
        <v>0.42778055973345241</v>
      </c>
      <c r="U1881" s="139">
        <v>0.50616472291233106</v>
      </c>
      <c r="V1881" s="139">
        <v>1.0467406128777328</v>
      </c>
      <c r="W1881" s="50">
        <v>-4.4758917258674147E-2</v>
      </c>
    </row>
    <row r="1882" spans="1:23" ht="16.5">
      <c r="A1882" s="95">
        <v>880</v>
      </c>
      <c r="B1882" s="139">
        <v>0.38631449316549005</v>
      </c>
      <c r="C1882" s="139">
        <v>0.94248162132410074</v>
      </c>
      <c r="D1882" s="139">
        <v>0.75289781384590948</v>
      </c>
      <c r="E1882" s="139">
        <v>0.79396584223343858</v>
      </c>
      <c r="F1882" s="139">
        <v>0.83116001313470522</v>
      </c>
      <c r="G1882" s="139">
        <v>6.8391767585751051E-2</v>
      </c>
      <c r="H1882" s="139">
        <v>0.9730641984474504</v>
      </c>
      <c r="I1882" s="139">
        <v>0.67031886901271553</v>
      </c>
      <c r="J1882" s="139">
        <v>0.46130240588787097</v>
      </c>
      <c r="K1882" s="58">
        <v>0.76534364249161713</v>
      </c>
      <c r="M1882" s="51">
        <v>880</v>
      </c>
      <c r="N1882" s="139" cm="1">
        <f t="array" ref="N1882:W1882">(TRANSPOSE(MMULT(幕後結果!$AB$37:$AK$46, TRANSPOSE(N881:W881))))</f>
        <v>0.99719166633106338</v>
      </c>
      <c r="O1882" s="139">
        <v>-0.13081283890721052</v>
      </c>
      <c r="P1882" s="139">
        <v>-2.6061929456353012</v>
      </c>
      <c r="Q1882" s="139">
        <v>-2.3501948937746859</v>
      </c>
      <c r="R1882" s="139">
        <v>-0.9463277574080029</v>
      </c>
      <c r="S1882" s="139">
        <v>-1.9945849303148413</v>
      </c>
      <c r="T1882" s="139">
        <v>-5.9618351563554259E-2</v>
      </c>
      <c r="U1882" s="139">
        <v>0.5146864746393579</v>
      </c>
      <c r="V1882" s="139">
        <v>-2.16021461496599</v>
      </c>
      <c r="W1882" s="50">
        <v>-0.58796369863757669</v>
      </c>
    </row>
    <row r="1883" spans="1:23" ht="16.5">
      <c r="A1883" s="95">
        <v>881</v>
      </c>
      <c r="B1883" s="139">
        <v>0.21540811166178231</v>
      </c>
      <c r="C1883" s="139">
        <v>0.13976974606710324</v>
      </c>
      <c r="D1883" s="139">
        <v>0.9977633439207616</v>
      </c>
      <c r="E1883" s="139">
        <v>0.71637641752441006</v>
      </c>
      <c r="F1883" s="139">
        <v>0.14419109430940402</v>
      </c>
      <c r="G1883" s="139">
        <v>0.87141164296435036</v>
      </c>
      <c r="H1883" s="139">
        <v>0.40346501469539464</v>
      </c>
      <c r="I1883" s="139">
        <v>0.62582428282551583</v>
      </c>
      <c r="J1883" s="139">
        <v>0.51408772823715787</v>
      </c>
      <c r="K1883" s="58">
        <v>0.25024350241162296</v>
      </c>
      <c r="M1883" s="51">
        <v>881</v>
      </c>
      <c r="N1883" s="139" cm="1">
        <f t="array" ref="N1883:W1883">(TRANSPOSE(MMULT(幕後結果!$AB$37:$AK$46, TRANSPOSE(N882:W882))))</f>
        <v>-3.7515297105612459E-2</v>
      </c>
      <c r="O1883" s="139">
        <v>0.32893702490667748</v>
      </c>
      <c r="P1883" s="139">
        <v>0.27085484561696455</v>
      </c>
      <c r="Q1883" s="139">
        <v>-1.1351874949085041</v>
      </c>
      <c r="R1883" s="139">
        <v>-2.1241634320473022</v>
      </c>
      <c r="S1883" s="139">
        <v>-0.88010632921550891</v>
      </c>
      <c r="T1883" s="139">
        <v>-2.1324999123630117E-2</v>
      </c>
      <c r="U1883" s="139">
        <v>0.50994873393244355</v>
      </c>
      <c r="V1883" s="139">
        <v>-0.34374983924645641</v>
      </c>
      <c r="W1883" s="50">
        <v>-0.75547405256504152</v>
      </c>
    </row>
    <row r="1884" spans="1:23" ht="16.5">
      <c r="A1884" s="95">
        <v>882</v>
      </c>
      <c r="B1884" s="139">
        <v>0.59808142703705269</v>
      </c>
      <c r="C1884" s="139">
        <v>0.50477683914099902</v>
      </c>
      <c r="D1884" s="139">
        <v>0.17707718497695235</v>
      </c>
      <c r="E1884" s="139">
        <v>0.50868264207674896</v>
      </c>
      <c r="F1884" s="139">
        <v>0.47207437026817867</v>
      </c>
      <c r="G1884" s="139">
        <v>0.79977110193005685</v>
      </c>
      <c r="H1884" s="139">
        <v>0.74377577964562791</v>
      </c>
      <c r="I1884" s="139">
        <v>0.57950766171241264</v>
      </c>
      <c r="J1884" s="139">
        <v>0.14203236189993085</v>
      </c>
      <c r="K1884" s="58">
        <v>0.34067540718287748</v>
      </c>
      <c r="M1884" s="51">
        <v>882</v>
      </c>
      <c r="N1884" s="139" cm="1">
        <f t="array" ref="N1884:W1884">(TRANSPOSE(MMULT(幕後結果!$AB$37:$AK$46, TRANSPOSE(N883:W883))))</f>
        <v>0.40775734254639567</v>
      </c>
      <c r="O1884" s="139">
        <v>-0.33055089854861397</v>
      </c>
      <c r="P1884" s="139">
        <v>-1.7331444569574197</v>
      </c>
      <c r="Q1884" s="139">
        <v>-0.40910918069815394</v>
      </c>
      <c r="R1884" s="139">
        <v>-0.38798385158999493</v>
      </c>
      <c r="S1884" s="139">
        <v>0.46437395353890198</v>
      </c>
      <c r="T1884" s="139">
        <v>-0.47303054856017601</v>
      </c>
      <c r="U1884" s="139">
        <v>-0.52378939010436887</v>
      </c>
      <c r="V1884" s="139">
        <v>-1.178293757319135</v>
      </c>
      <c r="W1884" s="50">
        <v>-0.21238504595544139</v>
      </c>
    </row>
    <row r="1885" spans="1:23" ht="16.5">
      <c r="A1885" s="95">
        <v>883</v>
      </c>
      <c r="B1885" s="139">
        <v>5.4304008156864203E-2</v>
      </c>
      <c r="C1885" s="139">
        <v>0.3050020963765312</v>
      </c>
      <c r="D1885" s="139">
        <v>0.99985363921240333</v>
      </c>
      <c r="E1885" s="139">
        <v>7.1706634315166218E-2</v>
      </c>
      <c r="F1885" s="139">
        <v>0.65982409462612091</v>
      </c>
      <c r="G1885" s="139">
        <v>0.37996115622264148</v>
      </c>
      <c r="H1885" s="139">
        <v>0.10183964859349581</v>
      </c>
      <c r="I1885" s="139">
        <v>0.92929209394661227</v>
      </c>
      <c r="J1885" s="139">
        <v>0.76074702202728139</v>
      </c>
      <c r="K1885" s="58">
        <v>5.0701601051405198E-2</v>
      </c>
      <c r="M1885" s="51">
        <v>883</v>
      </c>
      <c r="N1885" s="139" cm="1">
        <f t="array" ref="N1885:W1885">(TRANSPOSE(MMULT(幕後結果!$AB$37:$AK$46, TRANSPOSE(N884:W884))))</f>
        <v>-1.1081119959369143</v>
      </c>
      <c r="O1885" s="139">
        <v>4.917124058878819E-2</v>
      </c>
      <c r="P1885" s="139">
        <v>-0.19762863598120445</v>
      </c>
      <c r="Q1885" s="139">
        <v>0.45398581489415624</v>
      </c>
      <c r="R1885" s="139">
        <v>0.64808609743983259</v>
      </c>
      <c r="S1885" s="139">
        <v>0.91778728045875535</v>
      </c>
      <c r="T1885" s="139">
        <v>0.40305153114768499</v>
      </c>
      <c r="U1885" s="139">
        <v>0.82340285961627313</v>
      </c>
      <c r="V1885" s="139">
        <v>0.58808902531802443</v>
      </c>
      <c r="W1885" s="50">
        <v>1.3811575519733164</v>
      </c>
    </row>
    <row r="1886" spans="1:23" ht="16.5">
      <c r="A1886" s="95">
        <v>884</v>
      </c>
      <c r="B1886" s="139">
        <v>0.75292931205188096</v>
      </c>
      <c r="C1886" s="139">
        <v>0.62131822262612912</v>
      </c>
      <c r="D1886" s="139">
        <v>0.67583791288054584</v>
      </c>
      <c r="E1886" s="139">
        <v>0.70949144280978338</v>
      </c>
      <c r="F1886" s="139">
        <v>0.19941614953027886</v>
      </c>
      <c r="G1886" s="139">
        <v>0.79804915834063928</v>
      </c>
      <c r="H1886" s="139">
        <v>0.78061200896139127</v>
      </c>
      <c r="I1886" s="139">
        <v>0.36636831566639372</v>
      </c>
      <c r="J1886" s="139">
        <v>0.19330112669164445</v>
      </c>
      <c r="K1886" s="58">
        <v>7.8647490716811985E-2</v>
      </c>
      <c r="M1886" s="51">
        <v>884</v>
      </c>
      <c r="N1886" s="139" cm="1">
        <f t="array" ref="N1886:W1886">(TRANSPOSE(MMULT(幕後結果!$AB$37:$AK$46, TRANSPOSE(N885:W885))))</f>
        <v>1.078263246168736</v>
      </c>
      <c r="O1886" s="139">
        <v>-0.18412766334772207</v>
      </c>
      <c r="P1886" s="139">
        <v>0.64524634931377034</v>
      </c>
      <c r="Q1886" s="139">
        <v>-0.95480088672194763</v>
      </c>
      <c r="R1886" s="139">
        <v>0.23927056581855921</v>
      </c>
      <c r="S1886" s="139">
        <v>-0.50429425778924508</v>
      </c>
      <c r="T1886" s="139">
        <v>0.71842014549049016</v>
      </c>
      <c r="U1886" s="139">
        <v>-0.60631213092186487</v>
      </c>
      <c r="V1886" s="139">
        <v>0.8745324995165068</v>
      </c>
      <c r="W1886" s="50">
        <v>-1.5003277309659986</v>
      </c>
    </row>
    <row r="1887" spans="1:23" ht="16.5">
      <c r="A1887" s="95">
        <v>885</v>
      </c>
      <c r="B1887" s="139">
        <v>0.75884497492997971</v>
      </c>
      <c r="C1887" s="139">
        <v>0.35144963221500825</v>
      </c>
      <c r="D1887" s="139">
        <v>0.5908351828075189</v>
      </c>
      <c r="E1887" s="139">
        <v>0.2932528921673081</v>
      </c>
      <c r="F1887" s="139">
        <v>0.57968025595490791</v>
      </c>
      <c r="G1887" s="139">
        <v>0.75284442733089452</v>
      </c>
      <c r="H1887" s="139">
        <v>0.89385866619781984</v>
      </c>
      <c r="I1887" s="139">
        <v>0.70913809108909942</v>
      </c>
      <c r="J1887" s="139">
        <v>0.13087957491861779</v>
      </c>
      <c r="K1887" s="58">
        <v>0.13071448817910736</v>
      </c>
      <c r="M1887" s="51">
        <v>885</v>
      </c>
      <c r="N1887" s="139" cm="1">
        <f t="array" ref="N1887:W1887">(TRANSPOSE(MMULT(幕後結果!$AB$37:$AK$46, TRANSPOSE(N886:W886))))</f>
        <v>-0.3332590891625708</v>
      </c>
      <c r="O1887" s="139">
        <v>-0.78083688126360606</v>
      </c>
      <c r="P1887" s="139">
        <v>-0.37787600129754495</v>
      </c>
      <c r="Q1887" s="139">
        <v>-0.43675727258700814</v>
      </c>
      <c r="R1887" s="139">
        <v>0.65343689285301187</v>
      </c>
      <c r="S1887" s="139">
        <v>-1.409913088802587</v>
      </c>
      <c r="T1887" s="139">
        <v>0.30961316087033847</v>
      </c>
      <c r="U1887" s="139">
        <v>-0.18394380086546186</v>
      </c>
      <c r="V1887" s="139">
        <v>0.33205955060980547</v>
      </c>
      <c r="W1887" s="50">
        <v>0.52454842699246806</v>
      </c>
    </row>
    <row r="1888" spans="1:23" ht="16.5">
      <c r="A1888" s="95">
        <v>886</v>
      </c>
      <c r="B1888" s="139">
        <v>0.22323265997240038</v>
      </c>
      <c r="C1888" s="139">
        <v>0.18336944556973633</v>
      </c>
      <c r="D1888" s="139">
        <v>6.6218318126257003E-2</v>
      </c>
      <c r="E1888" s="139">
        <v>0.35927957264060728</v>
      </c>
      <c r="F1888" s="139">
        <v>0.97935180098976859</v>
      </c>
      <c r="G1888" s="139">
        <v>0.68196860980756702</v>
      </c>
      <c r="H1888" s="139">
        <v>0.77632079232478168</v>
      </c>
      <c r="I1888" s="139">
        <v>0.66598373792456744</v>
      </c>
      <c r="J1888" s="139">
        <v>0.47889715587838655</v>
      </c>
      <c r="K1888" s="58">
        <v>0.34661294699598355</v>
      </c>
      <c r="M1888" s="51">
        <v>886</v>
      </c>
      <c r="N1888" s="139" cm="1">
        <f t="array" ref="N1888:W1888">(TRANSPOSE(MMULT(幕後結果!$AB$37:$AK$46, TRANSPOSE(N887:W887))))</f>
        <v>2.0629926954758084</v>
      </c>
      <c r="O1888" s="139">
        <v>0.39979283178065755</v>
      </c>
      <c r="P1888" s="139">
        <v>1.98270109881163</v>
      </c>
      <c r="Q1888" s="139">
        <v>-3.4749790567847327E-2</v>
      </c>
      <c r="R1888" s="139">
        <v>1.0727397418796827</v>
      </c>
      <c r="S1888" s="139">
        <v>-3.9959247538845472E-2</v>
      </c>
      <c r="T1888" s="139">
        <v>1.1437664191984733</v>
      </c>
      <c r="U1888" s="139">
        <v>1.0739268600848768</v>
      </c>
      <c r="V1888" s="139">
        <v>-0.51245730128177802</v>
      </c>
      <c r="W1888" s="50">
        <v>1.0923384497342949</v>
      </c>
    </row>
    <row r="1889" spans="1:23" ht="16.5">
      <c r="A1889" s="95">
        <v>887</v>
      </c>
      <c r="B1889" s="139">
        <v>0.91693172551256086</v>
      </c>
      <c r="C1889" s="139">
        <v>0.88177294534937745</v>
      </c>
      <c r="D1889" s="139">
        <v>0.89078176333285319</v>
      </c>
      <c r="E1889" s="139">
        <v>0.72254500363127083</v>
      </c>
      <c r="F1889" s="139">
        <v>0.36622241490914975</v>
      </c>
      <c r="G1889" s="139">
        <v>0.29632072888953043</v>
      </c>
      <c r="H1889" s="139">
        <v>0.25265280943020785</v>
      </c>
      <c r="I1889" s="139">
        <v>0.41094861079209677</v>
      </c>
      <c r="J1889" s="139">
        <v>0.24401945712040374</v>
      </c>
      <c r="K1889" s="58">
        <v>0.81277982700740425</v>
      </c>
      <c r="M1889" s="51">
        <v>887</v>
      </c>
      <c r="N1889" s="139" cm="1">
        <f t="array" ref="N1889:W1889">(TRANSPOSE(MMULT(幕後結果!$AB$37:$AK$46, TRANSPOSE(N888:W888))))</f>
        <v>0.30345377324914746</v>
      </c>
      <c r="O1889" s="139">
        <v>-2.3002946944884028</v>
      </c>
      <c r="P1889" s="139">
        <v>-0.33992641232117998</v>
      </c>
      <c r="Q1889" s="139">
        <v>-0.30583855539054028</v>
      </c>
      <c r="R1889" s="139">
        <v>-0.37886554106503872</v>
      </c>
      <c r="S1889" s="139">
        <v>-0.75484007480611925</v>
      </c>
      <c r="T1889" s="139">
        <v>0.12972140014770689</v>
      </c>
      <c r="U1889" s="139">
        <v>-0.97654566976171076</v>
      </c>
      <c r="V1889" s="139">
        <v>0.44480560604548142</v>
      </c>
      <c r="W1889" s="50">
        <v>-0.3088951880205219</v>
      </c>
    </row>
    <row r="1890" spans="1:23" ht="16.5">
      <c r="A1890" s="95">
        <v>888</v>
      </c>
      <c r="B1890" s="139">
        <v>0.51285017340987271</v>
      </c>
      <c r="C1890" s="139">
        <v>0.68638577661881262</v>
      </c>
      <c r="D1890" s="139">
        <v>0.75321163025542082</v>
      </c>
      <c r="E1890" s="139">
        <v>0.1834987482041095</v>
      </c>
      <c r="F1890" s="139">
        <v>0.68691487309728916</v>
      </c>
      <c r="G1890" s="139">
        <v>0.6640672996472583</v>
      </c>
      <c r="H1890" s="139">
        <v>0.31131649551541862</v>
      </c>
      <c r="I1890" s="139">
        <v>0.78564380153639979</v>
      </c>
      <c r="J1890" s="139">
        <v>0.15328682745779765</v>
      </c>
      <c r="K1890" s="58">
        <v>0.9541112397578615</v>
      </c>
      <c r="M1890" s="51">
        <v>888</v>
      </c>
      <c r="N1890" s="139" cm="1">
        <f t="array" ref="N1890:W1890">(TRANSPOSE(MMULT(幕後結果!$AB$37:$AK$46, TRANSPOSE(N889:W889))))</f>
        <v>-1.2497746567904617</v>
      </c>
      <c r="O1890" s="139">
        <v>-1.2920425440674774</v>
      </c>
      <c r="P1890" s="139">
        <v>0.46866153355205981</v>
      </c>
      <c r="Q1890" s="139">
        <v>1.1164996659157804</v>
      </c>
      <c r="R1890" s="139">
        <v>0.72021631271503872</v>
      </c>
      <c r="S1890" s="139">
        <v>2.4003356171610575</v>
      </c>
      <c r="T1890" s="139">
        <v>0.55056156482174967</v>
      </c>
      <c r="U1890" s="139">
        <v>1.111595064072803</v>
      </c>
      <c r="V1890" s="139">
        <v>1.4424589538581174</v>
      </c>
      <c r="W1890" s="50">
        <v>1.9823384389606997</v>
      </c>
    </row>
    <row r="1891" spans="1:23" ht="16.5">
      <c r="A1891" s="95">
        <v>889</v>
      </c>
      <c r="B1891" s="139">
        <v>0.57869149976050394</v>
      </c>
      <c r="C1891" s="139">
        <v>0.16195401916318541</v>
      </c>
      <c r="D1891" s="139">
        <v>0.97344772072522479</v>
      </c>
      <c r="E1891" s="139">
        <v>0.41092624002167621</v>
      </c>
      <c r="F1891" s="139">
        <v>0.2530781694479014</v>
      </c>
      <c r="G1891" s="139">
        <v>0.19885178541648463</v>
      </c>
      <c r="H1891" s="139">
        <v>3.2582711501474293E-3</v>
      </c>
      <c r="I1891" s="139">
        <v>0.8978746622262852</v>
      </c>
      <c r="J1891" s="139">
        <v>0.38764237257334244</v>
      </c>
      <c r="K1891" s="58">
        <v>0.90667402456995361</v>
      </c>
      <c r="M1891" s="51">
        <v>889</v>
      </c>
      <c r="N1891" s="139" cm="1">
        <f t="array" ref="N1891:W1891">(TRANSPOSE(MMULT(幕後結果!$AB$37:$AK$46, TRANSPOSE(N890:W890))))</f>
        <v>0.78538763498417763</v>
      </c>
      <c r="O1891" s="139">
        <v>0.63410957916683852</v>
      </c>
      <c r="P1891" s="139">
        <v>-1.1992000199480353</v>
      </c>
      <c r="Q1891" s="139">
        <v>-0.38698661371129534</v>
      </c>
      <c r="R1891" s="139">
        <v>-0.96842378376344795</v>
      </c>
      <c r="S1891" s="139">
        <v>-0.31738039000676588</v>
      </c>
      <c r="T1891" s="139">
        <v>-0.24066895863625826</v>
      </c>
      <c r="U1891" s="139">
        <v>-1.0708285118234884</v>
      </c>
      <c r="V1891" s="139">
        <v>0.92883927761699714</v>
      </c>
      <c r="W1891" s="50">
        <v>-1.4110296526053547</v>
      </c>
    </row>
    <row r="1892" spans="1:23" ht="16.5">
      <c r="A1892" s="95">
        <v>890</v>
      </c>
      <c r="B1892" s="139">
        <v>0.64759649382352324</v>
      </c>
      <c r="C1892" s="139">
        <v>0.15307214338799158</v>
      </c>
      <c r="D1892" s="139">
        <v>0.72873768638509251</v>
      </c>
      <c r="E1892" s="139">
        <v>0.10487887692719577</v>
      </c>
      <c r="F1892" s="139">
        <v>7.4128222520854381E-2</v>
      </c>
      <c r="G1892" s="139">
        <v>0.29223227794136131</v>
      </c>
      <c r="H1892" s="139">
        <v>0.92202435811960193</v>
      </c>
      <c r="I1892" s="139">
        <v>0.5645879096316988</v>
      </c>
      <c r="J1892" s="139">
        <v>0.98743747178346597</v>
      </c>
      <c r="K1892" s="58">
        <v>7.0327637329199888E-2</v>
      </c>
      <c r="M1892" s="51">
        <v>890</v>
      </c>
      <c r="N1892" s="139" cm="1">
        <f t="array" ref="N1892:W1892">(TRANSPOSE(MMULT(幕後結果!$AB$37:$AK$46, TRANSPOSE(N891:W891))))</f>
        <v>0.89777300919703806</v>
      </c>
      <c r="O1892" s="139">
        <v>1.2423710185815608</v>
      </c>
      <c r="P1892" s="139">
        <v>-0.8563714564059467</v>
      </c>
      <c r="Q1892" s="139">
        <v>1.1729810940003422</v>
      </c>
      <c r="R1892" s="139">
        <v>0.21805081059281273</v>
      </c>
      <c r="S1892" s="139">
        <v>1.4235647832947929</v>
      </c>
      <c r="T1892" s="139">
        <v>1.559620793959303</v>
      </c>
      <c r="U1892" s="139">
        <v>-0.73147090437486861</v>
      </c>
      <c r="V1892" s="139">
        <v>0.26428231428079313</v>
      </c>
      <c r="W1892" s="50">
        <v>1.7030180113557967</v>
      </c>
    </row>
    <row r="1893" spans="1:23" ht="16.5">
      <c r="A1893" s="95">
        <v>891</v>
      </c>
      <c r="B1893" s="139">
        <v>0.2975908063406667</v>
      </c>
      <c r="C1893" s="139">
        <v>0.78912854788028874</v>
      </c>
      <c r="D1893" s="139">
        <v>0.27893884185895979</v>
      </c>
      <c r="E1893" s="139">
        <v>0.24614451021936135</v>
      </c>
      <c r="F1893" s="139">
        <v>8.1753166995439663E-2</v>
      </c>
      <c r="G1893" s="139">
        <v>0.41842961135751855</v>
      </c>
      <c r="H1893" s="139">
        <v>0.60218103231717035</v>
      </c>
      <c r="I1893" s="139">
        <v>0.61381609732339348</v>
      </c>
      <c r="J1893" s="139">
        <v>0.13404398662203376</v>
      </c>
      <c r="K1893" s="58">
        <v>2.7079201871900382E-2</v>
      </c>
      <c r="M1893" s="51">
        <v>891</v>
      </c>
      <c r="N1893" s="139" cm="1">
        <f t="array" ref="N1893:W1893">(TRANSPOSE(MMULT(幕後結果!$AB$37:$AK$46, TRANSPOSE(N892:W892))))</f>
        <v>0.94112513640258932</v>
      </c>
      <c r="O1893" s="139">
        <v>1.5219301290339144</v>
      </c>
      <c r="P1893" s="139">
        <v>-0.16362658752399006</v>
      </c>
      <c r="Q1893" s="139">
        <v>1.3314850962926124</v>
      </c>
      <c r="R1893" s="139">
        <v>0.18724827025788049</v>
      </c>
      <c r="S1893" s="139">
        <v>1.0297893717083859</v>
      </c>
      <c r="T1893" s="139">
        <v>1.6094854985530103</v>
      </c>
      <c r="U1893" s="139">
        <v>0.16431786263268292</v>
      </c>
      <c r="V1893" s="139">
        <v>-0.26844289947084421</v>
      </c>
      <c r="W1893" s="50">
        <v>1.0206127895702186</v>
      </c>
    </row>
    <row r="1894" spans="1:23" ht="16.5">
      <c r="A1894" s="95">
        <v>892</v>
      </c>
      <c r="B1894" s="139">
        <v>0.62608424374706684</v>
      </c>
      <c r="C1894" s="139">
        <v>0.4705664080856895</v>
      </c>
      <c r="D1894" s="139">
        <v>0.92280823669283873</v>
      </c>
      <c r="E1894" s="139">
        <v>7.9310435135658164E-2</v>
      </c>
      <c r="F1894" s="139">
        <v>0.51121215451643032</v>
      </c>
      <c r="G1894" s="139">
        <v>0.32470412978134511</v>
      </c>
      <c r="H1894" s="139">
        <v>0.49489193150841415</v>
      </c>
      <c r="I1894" s="139">
        <v>0.64032329990815873</v>
      </c>
      <c r="J1894" s="139">
        <v>0.74197181941263524</v>
      </c>
      <c r="K1894" s="58">
        <v>0.72040232642374291</v>
      </c>
      <c r="M1894" s="51">
        <v>892</v>
      </c>
      <c r="N1894" s="139" cm="1">
        <f t="array" ref="N1894:W1894">(TRANSPOSE(MMULT(幕後結果!$AB$37:$AK$46, TRANSPOSE(N893:W893))))</f>
        <v>-0.97896084987031307</v>
      </c>
      <c r="O1894" s="139">
        <v>-0.99624033791163225</v>
      </c>
      <c r="P1894" s="139">
        <v>0.38731059428860148</v>
      </c>
      <c r="Q1894" s="139">
        <v>-4.4961579333088836E-2</v>
      </c>
      <c r="R1894" s="139">
        <v>-0.19558119547249586</v>
      </c>
      <c r="S1894" s="139">
        <v>0.20687005396421138</v>
      </c>
      <c r="T1894" s="139">
        <v>0.53514579680600383</v>
      </c>
      <c r="U1894" s="139">
        <v>0.85349395324113941</v>
      </c>
      <c r="V1894" s="139">
        <v>0.69136604131951584</v>
      </c>
      <c r="W1894" s="50">
        <v>0.22330167396155881</v>
      </c>
    </row>
    <row r="1895" spans="1:23" ht="16.5">
      <c r="A1895" s="95">
        <v>893</v>
      </c>
      <c r="B1895" s="139">
        <v>0.35377260675415334</v>
      </c>
      <c r="C1895" s="139">
        <v>0.53131982811322076</v>
      </c>
      <c r="D1895" s="139">
        <v>0.30284412226884583</v>
      </c>
      <c r="E1895" s="139">
        <v>0.26056001505983795</v>
      </c>
      <c r="F1895" s="139">
        <v>0.47061110171392095</v>
      </c>
      <c r="G1895" s="139">
        <v>0.71481283035747301</v>
      </c>
      <c r="H1895" s="139">
        <v>0.66957438856663765</v>
      </c>
      <c r="I1895" s="139">
        <v>0.1958315074973731</v>
      </c>
      <c r="J1895" s="139">
        <v>0.36078931831916861</v>
      </c>
      <c r="K1895" s="58">
        <v>0.9277364463747737</v>
      </c>
      <c r="M1895" s="51">
        <v>893</v>
      </c>
      <c r="N1895" s="139" cm="1">
        <f t="array" ref="N1895:W1895">(TRANSPOSE(MMULT(幕後結果!$AB$37:$AK$46, TRANSPOSE(N894:W894))))</f>
        <v>-0.16933079361483816</v>
      </c>
      <c r="O1895" s="139">
        <v>0.52246502699203368</v>
      </c>
      <c r="P1895" s="139">
        <v>-0.52410063311089439</v>
      </c>
      <c r="Q1895" s="139">
        <v>-1.5693226481947689</v>
      </c>
      <c r="R1895" s="139">
        <v>-0.37118364755176847</v>
      </c>
      <c r="S1895" s="139">
        <v>-0.21156326251066351</v>
      </c>
      <c r="T1895" s="139">
        <v>-0.10882766237583752</v>
      </c>
      <c r="U1895" s="139">
        <v>0.5734622757968284</v>
      </c>
      <c r="V1895" s="139">
        <v>-0.76578722625431794</v>
      </c>
      <c r="W1895" s="50">
        <v>-0.5613642231528615</v>
      </c>
    </row>
    <row r="1896" spans="1:23" ht="16.5">
      <c r="A1896" s="95">
        <v>894</v>
      </c>
      <c r="B1896" s="139">
        <v>0.83806720667246704</v>
      </c>
      <c r="C1896" s="139">
        <v>0.67965029326869431</v>
      </c>
      <c r="D1896" s="139">
        <v>0.94528842239706257</v>
      </c>
      <c r="E1896" s="139">
        <v>0.6460483311416465</v>
      </c>
      <c r="F1896" s="139">
        <v>0.598370081431157</v>
      </c>
      <c r="G1896" s="139">
        <v>0.34678722866304312</v>
      </c>
      <c r="H1896" s="139">
        <v>0.45865174010695076</v>
      </c>
      <c r="I1896" s="139">
        <v>0.4916880864726294</v>
      </c>
      <c r="J1896" s="139">
        <v>0.1343603109500906</v>
      </c>
      <c r="K1896" s="58">
        <v>0.34335263815274453</v>
      </c>
      <c r="M1896" s="51">
        <v>894</v>
      </c>
      <c r="N1896" s="139" cm="1">
        <f t="array" ref="N1896:W1896">(TRANSPOSE(MMULT(幕後結果!$AB$37:$AK$46, TRANSPOSE(N895:W895))))</f>
        <v>0.65799251009914972</v>
      </c>
      <c r="O1896" s="139">
        <v>-0.63791793425890331</v>
      </c>
      <c r="P1896" s="139">
        <v>0.86671582420121984</v>
      </c>
      <c r="Q1896" s="139">
        <v>0.6017939936921628</v>
      </c>
      <c r="R1896" s="139">
        <v>-0.46912086201236897</v>
      </c>
      <c r="S1896" s="139">
        <v>0.90630244768966561</v>
      </c>
      <c r="T1896" s="139">
        <v>0.39087592233832791</v>
      </c>
      <c r="U1896" s="139">
        <v>-7.1795799398136573E-2</v>
      </c>
      <c r="V1896" s="139">
        <v>1.9823383137766137</v>
      </c>
      <c r="W1896" s="50">
        <v>0.26038194920152008</v>
      </c>
    </row>
    <row r="1897" spans="1:23" ht="16.5">
      <c r="A1897" s="95">
        <v>895</v>
      </c>
      <c r="B1897" s="139">
        <v>0.15576237443564289</v>
      </c>
      <c r="C1897" s="139">
        <v>0.51113936407178051</v>
      </c>
      <c r="D1897" s="139">
        <v>0.60941128448642146</v>
      </c>
      <c r="E1897" s="139">
        <v>0.15161974230848463</v>
      </c>
      <c r="F1897" s="139">
        <v>0.78115333502463113</v>
      </c>
      <c r="G1897" s="139">
        <v>0.54002272551970276</v>
      </c>
      <c r="H1897" s="139">
        <v>0.30101335829533604</v>
      </c>
      <c r="I1897" s="139">
        <v>0.6538534821813633</v>
      </c>
      <c r="J1897" s="139">
        <v>0.43995552807160299</v>
      </c>
      <c r="K1897" s="58">
        <v>5.9772244669402452E-2</v>
      </c>
      <c r="M1897" s="51">
        <v>895</v>
      </c>
      <c r="N1897" s="139" cm="1">
        <f t="array" ref="N1897:W1897">(TRANSPOSE(MMULT(幕後結果!$AB$37:$AK$46, TRANSPOSE(N896:W896))))</f>
        <v>-0.35076584172770553</v>
      </c>
      <c r="O1897" s="139">
        <v>0.24688684227175955</v>
      </c>
      <c r="P1897" s="139">
        <v>0.74961929345046951</v>
      </c>
      <c r="Q1897" s="139">
        <v>-0.45553006619508424</v>
      </c>
      <c r="R1897" s="139">
        <v>-1.6203322579530404</v>
      </c>
      <c r="S1897" s="139">
        <v>-0.67892189750377807</v>
      </c>
      <c r="T1897" s="139">
        <v>-0.71556968028240808</v>
      </c>
      <c r="U1897" s="139">
        <v>0.19403555535586303</v>
      </c>
      <c r="V1897" s="139">
        <v>-1.5305288983239622</v>
      </c>
      <c r="W1897" s="50">
        <v>1.3925237628192066</v>
      </c>
    </row>
    <row r="1898" spans="1:23" ht="16.5">
      <c r="A1898" s="95">
        <v>896</v>
      </c>
      <c r="B1898" s="139">
        <v>0.57206122655747071</v>
      </c>
      <c r="C1898" s="139">
        <v>0.86046837015057731</v>
      </c>
      <c r="D1898" s="139">
        <v>0.77017200807432862</v>
      </c>
      <c r="E1898" s="139">
        <v>0.86120824478190272</v>
      </c>
      <c r="F1898" s="139">
        <v>0.62903398307950442</v>
      </c>
      <c r="G1898" s="139">
        <v>0.60658139624868901</v>
      </c>
      <c r="H1898" s="139">
        <v>0.98641676832909297</v>
      </c>
      <c r="I1898" s="139">
        <v>0.92408090594777947</v>
      </c>
      <c r="J1898" s="139">
        <v>0.9520615063705633</v>
      </c>
      <c r="K1898" s="58">
        <v>0.72793523430881701</v>
      </c>
      <c r="M1898" s="51">
        <v>896</v>
      </c>
      <c r="N1898" s="139" cm="1">
        <f t="array" ref="N1898:W1898">(TRANSPOSE(MMULT(幕後結果!$AB$37:$AK$46, TRANSPOSE(N897:W897))))</f>
        <v>1.4326855006154486</v>
      </c>
      <c r="O1898" s="139">
        <v>2.9067080563236152</v>
      </c>
      <c r="P1898" s="139">
        <v>1.1246982105920118</v>
      </c>
      <c r="Q1898" s="139">
        <v>0.27076040911211374</v>
      </c>
      <c r="R1898" s="139">
        <v>0.53873015552697423</v>
      </c>
      <c r="S1898" s="139">
        <v>0.3032368940405385</v>
      </c>
      <c r="T1898" s="139">
        <v>1.8553804467946213</v>
      </c>
      <c r="U1898" s="139">
        <v>1.9442857153007147</v>
      </c>
      <c r="V1898" s="139">
        <v>0.11600777044782562</v>
      </c>
      <c r="W1898" s="50">
        <v>1.3983756523573345</v>
      </c>
    </row>
    <row r="1899" spans="1:23" ht="16.5">
      <c r="A1899" s="95">
        <v>897</v>
      </c>
      <c r="B1899" s="139">
        <v>0.46055187241145457</v>
      </c>
      <c r="C1899" s="139">
        <v>9.1452175427285454E-2</v>
      </c>
      <c r="D1899" s="139">
        <v>0.5846745133287885</v>
      </c>
      <c r="E1899" s="139">
        <v>0.11693172134441254</v>
      </c>
      <c r="F1899" s="139">
        <v>0.57472507899992253</v>
      </c>
      <c r="G1899" s="139">
        <v>0.17195656775949231</v>
      </c>
      <c r="H1899" s="139">
        <v>0.67426282389071468</v>
      </c>
      <c r="I1899" s="139">
        <v>0.20220545407410184</v>
      </c>
      <c r="J1899" s="139">
        <v>2.9148730369662923E-2</v>
      </c>
      <c r="K1899" s="58">
        <v>0.39772778753064464</v>
      </c>
      <c r="M1899" s="51">
        <v>897</v>
      </c>
      <c r="N1899" s="139" cm="1">
        <f t="array" ref="N1899:W1899">(TRANSPOSE(MMULT(幕後結果!$AB$37:$AK$46, TRANSPOSE(N898:W898))))</f>
        <v>-1.8568360443462788</v>
      </c>
      <c r="O1899" s="139">
        <v>-0.12212049735376895</v>
      </c>
      <c r="P1899" s="139">
        <v>-1.2094588551941698</v>
      </c>
      <c r="Q1899" s="139">
        <v>0.50183278208944615</v>
      </c>
      <c r="R1899" s="139">
        <v>0.5340134686961937</v>
      </c>
      <c r="S1899" s="139">
        <v>-0.98037483352067323</v>
      </c>
      <c r="T1899" s="139">
        <v>-1.2862701030366077</v>
      </c>
      <c r="U1899" s="139">
        <v>1.2454014345816844</v>
      </c>
      <c r="V1899" s="139">
        <v>1.1843327667493115</v>
      </c>
      <c r="W1899" s="50">
        <v>-0.89630540672109293</v>
      </c>
    </row>
    <row r="1900" spans="1:23" ht="16.5">
      <c r="A1900" s="95">
        <v>898</v>
      </c>
      <c r="B1900" s="139">
        <v>0.48744714434890479</v>
      </c>
      <c r="C1900" s="139">
        <v>0.37586632891265936</v>
      </c>
      <c r="D1900" s="139">
        <v>0.39767787032701452</v>
      </c>
      <c r="E1900" s="139">
        <v>0.91853408725991881</v>
      </c>
      <c r="F1900" s="139">
        <v>0.96117014441452153</v>
      </c>
      <c r="G1900" s="139">
        <v>0.84439477621206693</v>
      </c>
      <c r="H1900" s="139">
        <v>0.80626551734869678</v>
      </c>
      <c r="I1900" s="139">
        <v>0.51155514395340251</v>
      </c>
      <c r="J1900" s="139">
        <v>0.74434768250665817</v>
      </c>
      <c r="K1900" s="58">
        <v>0.62205373766734429</v>
      </c>
      <c r="M1900" s="51">
        <v>898</v>
      </c>
      <c r="N1900" s="139" cm="1">
        <f t="array" ref="N1900:W1900">(TRANSPOSE(MMULT(幕後結果!$AB$37:$AK$46, TRANSPOSE(N899:W899))))</f>
        <v>0.35699894473073196</v>
      </c>
      <c r="O1900" s="139">
        <v>0.48329065905761237</v>
      </c>
      <c r="P1900" s="139">
        <v>-0.33693747064937396</v>
      </c>
      <c r="Q1900" s="139">
        <v>-0.17949786213976179</v>
      </c>
      <c r="R1900" s="139">
        <v>-0.18797847978762106</v>
      </c>
      <c r="S1900" s="139">
        <v>0.20434378464937403</v>
      </c>
      <c r="T1900" s="139">
        <v>0.60287292363898337</v>
      </c>
      <c r="U1900" s="139">
        <v>-0.83837220700342929</v>
      </c>
      <c r="V1900" s="139">
        <v>-1.5018970861615646</v>
      </c>
      <c r="W1900" s="50">
        <v>0.58077167837146282</v>
      </c>
    </row>
    <row r="1901" spans="1:23" ht="16.5">
      <c r="A1901" s="95">
        <v>899</v>
      </c>
      <c r="B1901" s="139">
        <v>0.1091515956077449</v>
      </c>
      <c r="C1901" s="139">
        <v>0.68716831596029393</v>
      </c>
      <c r="D1901" s="139">
        <v>0.92447211560739029</v>
      </c>
      <c r="E1901" s="139">
        <v>0.52128333194266974</v>
      </c>
      <c r="F1901" s="139">
        <v>0.51658252856427067</v>
      </c>
      <c r="G1901" s="139">
        <v>0.39548776457295132</v>
      </c>
      <c r="H1901" s="139">
        <v>0.58550313630520567</v>
      </c>
      <c r="I1901" s="139">
        <v>0.93361288998767145</v>
      </c>
      <c r="J1901" s="139">
        <v>0.31702482777975849</v>
      </c>
      <c r="K1901" s="58">
        <v>1.7035648720287622E-2</v>
      </c>
      <c r="M1901" s="51">
        <v>899</v>
      </c>
      <c r="N1901" s="139" cm="1">
        <f t="array" ref="N1901:W1901">(TRANSPOSE(MMULT(幕後結果!$AB$37:$AK$46, TRANSPOSE(N900:W900))))</f>
        <v>-1.4948695298147661</v>
      </c>
      <c r="O1901" s="139">
        <v>4.5012436453259586E-2</v>
      </c>
      <c r="P1901" s="139">
        <v>1.483941179486379</v>
      </c>
      <c r="Q1901" s="139">
        <v>1.552176821446215</v>
      </c>
      <c r="R1901" s="139">
        <v>1.2808797695970844</v>
      </c>
      <c r="S1901" s="139">
        <v>0.53604040896488914</v>
      </c>
      <c r="T1901" s="139">
        <v>5.2626668023473377E-2</v>
      </c>
      <c r="U1901" s="139">
        <v>0.65865280628578371</v>
      </c>
      <c r="V1901" s="139">
        <v>0.79325730438440911</v>
      </c>
      <c r="W1901" s="50">
        <v>0.80088862822749296</v>
      </c>
    </row>
    <row r="1902" spans="1:23" ht="16.5">
      <c r="A1902" s="95">
        <v>900</v>
      </c>
      <c r="B1902" s="139">
        <v>8.0687473783153107E-2</v>
      </c>
      <c r="C1902" s="139">
        <v>0.17102892745967035</v>
      </c>
      <c r="D1902" s="139">
        <v>0.49695324742600944</v>
      </c>
      <c r="E1902" s="139">
        <v>0.71682597138677218</v>
      </c>
      <c r="F1902" s="139">
        <v>0.22755355480309736</v>
      </c>
      <c r="G1902" s="139">
        <v>0.15325840347801289</v>
      </c>
      <c r="H1902" s="139">
        <v>0.35663999299369653</v>
      </c>
      <c r="I1902" s="139">
        <v>0.51185516932274111</v>
      </c>
      <c r="J1902" s="139">
        <v>0.86170395266738331</v>
      </c>
      <c r="K1902" s="58">
        <v>0.12066371561420342</v>
      </c>
      <c r="M1902" s="51">
        <v>900</v>
      </c>
      <c r="N1902" s="139" cm="1">
        <f t="array" ref="N1902:W1902">(TRANSPOSE(MMULT(幕後結果!$AB$37:$AK$46, TRANSPOSE(N901:W901))))</f>
        <v>0.26055356687492337</v>
      </c>
      <c r="O1902" s="139">
        <v>-1.4162465901170305</v>
      </c>
      <c r="P1902" s="139">
        <v>-0.26510690825235539</v>
      </c>
      <c r="Q1902" s="139">
        <v>-1.7205630199148567</v>
      </c>
      <c r="R1902" s="139">
        <v>-1.0189392927621166</v>
      </c>
      <c r="S1902" s="139">
        <v>-0.8327205982908521</v>
      </c>
      <c r="T1902" s="139">
        <v>8.6071513971202857E-2</v>
      </c>
      <c r="U1902" s="139">
        <v>-0.59641382058065673</v>
      </c>
      <c r="V1902" s="139">
        <v>0.31131619909089103</v>
      </c>
      <c r="W1902" s="50">
        <v>-1.4028979367807763</v>
      </c>
    </row>
    <row r="1903" spans="1:23" ht="16.5">
      <c r="A1903" s="95">
        <v>901</v>
      </c>
      <c r="B1903" s="139">
        <v>0.47084932611278218</v>
      </c>
      <c r="C1903" s="139">
        <v>0.3971686010237867</v>
      </c>
      <c r="D1903" s="139">
        <v>0.40936319322048731</v>
      </c>
      <c r="E1903" s="139">
        <v>0.73879828103662559</v>
      </c>
      <c r="F1903" s="139">
        <v>0.11010978143516503</v>
      </c>
      <c r="G1903" s="139">
        <v>0.26683742765085428</v>
      </c>
      <c r="H1903" s="139">
        <v>0.14829904985413811</v>
      </c>
      <c r="I1903" s="139">
        <v>0.89693790667955819</v>
      </c>
      <c r="J1903" s="139">
        <v>0.84961366251783499</v>
      </c>
      <c r="K1903" s="58">
        <v>0.68397773240716253</v>
      </c>
      <c r="M1903" s="51">
        <v>901</v>
      </c>
      <c r="N1903" s="139" cm="1">
        <f t="array" ref="N1903:W1903">(TRANSPOSE(MMULT(幕後結果!$AB$37:$AK$46, TRANSPOSE(N902:W902))))</f>
        <v>1.2406583291188307</v>
      </c>
      <c r="O1903" s="139">
        <v>-1.5689055870424404</v>
      </c>
      <c r="P1903" s="139">
        <v>-0.16564208420590365</v>
      </c>
      <c r="Q1903" s="139">
        <v>4.7932082094604977E-2</v>
      </c>
      <c r="R1903" s="139">
        <v>2.0782889521613459</v>
      </c>
      <c r="S1903" s="139">
        <v>0.14451663097417111</v>
      </c>
      <c r="T1903" s="139">
        <v>1.229022434876099</v>
      </c>
      <c r="U1903" s="139">
        <v>-0.59082093778777955</v>
      </c>
      <c r="V1903" s="139">
        <v>0.50917223901172959</v>
      </c>
      <c r="W1903" s="50">
        <v>0.17742397897167086</v>
      </c>
    </row>
    <row r="1904" spans="1:23" ht="16.5">
      <c r="A1904" s="95">
        <v>902</v>
      </c>
      <c r="B1904" s="139">
        <v>0.40494953200175665</v>
      </c>
      <c r="C1904" s="139">
        <v>0.35872043569131451</v>
      </c>
      <c r="D1904" s="139">
        <v>0.66394616137824536</v>
      </c>
      <c r="E1904" s="139">
        <v>8.5029737342015022E-2</v>
      </c>
      <c r="F1904" s="139">
        <v>3.5198143976201246E-2</v>
      </c>
      <c r="G1904" s="139">
        <v>0.60553717090798242</v>
      </c>
      <c r="H1904" s="139">
        <v>0.69671858400179199</v>
      </c>
      <c r="I1904" s="139">
        <v>0.31513933783884585</v>
      </c>
      <c r="J1904" s="139">
        <v>0.26631529784336694</v>
      </c>
      <c r="K1904" s="58">
        <v>0.70815623059991295</v>
      </c>
      <c r="M1904" s="51">
        <v>902</v>
      </c>
      <c r="N1904" s="139" cm="1">
        <f t="array" ref="N1904:W1904">(TRANSPOSE(MMULT(幕後結果!$AB$37:$AK$46, TRANSPOSE(N903:W903))))</f>
        <v>0.4949390007685473</v>
      </c>
      <c r="O1904" s="139">
        <v>0.11713505389834372</v>
      </c>
      <c r="P1904" s="139">
        <v>0.43095396961834448</v>
      </c>
      <c r="Q1904" s="139">
        <v>1.0045716069301633</v>
      </c>
      <c r="R1904" s="139">
        <v>0.75674550352261172</v>
      </c>
      <c r="S1904" s="139">
        <v>0.17946069444568483</v>
      </c>
      <c r="T1904" s="139">
        <v>-4.0590190204738641E-2</v>
      </c>
      <c r="U1904" s="139">
        <v>-0.2040512030285262</v>
      </c>
      <c r="V1904" s="139">
        <v>0.92579813684057577</v>
      </c>
      <c r="W1904" s="50">
        <v>0.41143645118775446</v>
      </c>
    </row>
    <row r="1905" spans="1:23" ht="16.5">
      <c r="A1905" s="95">
        <v>903</v>
      </c>
      <c r="B1905" s="139">
        <v>7.2392901749140703E-2</v>
      </c>
      <c r="C1905" s="139">
        <v>0.95464962767396755</v>
      </c>
      <c r="D1905" s="139">
        <v>0.92091391609830797</v>
      </c>
      <c r="E1905" s="139">
        <v>0.9113208402026205</v>
      </c>
      <c r="F1905" s="139">
        <v>2.1041598952826757E-2</v>
      </c>
      <c r="G1905" s="139">
        <v>0.64797374428119214</v>
      </c>
      <c r="H1905" s="139">
        <v>0.54490840739437418</v>
      </c>
      <c r="I1905" s="139">
        <v>0.96465371967220426</v>
      </c>
      <c r="J1905" s="139">
        <v>0.27530282069207335</v>
      </c>
      <c r="K1905" s="58">
        <v>0.19955387780880574</v>
      </c>
      <c r="M1905" s="51">
        <v>903</v>
      </c>
      <c r="N1905" s="139" cm="1">
        <f t="array" ref="N1905:W1905">(TRANSPOSE(MMULT(幕後結果!$AB$37:$AK$46, TRANSPOSE(N904:W904))))</f>
        <v>-6.9745682869883086E-2</v>
      </c>
      <c r="O1905" s="139">
        <v>0.46499020779621664</v>
      </c>
      <c r="P1905" s="139">
        <v>0.42406645767030798</v>
      </c>
      <c r="Q1905" s="139">
        <v>0.15338508084577895</v>
      </c>
      <c r="R1905" s="139">
        <v>0.6259946741212371</v>
      </c>
      <c r="S1905" s="139">
        <v>-0.91776922642110736</v>
      </c>
      <c r="T1905" s="139">
        <v>-0.7050818850893471</v>
      </c>
      <c r="U1905" s="139">
        <v>-0.29508989522537066</v>
      </c>
      <c r="V1905" s="139">
        <v>9.4831271297254355E-2</v>
      </c>
      <c r="W1905" s="50">
        <v>-0.80383851572769782</v>
      </c>
    </row>
    <row r="1906" spans="1:23" ht="16.5">
      <c r="A1906" s="95">
        <v>904</v>
      </c>
      <c r="B1906" s="139">
        <v>0.34758042421952928</v>
      </c>
      <c r="C1906" s="139">
        <v>0.13314102242728754</v>
      </c>
      <c r="D1906" s="139">
        <v>1.8623082277031688E-2</v>
      </c>
      <c r="E1906" s="139">
        <v>0.95022701426724088</v>
      </c>
      <c r="F1906" s="139">
        <v>0.27792975084353522</v>
      </c>
      <c r="G1906" s="139">
        <v>0.48466851122940136</v>
      </c>
      <c r="H1906" s="139">
        <v>0.66235621004290368</v>
      </c>
      <c r="I1906" s="139">
        <v>0.68437416457409839</v>
      </c>
      <c r="J1906" s="139">
        <v>0.70901335334817106</v>
      </c>
      <c r="K1906" s="58">
        <v>0.26487503000244339</v>
      </c>
      <c r="M1906" s="51">
        <v>904</v>
      </c>
      <c r="N1906" s="139" cm="1">
        <f t="array" ref="N1906:W1906">(TRANSPOSE(MMULT(幕後結果!$AB$37:$AK$46, TRANSPOSE(N905:W905))))</f>
        <v>0.1284251348348143</v>
      </c>
      <c r="O1906" s="139">
        <v>-1.2913643068304943</v>
      </c>
      <c r="P1906" s="139">
        <v>-3.2085946422263395E-2</v>
      </c>
      <c r="Q1906" s="139">
        <v>-0.87315117187602387</v>
      </c>
      <c r="R1906" s="139">
        <v>-1.1985149914114703</v>
      </c>
      <c r="S1906" s="139">
        <v>-0.5798488693251761</v>
      </c>
      <c r="T1906" s="139">
        <v>-0.11197272548278675</v>
      </c>
      <c r="U1906" s="139">
        <v>6.4718533772032044E-2</v>
      </c>
      <c r="V1906" s="139">
        <v>-0.69585992882229974</v>
      </c>
      <c r="W1906" s="50">
        <v>-0.93189391423066437</v>
      </c>
    </row>
    <row r="1907" spans="1:23" ht="16.5">
      <c r="A1907" s="95">
        <v>905</v>
      </c>
      <c r="B1907" s="139">
        <v>0.53676296321457806</v>
      </c>
      <c r="C1907" s="139">
        <v>0.90313930211470761</v>
      </c>
      <c r="D1907" s="139">
        <v>0.17783806974727789</v>
      </c>
      <c r="E1907" s="139">
        <v>0.57313782858258477</v>
      </c>
      <c r="F1907" s="139">
        <v>0.55233243455964209</v>
      </c>
      <c r="G1907" s="139">
        <v>5.5112463854961824E-2</v>
      </c>
      <c r="H1907" s="139">
        <v>0.72301285297795448</v>
      </c>
      <c r="I1907" s="139">
        <v>0.45158108679005649</v>
      </c>
      <c r="J1907" s="139">
        <v>0.42672945717533017</v>
      </c>
      <c r="K1907" s="58">
        <v>0.94322242946132651</v>
      </c>
      <c r="M1907" s="51">
        <v>905</v>
      </c>
      <c r="N1907" s="139" cm="1">
        <f t="array" ref="N1907:W1907">(TRANSPOSE(MMULT(幕後結果!$AB$37:$AK$46, TRANSPOSE(N906:W906))))</f>
        <v>-0.44198198880144485</v>
      </c>
      <c r="O1907" s="139">
        <v>-0.42145505268040989</v>
      </c>
      <c r="P1907" s="139">
        <v>-8.6441690635226748E-2</v>
      </c>
      <c r="Q1907" s="139">
        <v>-0.5479495281631529</v>
      </c>
      <c r="R1907" s="139">
        <v>0.98555987955945212</v>
      </c>
      <c r="S1907" s="139">
        <v>0.90258247727525021</v>
      </c>
      <c r="T1907" s="139">
        <v>0.64774501431326414</v>
      </c>
      <c r="U1907" s="139">
        <v>2.0229277712489653</v>
      </c>
      <c r="V1907" s="139">
        <v>1.7707375146375075</v>
      </c>
      <c r="W1907" s="50">
        <v>-1.5171122294846076</v>
      </c>
    </row>
    <row r="1908" spans="1:23" ht="16.5">
      <c r="A1908" s="95">
        <v>906</v>
      </c>
      <c r="B1908" s="139">
        <v>5.4474749777153386E-2</v>
      </c>
      <c r="C1908" s="139">
        <v>0.21146268496117293</v>
      </c>
      <c r="D1908" s="139">
        <v>0.96265401421731145</v>
      </c>
      <c r="E1908" s="139">
        <v>2.0011826078788708E-2</v>
      </c>
      <c r="F1908" s="139">
        <v>0.2744165658159694</v>
      </c>
      <c r="G1908" s="139">
        <v>0.91927354097103264</v>
      </c>
      <c r="H1908" s="139">
        <v>0.80240901656055397</v>
      </c>
      <c r="I1908" s="139">
        <v>1.4724814896920346E-2</v>
      </c>
      <c r="J1908" s="139">
        <v>0.10746559173236414</v>
      </c>
      <c r="K1908" s="58">
        <v>0.36343500520851291</v>
      </c>
      <c r="M1908" s="51">
        <v>906</v>
      </c>
      <c r="N1908" s="139" cm="1">
        <f t="array" ref="N1908:W1908">(TRANSPOSE(MMULT(幕後結果!$AB$37:$AK$46, TRANSPOSE(N907:W907))))</f>
        <v>1.4749714907790705</v>
      </c>
      <c r="O1908" s="139">
        <v>0.37789648330588743</v>
      </c>
      <c r="P1908" s="139">
        <v>1.6884015355838204</v>
      </c>
      <c r="Q1908" s="139">
        <v>0.64751835328852025</v>
      </c>
      <c r="R1908" s="139">
        <v>0.28351249787141791</v>
      </c>
      <c r="S1908" s="139">
        <v>1.3877916634672214</v>
      </c>
      <c r="T1908" s="139">
        <v>0.36628646127731135</v>
      </c>
      <c r="U1908" s="139">
        <v>1.5617616081962042</v>
      </c>
      <c r="V1908" s="139">
        <v>2.3848314741607961</v>
      </c>
      <c r="W1908" s="50">
        <v>1.9633361555582267</v>
      </c>
    </row>
    <row r="1909" spans="1:23" ht="16.5">
      <c r="A1909" s="95">
        <v>907</v>
      </c>
      <c r="B1909" s="139">
        <v>0.96521347057369478</v>
      </c>
      <c r="C1909" s="139">
        <v>0.14506896697692206</v>
      </c>
      <c r="D1909" s="139">
        <v>8.8171894406276818E-2</v>
      </c>
      <c r="E1909" s="139">
        <v>0.50384920754548568</v>
      </c>
      <c r="F1909" s="139">
        <v>0.73377769041826757</v>
      </c>
      <c r="G1909" s="139">
        <v>0.41337662411459064</v>
      </c>
      <c r="H1909" s="139">
        <v>0.29687079755402923</v>
      </c>
      <c r="I1909" s="139">
        <v>1.6228578481751743E-3</v>
      </c>
      <c r="J1909" s="139">
        <v>0.82918423184177725</v>
      </c>
      <c r="K1909" s="58">
        <v>0.99727077127570096</v>
      </c>
      <c r="M1909" s="51">
        <v>907</v>
      </c>
      <c r="N1909" s="139" cm="1">
        <f t="array" ref="N1909:W1909">(TRANSPOSE(MMULT(幕後結果!$AB$37:$AK$46, TRANSPOSE(N908:W908))))</f>
        <v>-0.75467224202101546</v>
      </c>
      <c r="O1909" s="139">
        <v>0.37238656398807285</v>
      </c>
      <c r="P1909" s="139">
        <v>-0.80688464469282073</v>
      </c>
      <c r="Q1909" s="139">
        <v>0.77291520724944096</v>
      </c>
      <c r="R1909" s="139">
        <v>0.89785894022431845</v>
      </c>
      <c r="S1909" s="139">
        <v>-1.2102317962027704</v>
      </c>
      <c r="T1909" s="139">
        <v>-0.70283867805411004</v>
      </c>
      <c r="U1909" s="139">
        <v>-0.51815782077799688</v>
      </c>
      <c r="V1909" s="139">
        <v>0.44115510789554513</v>
      </c>
      <c r="W1909" s="50">
        <v>-0.85953206102239221</v>
      </c>
    </row>
    <row r="1910" spans="1:23" ht="16.5">
      <c r="A1910" s="95">
        <v>908</v>
      </c>
      <c r="B1910" s="139">
        <v>0.75506894501714372</v>
      </c>
      <c r="C1910" s="139">
        <v>6.5942921048041114E-2</v>
      </c>
      <c r="D1910" s="139">
        <v>0.51902694291903217</v>
      </c>
      <c r="E1910" s="139">
        <v>0.59926900285849993</v>
      </c>
      <c r="F1910" s="139">
        <v>0.95649693698552141</v>
      </c>
      <c r="G1910" s="139">
        <v>2.4555982986090186E-2</v>
      </c>
      <c r="H1910" s="139">
        <v>0.42951237574262269</v>
      </c>
      <c r="I1910" s="139">
        <v>0.96599282051325397</v>
      </c>
      <c r="J1910" s="139">
        <v>0.52309751312215713</v>
      </c>
      <c r="K1910" s="58">
        <v>1.2840220888224119E-2</v>
      </c>
      <c r="M1910" s="51">
        <v>908</v>
      </c>
      <c r="N1910" s="139" cm="1">
        <f t="array" ref="N1910:W1910">(TRANSPOSE(MMULT(幕後結果!$AB$37:$AK$46, TRANSPOSE(N909:W909))))</f>
        <v>0.44690680904637359</v>
      </c>
      <c r="O1910" s="139">
        <v>-0.80510995011012731</v>
      </c>
      <c r="P1910" s="139">
        <v>-1.8112913993141828</v>
      </c>
      <c r="Q1910" s="139">
        <v>-1.2611746803126356</v>
      </c>
      <c r="R1910" s="139">
        <v>-0.42260591384144586</v>
      </c>
      <c r="S1910" s="139">
        <v>-0.53068443389819642</v>
      </c>
      <c r="T1910" s="139">
        <v>-0.88934903934601173</v>
      </c>
      <c r="U1910" s="139">
        <v>1.4180547873370091</v>
      </c>
      <c r="V1910" s="139">
        <v>0.83260437136571452</v>
      </c>
      <c r="W1910" s="50">
        <v>-1.2315827005452293</v>
      </c>
    </row>
    <row r="1911" spans="1:23" ht="16.5">
      <c r="A1911" s="95">
        <v>909</v>
      </c>
      <c r="B1911" s="139">
        <v>0.96123716228287881</v>
      </c>
      <c r="C1911" s="139">
        <v>0.15347469301777261</v>
      </c>
      <c r="D1911" s="139">
        <v>6.0245224913706874E-2</v>
      </c>
      <c r="E1911" s="139">
        <v>6.1470397715982728E-2</v>
      </c>
      <c r="F1911" s="139">
        <v>0.65405315258746932</v>
      </c>
      <c r="G1911" s="139">
        <v>0.90104148995838562</v>
      </c>
      <c r="H1911" s="139">
        <v>4.2577890221997539E-3</v>
      </c>
      <c r="I1911" s="139">
        <v>5.4353821733149399E-2</v>
      </c>
      <c r="J1911" s="139">
        <v>0.4633968278044247</v>
      </c>
      <c r="K1911" s="58">
        <v>0.69778036336426008</v>
      </c>
      <c r="M1911" s="51">
        <v>909</v>
      </c>
      <c r="N1911" s="139" cm="1">
        <f t="array" ref="N1911:W1911">(TRANSPOSE(MMULT(幕後結果!$AB$37:$AK$46, TRANSPOSE(N910:W910))))</f>
        <v>-0.92554670390561145</v>
      </c>
      <c r="O1911" s="139">
        <v>-0.65294602324754203</v>
      </c>
      <c r="P1911" s="139">
        <v>0.14769668314110654</v>
      </c>
      <c r="Q1911" s="139">
        <v>0.26405993038112952</v>
      </c>
      <c r="R1911" s="139">
        <v>1.3096862856525779</v>
      </c>
      <c r="S1911" s="139">
        <v>0.88551978927718178</v>
      </c>
      <c r="T1911" s="139">
        <v>-0.38570493014691093</v>
      </c>
      <c r="U1911" s="139">
        <v>0.63121618102827648</v>
      </c>
      <c r="V1911" s="139">
        <v>0.73707372992618936</v>
      </c>
      <c r="W1911" s="50">
        <v>0.48334947250573723</v>
      </c>
    </row>
    <row r="1912" spans="1:23" ht="16.5">
      <c r="A1912" s="95">
        <v>910</v>
      </c>
      <c r="B1912" s="139">
        <v>0.29462145946060669</v>
      </c>
      <c r="C1912" s="139">
        <v>0.36414358708744343</v>
      </c>
      <c r="D1912" s="139">
        <v>0.43600783819135347</v>
      </c>
      <c r="E1912" s="139">
        <v>0.30237004058713324</v>
      </c>
      <c r="F1912" s="139">
        <v>0.15928096353644472</v>
      </c>
      <c r="G1912" s="139">
        <v>0.5693740580030322</v>
      </c>
      <c r="H1912" s="139">
        <v>0.43322980133073208</v>
      </c>
      <c r="I1912" s="139">
        <v>0.98237384467724054</v>
      </c>
      <c r="J1912" s="139">
        <v>0.49388053625951533</v>
      </c>
      <c r="K1912" s="58">
        <v>0.47854605748343815</v>
      </c>
      <c r="M1912" s="51">
        <v>910</v>
      </c>
      <c r="N1912" s="139" cm="1">
        <f t="array" ref="N1912:W1912">(TRANSPOSE(MMULT(幕後結果!$AB$37:$AK$46, TRANSPOSE(N911:W911))))</f>
        <v>0.71614551074521704</v>
      </c>
      <c r="O1912" s="139">
        <v>0.81880888152162501</v>
      </c>
      <c r="P1912" s="139">
        <v>-0.81709588085853802</v>
      </c>
      <c r="Q1912" s="139">
        <v>-1.8607491550006336</v>
      </c>
      <c r="R1912" s="139">
        <v>-1.9449468397033329</v>
      </c>
      <c r="S1912" s="139">
        <v>0.77370052400698408</v>
      </c>
      <c r="T1912" s="139">
        <v>0.22063584956144935</v>
      </c>
      <c r="U1912" s="139">
        <v>-0.4054762574685849</v>
      </c>
      <c r="V1912" s="139">
        <v>-1.3111918788504213</v>
      </c>
      <c r="W1912" s="50">
        <v>-3.3266598970112582E-2</v>
      </c>
    </row>
    <row r="1913" spans="1:23" ht="16.5">
      <c r="A1913" s="95">
        <v>911</v>
      </c>
      <c r="B1913" s="139">
        <v>0.43894849909625488</v>
      </c>
      <c r="C1913" s="139">
        <v>0.24521348019944811</v>
      </c>
      <c r="D1913" s="139">
        <v>0.46398081532522473</v>
      </c>
      <c r="E1913" s="139">
        <v>0.45407880966198455</v>
      </c>
      <c r="F1913" s="139">
        <v>0.51642370064845866</v>
      </c>
      <c r="G1913" s="139">
        <v>0.37418956806287196</v>
      </c>
      <c r="H1913" s="139">
        <v>0.4416738571827421</v>
      </c>
      <c r="I1913" s="139">
        <v>0.70490361346364327</v>
      </c>
      <c r="J1913" s="139">
        <v>0.53967659344121843</v>
      </c>
      <c r="K1913" s="58">
        <v>0.21004955089363486</v>
      </c>
      <c r="M1913" s="51">
        <v>911</v>
      </c>
      <c r="N1913" s="139" cm="1">
        <f t="array" ref="N1913:W1913">(TRANSPOSE(MMULT(幕後結果!$AB$37:$AK$46, TRANSPOSE(N912:W912))))</f>
        <v>1.2717290070809373</v>
      </c>
      <c r="O1913" s="139">
        <v>2.2555630947336427</v>
      </c>
      <c r="P1913" s="139">
        <v>0.23613809332865396</v>
      </c>
      <c r="Q1913" s="139">
        <v>2.145126108633991</v>
      </c>
      <c r="R1913" s="139">
        <v>0.80901945789418206</v>
      </c>
      <c r="S1913" s="139">
        <v>-0.8797976994494161</v>
      </c>
      <c r="T1913" s="139">
        <v>2.5510097737098656</v>
      </c>
      <c r="U1913" s="139">
        <v>0.20583132307035415</v>
      </c>
      <c r="V1913" s="139">
        <v>0.90531262579455485</v>
      </c>
      <c r="W1913" s="50">
        <v>0.32154018212135393</v>
      </c>
    </row>
    <row r="1914" spans="1:23" ht="16.5">
      <c r="A1914" s="95">
        <v>912</v>
      </c>
      <c r="B1914" s="139">
        <v>0.34388158862529683</v>
      </c>
      <c r="C1914" s="139">
        <v>6.0053398826458437E-3</v>
      </c>
      <c r="D1914" s="139">
        <v>0.42728754404542379</v>
      </c>
      <c r="E1914" s="139">
        <v>0.2096735883904135</v>
      </c>
      <c r="F1914" s="139">
        <v>3.5623615954476051E-2</v>
      </c>
      <c r="G1914" s="139">
        <v>0.77186676767994156</v>
      </c>
      <c r="H1914" s="139">
        <v>0.39116076675464151</v>
      </c>
      <c r="I1914" s="139">
        <v>0.9356778164762305</v>
      </c>
      <c r="J1914" s="139">
        <v>0.68663433611062152</v>
      </c>
      <c r="K1914" s="58">
        <v>0.23995469196981833</v>
      </c>
      <c r="M1914" s="51">
        <v>912</v>
      </c>
      <c r="N1914" s="139" cm="1">
        <f t="array" ref="N1914:W1914">(TRANSPOSE(MMULT(幕後結果!$AB$37:$AK$46, TRANSPOSE(N913:W913))))</f>
        <v>-0.8575590939268215</v>
      </c>
      <c r="O1914" s="139">
        <v>0.51763026514282418</v>
      </c>
      <c r="P1914" s="139">
        <v>1.0692403638219348</v>
      </c>
      <c r="Q1914" s="139">
        <v>1.3680446358760565</v>
      </c>
      <c r="R1914" s="139">
        <v>2.1992776867078696</v>
      </c>
      <c r="S1914" s="139">
        <v>0.46846728161528428</v>
      </c>
      <c r="T1914" s="139">
        <v>-0.50220502715179283</v>
      </c>
      <c r="U1914" s="139">
        <v>-0.6616236206852093</v>
      </c>
      <c r="V1914" s="139">
        <v>0.84083826586914578</v>
      </c>
      <c r="W1914" s="50">
        <v>1.3828015544641645</v>
      </c>
    </row>
    <row r="1915" spans="1:23" ht="16.5">
      <c r="A1915" s="95">
        <v>913</v>
      </c>
      <c r="B1915" s="139">
        <v>0.40922340779963795</v>
      </c>
      <c r="C1915" s="139">
        <v>0.49773280800922226</v>
      </c>
      <c r="D1915" s="139">
        <v>0.42928371240641017</v>
      </c>
      <c r="E1915" s="139">
        <v>0.78213696195076343</v>
      </c>
      <c r="F1915" s="139">
        <v>0.54154126133101066</v>
      </c>
      <c r="G1915" s="139">
        <v>0.5906564129094265</v>
      </c>
      <c r="H1915" s="139">
        <v>0.87098017231462044</v>
      </c>
      <c r="I1915" s="139">
        <v>0.98268285404448275</v>
      </c>
      <c r="J1915" s="139">
        <v>0.13457283424392941</v>
      </c>
      <c r="K1915" s="58">
        <v>0.4235262501678394</v>
      </c>
      <c r="M1915" s="51">
        <v>913</v>
      </c>
      <c r="N1915" s="139" cm="1">
        <f t="array" ref="N1915:W1915">(TRANSPOSE(MMULT(幕後結果!$AB$37:$AK$46, TRANSPOSE(N914:W914))))</f>
        <v>0.64795629507846775</v>
      </c>
      <c r="O1915" s="139">
        <v>-0.38239280714842627</v>
      </c>
      <c r="P1915" s="139">
        <v>0.96458278032678113</v>
      </c>
      <c r="Q1915" s="139">
        <v>0.37061454690851081</v>
      </c>
      <c r="R1915" s="139">
        <v>0.22386338895889379</v>
      </c>
      <c r="S1915" s="139">
        <v>0.12061331943718681</v>
      </c>
      <c r="T1915" s="139">
        <v>0.25226616402395607</v>
      </c>
      <c r="U1915" s="139">
        <v>-0.17788476471454021</v>
      </c>
      <c r="V1915" s="139">
        <v>0.10272274370321832</v>
      </c>
      <c r="W1915" s="50">
        <v>-0.471220904830006</v>
      </c>
    </row>
    <row r="1916" spans="1:23" ht="16.5">
      <c r="A1916" s="95">
        <v>914</v>
      </c>
      <c r="B1916" s="139">
        <v>0.85722615229638066</v>
      </c>
      <c r="C1916" s="139">
        <v>0.42118409582630356</v>
      </c>
      <c r="D1916" s="139">
        <v>0.18737036127621165</v>
      </c>
      <c r="E1916" s="139">
        <v>0.65235276645958296</v>
      </c>
      <c r="F1916" s="139">
        <v>0.1405566313705755</v>
      </c>
      <c r="G1916" s="139">
        <v>0.64500607378207842</v>
      </c>
      <c r="H1916" s="139">
        <v>0.57586832615757544</v>
      </c>
      <c r="I1916" s="139">
        <v>0.93928916488734759</v>
      </c>
      <c r="J1916" s="139">
        <v>0.84339246957617475</v>
      </c>
      <c r="K1916" s="58">
        <v>0.29552253035252662</v>
      </c>
      <c r="M1916" s="51">
        <v>914</v>
      </c>
      <c r="N1916" s="139" cm="1">
        <f t="array" ref="N1916:W1916">(TRANSPOSE(MMULT(幕後結果!$AB$37:$AK$46, TRANSPOSE(N915:W915))))</f>
        <v>-8.3304436001200299E-2</v>
      </c>
      <c r="O1916" s="139">
        <v>0.72740955116062112</v>
      </c>
      <c r="P1916" s="139">
        <v>0.84040698701710814</v>
      </c>
      <c r="Q1916" s="139">
        <v>1.3585573770907917</v>
      </c>
      <c r="R1916" s="139">
        <v>1.5431263142644687</v>
      </c>
      <c r="S1916" s="139">
        <v>-0.39433644178594407</v>
      </c>
      <c r="T1916" s="139">
        <v>1.0735803196895852</v>
      </c>
      <c r="U1916" s="139">
        <v>-1.3179343024151631</v>
      </c>
      <c r="V1916" s="139">
        <v>1.690006910642438</v>
      </c>
      <c r="W1916" s="50">
        <v>2.6712730654106145</v>
      </c>
    </row>
    <row r="1917" spans="1:23" ht="16.5">
      <c r="A1917" s="95">
        <v>915</v>
      </c>
      <c r="B1917" s="139">
        <v>0.70860754102422163</v>
      </c>
      <c r="C1917" s="139">
        <v>0.64554863604998336</v>
      </c>
      <c r="D1917" s="139">
        <v>0.12597528262130431</v>
      </c>
      <c r="E1917" s="139">
        <v>0.32391982980886858</v>
      </c>
      <c r="F1917" s="139">
        <v>0.67886732266009142</v>
      </c>
      <c r="G1917" s="139">
        <v>0.27021833294894226</v>
      </c>
      <c r="H1917" s="139">
        <v>0.41365750290242409</v>
      </c>
      <c r="I1917" s="139">
        <v>0.42479592649471143</v>
      </c>
      <c r="J1917" s="139">
        <v>0.36422322241434268</v>
      </c>
      <c r="K1917" s="58">
        <v>0.20306462560514427</v>
      </c>
      <c r="M1917" s="51">
        <v>915</v>
      </c>
      <c r="N1917" s="139" cm="1">
        <f t="array" ref="N1917:W1917">(TRANSPOSE(MMULT(幕後結果!$AB$37:$AK$46, TRANSPOSE(N916:W916))))</f>
        <v>0.28475180819561868</v>
      </c>
      <c r="O1917" s="139">
        <v>-0.16907053197656019</v>
      </c>
      <c r="P1917" s="139">
        <v>1.6085925588260832</v>
      </c>
      <c r="Q1917" s="139">
        <v>0.33498766877883568</v>
      </c>
      <c r="R1917" s="139">
        <v>2.4564455687749529</v>
      </c>
      <c r="S1917" s="139">
        <v>1.0767983876086911</v>
      </c>
      <c r="T1917" s="139">
        <v>0.88639554422531774</v>
      </c>
      <c r="U1917" s="139">
        <v>-3.1243864282644362E-2</v>
      </c>
      <c r="V1917" s="139">
        <v>0.48260555552780443</v>
      </c>
      <c r="W1917" s="50">
        <v>0.57850419553492693</v>
      </c>
    </row>
    <row r="1918" spans="1:23" ht="16.5">
      <c r="A1918" s="95">
        <v>916</v>
      </c>
      <c r="B1918" s="139">
        <v>0.94471650068473356</v>
      </c>
      <c r="C1918" s="139">
        <v>0.15009639969021671</v>
      </c>
      <c r="D1918" s="139">
        <v>0.76436466082039289</v>
      </c>
      <c r="E1918" s="139">
        <v>0.88656202804266382</v>
      </c>
      <c r="F1918" s="139">
        <v>8.4523264983729085E-2</v>
      </c>
      <c r="G1918" s="139">
        <v>0.83303894084340135</v>
      </c>
      <c r="H1918" s="139">
        <v>0.82082087910542745</v>
      </c>
      <c r="I1918" s="139">
        <v>0.92858280920184333</v>
      </c>
      <c r="J1918" s="139">
        <v>0.20056773778957071</v>
      </c>
      <c r="K1918" s="58">
        <v>0.16520014289519436</v>
      </c>
      <c r="M1918" s="51">
        <v>916</v>
      </c>
      <c r="N1918" s="139" cm="1">
        <f t="array" ref="N1918:W1918">(TRANSPOSE(MMULT(幕後結果!$AB$37:$AK$46, TRANSPOSE(N917:W917))))</f>
        <v>0.84025626715020729</v>
      </c>
      <c r="O1918" s="139">
        <v>-1.0391869018504052</v>
      </c>
      <c r="P1918" s="139">
        <v>-0.54300947653786968</v>
      </c>
      <c r="Q1918" s="139">
        <v>-0.5600511377549825</v>
      </c>
      <c r="R1918" s="139">
        <v>-0.52686973527923553</v>
      </c>
      <c r="S1918" s="139">
        <v>-0.9404678538337552</v>
      </c>
      <c r="T1918" s="139">
        <v>0.50948882993575151</v>
      </c>
      <c r="U1918" s="139">
        <v>-2.6707651507210275</v>
      </c>
      <c r="V1918" s="139">
        <v>-1.3364806241024361</v>
      </c>
      <c r="W1918" s="50">
        <v>-0.85814202831827802</v>
      </c>
    </row>
    <row r="1919" spans="1:23" ht="16.5">
      <c r="A1919" s="95">
        <v>917</v>
      </c>
      <c r="B1919" s="139">
        <v>0.87014298269966628</v>
      </c>
      <c r="C1919" s="139">
        <v>0.51392774844785416</v>
      </c>
      <c r="D1919" s="139">
        <v>0.11146229834308663</v>
      </c>
      <c r="E1919" s="139">
        <v>0.39211601304764576</v>
      </c>
      <c r="F1919" s="139">
        <v>0.6087406241936888</v>
      </c>
      <c r="G1919" s="139">
        <v>0.28414931289121559</v>
      </c>
      <c r="H1919" s="139">
        <v>0.60624636020695277</v>
      </c>
      <c r="I1919" s="139">
        <v>0.8666119125704741</v>
      </c>
      <c r="J1919" s="139">
        <v>0.76693457411551269</v>
      </c>
      <c r="K1919" s="58">
        <v>0.3551319340564516</v>
      </c>
      <c r="M1919" s="51">
        <v>917</v>
      </c>
      <c r="N1919" s="139" cm="1">
        <f t="array" ref="N1919:W1919">(TRANSPOSE(MMULT(幕後結果!$AB$37:$AK$46, TRANSPOSE(N918:W918))))</f>
        <v>0.31839987070701775</v>
      </c>
      <c r="O1919" s="139">
        <v>0.17268502545327091</v>
      </c>
      <c r="P1919" s="139">
        <v>0.32076764289004178</v>
      </c>
      <c r="Q1919" s="139">
        <v>0.47251018117669197</v>
      </c>
      <c r="R1919" s="139">
        <v>-0.23319316878885571</v>
      </c>
      <c r="S1919" s="139">
        <v>-0.31227128646471203</v>
      </c>
      <c r="T1919" s="139">
        <v>-0.12843711312226386</v>
      </c>
      <c r="U1919" s="139">
        <v>-1.160112097282233</v>
      </c>
      <c r="V1919" s="139">
        <v>-1.0042442064912693</v>
      </c>
      <c r="W1919" s="50">
        <v>0.68427577789155392</v>
      </c>
    </row>
    <row r="1920" spans="1:23" ht="16.5">
      <c r="A1920" s="95">
        <v>918</v>
      </c>
      <c r="B1920" s="139">
        <v>0.82729463868888331</v>
      </c>
      <c r="C1920" s="139">
        <v>0.48587887819980291</v>
      </c>
      <c r="D1920" s="139">
        <v>0.96175187982020272</v>
      </c>
      <c r="E1920" s="139">
        <v>0.82865724077385794</v>
      </c>
      <c r="F1920" s="139">
        <v>1.7770576909370561E-2</v>
      </c>
      <c r="G1920" s="139">
        <v>0.87310827583446615</v>
      </c>
      <c r="H1920" s="139">
        <v>0.6879368621104287</v>
      </c>
      <c r="I1920" s="139">
        <v>0.41112181109778678</v>
      </c>
      <c r="J1920" s="139">
        <v>0.40190001526666275</v>
      </c>
      <c r="K1920" s="58">
        <v>0.61076957680532162</v>
      </c>
      <c r="M1920" s="51">
        <v>918</v>
      </c>
      <c r="N1920" s="139" cm="1">
        <f t="array" ref="N1920:W1920">(TRANSPOSE(MMULT(幕後結果!$AB$37:$AK$46, TRANSPOSE(N919:W919))))</f>
        <v>-1.0928802092729704</v>
      </c>
      <c r="O1920" s="139">
        <v>0.48348359547899333</v>
      </c>
      <c r="P1920" s="139">
        <v>-2.1980286273829321</v>
      </c>
      <c r="Q1920" s="139">
        <v>0.50600610118038492</v>
      </c>
      <c r="R1920" s="139">
        <v>0.25954954932723195</v>
      </c>
      <c r="S1920" s="139">
        <v>1.0701384930664544</v>
      </c>
      <c r="T1920" s="139">
        <v>0.43164655381788564</v>
      </c>
      <c r="U1920" s="139">
        <v>-2.0939418194138972</v>
      </c>
      <c r="V1920" s="139">
        <v>1.1040601861097694</v>
      </c>
      <c r="W1920" s="50">
        <v>-0.43647412685203762</v>
      </c>
    </row>
    <row r="1921" spans="1:23" ht="16.5">
      <c r="A1921" s="95">
        <v>919</v>
      </c>
      <c r="B1921" s="139">
        <v>3.8145120471977378E-3</v>
      </c>
      <c r="C1921" s="139">
        <v>0.81908303135389349</v>
      </c>
      <c r="D1921" s="139">
        <v>0.25033208445881971</v>
      </c>
      <c r="E1921" s="139">
        <v>0.43759988319593224</v>
      </c>
      <c r="F1921" s="139">
        <v>0.43435558745385738</v>
      </c>
      <c r="G1921" s="139">
        <v>0.45723001416341225</v>
      </c>
      <c r="H1921" s="139">
        <v>8.0730793601127226E-2</v>
      </c>
      <c r="I1921" s="139">
        <v>0.78705009915183588</v>
      </c>
      <c r="J1921" s="139">
        <v>0.69667858509809877</v>
      </c>
      <c r="K1921" s="58">
        <v>4.2254831105474011E-2</v>
      </c>
      <c r="M1921" s="51">
        <v>919</v>
      </c>
      <c r="N1921" s="139" cm="1">
        <f t="array" ref="N1921:W1921">(TRANSPOSE(MMULT(幕後結果!$AB$37:$AK$46, TRANSPOSE(N920:W920))))</f>
        <v>1.9333242991675053</v>
      </c>
      <c r="O1921" s="139">
        <v>-0.84306409698967544</v>
      </c>
      <c r="P1921" s="139">
        <v>0.85523714669013651</v>
      </c>
      <c r="Q1921" s="139">
        <v>-1.0858936419364018</v>
      </c>
      <c r="R1921" s="139">
        <v>-0.74950290018520405</v>
      </c>
      <c r="S1921" s="139">
        <v>-0.31061475398834093</v>
      </c>
      <c r="T1921" s="139">
        <v>1.4491071213121101</v>
      </c>
      <c r="U1921" s="139">
        <v>0.27698654417346164</v>
      </c>
      <c r="V1921" s="139">
        <v>1.3125773601609052</v>
      </c>
      <c r="W1921" s="50">
        <v>-0.21967753363861459</v>
      </c>
    </row>
    <row r="1922" spans="1:23" ht="16.5">
      <c r="A1922" s="95">
        <v>920</v>
      </c>
      <c r="B1922" s="139">
        <v>0.31286993702470367</v>
      </c>
      <c r="C1922" s="139">
        <v>0.14673778817889338</v>
      </c>
      <c r="D1922" s="139">
        <v>0.79785627863332387</v>
      </c>
      <c r="E1922" s="139">
        <v>0.45739215010702461</v>
      </c>
      <c r="F1922" s="139">
        <v>0.8827630345732338</v>
      </c>
      <c r="G1922" s="139">
        <v>0.97257653000667132</v>
      </c>
      <c r="H1922" s="139">
        <v>0.30118767625093268</v>
      </c>
      <c r="I1922" s="139">
        <v>0.12844837999184766</v>
      </c>
      <c r="J1922" s="139">
        <v>0.29518010155132002</v>
      </c>
      <c r="K1922" s="58">
        <v>0.85447737977080696</v>
      </c>
      <c r="M1922" s="51">
        <v>920</v>
      </c>
      <c r="N1922" s="139" cm="1">
        <f t="array" ref="N1922:W1922">(TRANSPOSE(MMULT(幕後結果!$AB$37:$AK$46, TRANSPOSE(N921:W921))))</f>
        <v>-1.8386338386039414</v>
      </c>
      <c r="O1922" s="139">
        <v>-0.22589741165108645</v>
      </c>
      <c r="P1922" s="139">
        <v>0.4868952085409517</v>
      </c>
      <c r="Q1922" s="139">
        <v>1.3692749849985457</v>
      </c>
      <c r="R1922" s="139">
        <v>1.349428477921303</v>
      </c>
      <c r="S1922" s="139">
        <v>-0.97205525591729969</v>
      </c>
      <c r="T1922" s="139">
        <v>0.68092638906340186</v>
      </c>
      <c r="U1922" s="139">
        <v>0.6558465572477109</v>
      </c>
      <c r="V1922" s="139">
        <v>0.71078957061256365</v>
      </c>
      <c r="W1922" s="50">
        <v>0.19497498135994218</v>
      </c>
    </row>
    <row r="1923" spans="1:23" ht="16.5">
      <c r="A1923" s="95">
        <v>921</v>
      </c>
      <c r="B1923" s="139">
        <v>0.57414996478637126</v>
      </c>
      <c r="C1923" s="139">
        <v>0.91909040427222521</v>
      </c>
      <c r="D1923" s="139">
        <v>0.61521516067622128</v>
      </c>
      <c r="E1923" s="139">
        <v>0.18370357349450273</v>
      </c>
      <c r="F1923" s="139">
        <v>0.32514706389306403</v>
      </c>
      <c r="G1923" s="139">
        <v>0.18428502477683439</v>
      </c>
      <c r="H1923" s="139">
        <v>0.80210057304888016</v>
      </c>
      <c r="I1923" s="139">
        <v>0.86467005394050211</v>
      </c>
      <c r="J1923" s="139">
        <v>0.51231924874205625</v>
      </c>
      <c r="K1923" s="58">
        <v>0.70655106150071578</v>
      </c>
      <c r="M1923" s="51">
        <v>921</v>
      </c>
      <c r="N1923" s="139" cm="1">
        <f t="array" ref="N1923:W1923">(TRANSPOSE(MMULT(幕後結果!$AB$37:$AK$46, TRANSPOSE(N922:W922))))</f>
        <v>-0.67556232676631722</v>
      </c>
      <c r="O1923" s="139">
        <v>-0.33102787546800627</v>
      </c>
      <c r="P1923" s="139">
        <v>0.67440370608608147</v>
      </c>
      <c r="Q1923" s="139">
        <v>-0.68376143831379588</v>
      </c>
      <c r="R1923" s="139">
        <v>-0.91881744844403168</v>
      </c>
      <c r="S1923" s="139">
        <v>0.70916458975759622</v>
      </c>
      <c r="T1923" s="139">
        <v>1.1408319783604253</v>
      </c>
      <c r="U1923" s="139">
        <v>1.5279471945405758</v>
      </c>
      <c r="V1923" s="139">
        <v>0.31186016909202718</v>
      </c>
      <c r="W1923" s="50">
        <v>-3.8340235311726256E-3</v>
      </c>
    </row>
    <row r="1924" spans="1:23" ht="16.5">
      <c r="A1924" s="95">
        <v>922</v>
      </c>
      <c r="B1924" s="139">
        <v>0.24322481672570251</v>
      </c>
      <c r="C1924" s="139">
        <v>0.17109267113643156</v>
      </c>
      <c r="D1924" s="139">
        <v>0.81800721589220471</v>
      </c>
      <c r="E1924" s="139">
        <v>0.50123645041071629</v>
      </c>
      <c r="F1924" s="139">
        <v>0.30827778958200147</v>
      </c>
      <c r="G1924" s="139">
        <v>0.15652868490566463</v>
      </c>
      <c r="H1924" s="139">
        <v>0.2368423851720145</v>
      </c>
      <c r="I1924" s="139">
        <v>0.58787534905516092</v>
      </c>
      <c r="J1924" s="139">
        <v>0.21515326602683049</v>
      </c>
      <c r="K1924" s="58">
        <v>6.468994403402295E-2</v>
      </c>
      <c r="M1924" s="51">
        <v>922</v>
      </c>
      <c r="N1924" s="139" cm="1">
        <f t="array" ref="N1924:W1924">(TRANSPOSE(MMULT(幕後結果!$AB$37:$AK$46, TRANSPOSE(N923:W923))))</f>
        <v>0.5531652167517761</v>
      </c>
      <c r="O1924" s="139">
        <v>2.2032015604218191E-2</v>
      </c>
      <c r="P1924" s="139">
        <v>2.53485177391823E-2</v>
      </c>
      <c r="Q1924" s="139">
        <v>0.32830066541659109</v>
      </c>
      <c r="R1924" s="139">
        <v>-1.4889697677082114</v>
      </c>
      <c r="S1924" s="139">
        <v>-0.41545470984469035</v>
      </c>
      <c r="T1924" s="139">
        <v>-0.40031774201463127</v>
      </c>
      <c r="U1924" s="139">
        <v>-0.15635766466472162</v>
      </c>
      <c r="V1924" s="139">
        <v>0.33442705424143915</v>
      </c>
      <c r="W1924" s="50">
        <v>-1.1237530545967442</v>
      </c>
    </row>
    <row r="1925" spans="1:23" ht="16.5">
      <c r="A1925" s="95">
        <v>923</v>
      </c>
      <c r="B1925" s="139">
        <v>0.253731743416723</v>
      </c>
      <c r="C1925" s="139">
        <v>7.4690889713915798E-2</v>
      </c>
      <c r="D1925" s="139">
        <v>8.1099079796036477E-3</v>
      </c>
      <c r="E1925" s="139">
        <v>0.90425874399854145</v>
      </c>
      <c r="F1925" s="139">
        <v>0.32069087605474955</v>
      </c>
      <c r="G1925" s="139">
        <v>0.57815954172463235</v>
      </c>
      <c r="H1925" s="139">
        <v>0.67765783840688276</v>
      </c>
      <c r="I1925" s="139">
        <v>0.15216684035996941</v>
      </c>
      <c r="J1925" s="139">
        <v>0.54146710277917687</v>
      </c>
      <c r="K1925" s="58">
        <v>0.25966936991107836</v>
      </c>
      <c r="M1925" s="51">
        <v>923</v>
      </c>
      <c r="N1925" s="139" cm="1">
        <f t="array" ref="N1925:W1925">(TRANSPOSE(MMULT(幕後結果!$AB$37:$AK$46, TRANSPOSE(N924:W924))))</f>
        <v>0.35521214711946558</v>
      </c>
      <c r="O1925" s="139">
        <v>-0.63835417450122722</v>
      </c>
      <c r="P1925" s="139">
        <v>-1.9512572233256107</v>
      </c>
      <c r="Q1925" s="139">
        <v>-1.2949839042808331</v>
      </c>
      <c r="R1925" s="139">
        <v>1.1350746529190818</v>
      </c>
      <c r="S1925" s="139">
        <v>0.72318846612541532</v>
      </c>
      <c r="T1925" s="139">
        <v>0.96761135054212033</v>
      </c>
      <c r="U1925" s="139">
        <v>0.86263091845030671</v>
      </c>
      <c r="V1925" s="139">
        <v>-9.2146741875815064E-2</v>
      </c>
      <c r="W1925" s="50">
        <v>-0.20916882387006203</v>
      </c>
    </row>
    <row r="1926" spans="1:23" ht="16.5">
      <c r="A1926" s="95">
        <v>924</v>
      </c>
      <c r="B1926" s="139">
        <v>0.5276912185810203</v>
      </c>
      <c r="C1926" s="139">
        <v>0.83271564530829023</v>
      </c>
      <c r="D1926" s="139">
        <v>0.74277411533065218</v>
      </c>
      <c r="E1926" s="139">
        <v>0.6408649437499141</v>
      </c>
      <c r="F1926" s="139">
        <v>0.554683257447111</v>
      </c>
      <c r="G1926" s="139">
        <v>0.13187094162576019</v>
      </c>
      <c r="H1926" s="139">
        <v>0.4010867293874969</v>
      </c>
      <c r="I1926" s="139">
        <v>0.23065284136586284</v>
      </c>
      <c r="J1926" s="139">
        <v>4.7086758669595996E-2</v>
      </c>
      <c r="K1926" s="58">
        <v>0.82651672357897099</v>
      </c>
      <c r="M1926" s="51">
        <v>924</v>
      </c>
      <c r="N1926" s="139" cm="1">
        <f t="array" ref="N1926:W1926">(TRANSPOSE(MMULT(幕後結果!$AB$37:$AK$46, TRANSPOSE(N925:W925))))</f>
        <v>-0.75313423067310969</v>
      </c>
      <c r="O1926" s="139">
        <v>0.41610578209234217</v>
      </c>
      <c r="P1926" s="139">
        <v>-0.78877208563820167</v>
      </c>
      <c r="Q1926" s="139">
        <v>0.63631494638187958</v>
      </c>
      <c r="R1926" s="139">
        <v>0.39394852543618797</v>
      </c>
      <c r="S1926" s="139">
        <v>-1.2251615855666131</v>
      </c>
      <c r="T1926" s="139">
        <v>-1.4890157288638295</v>
      </c>
      <c r="U1926" s="139">
        <v>-0.66706102819319868</v>
      </c>
      <c r="V1926" s="139">
        <v>-0.60116912025252933</v>
      </c>
      <c r="W1926" s="50">
        <v>-0.16745715385434079</v>
      </c>
    </row>
    <row r="1927" spans="1:23" ht="16.5">
      <c r="A1927" s="95">
        <v>925</v>
      </c>
      <c r="B1927" s="139">
        <v>0.80943636145450126</v>
      </c>
      <c r="C1927" s="139">
        <v>0.11583071266684053</v>
      </c>
      <c r="D1927" s="139">
        <v>0.15427232092806453</v>
      </c>
      <c r="E1927" s="139">
        <v>0.22769928620791946</v>
      </c>
      <c r="F1927" s="139">
        <v>0.92644657661260643</v>
      </c>
      <c r="G1927" s="139">
        <v>0.94249382513299751</v>
      </c>
      <c r="H1927" s="139">
        <v>0.57439647631821211</v>
      </c>
      <c r="I1927" s="139">
        <v>0.94323283421562021</v>
      </c>
      <c r="J1927" s="139">
        <v>0.14737381948955131</v>
      </c>
      <c r="K1927" s="58">
        <v>0.80219286888517227</v>
      </c>
      <c r="M1927" s="51">
        <v>925</v>
      </c>
      <c r="N1927" s="139" cm="1">
        <f t="array" ref="N1927:W1927">(TRANSPOSE(MMULT(幕後結果!$AB$37:$AK$46, TRANSPOSE(N926:W926))))</f>
        <v>-0.456635226925236</v>
      </c>
      <c r="O1927" s="139">
        <v>-1.2703289280608625</v>
      </c>
      <c r="P1927" s="139">
        <v>-0.75883003215969091</v>
      </c>
      <c r="Q1927" s="139">
        <v>-0.74444016970649163</v>
      </c>
      <c r="R1927" s="139">
        <v>9.4519429691297674E-4</v>
      </c>
      <c r="S1927" s="139">
        <v>-0.71590505293870643</v>
      </c>
      <c r="T1927" s="139">
        <v>-0.58432374768764894</v>
      </c>
      <c r="U1927" s="139">
        <v>1.5340242953201004</v>
      </c>
      <c r="V1927" s="139">
        <v>0.2900259533244251</v>
      </c>
      <c r="W1927" s="50">
        <v>-0.33978164357119556</v>
      </c>
    </row>
    <row r="1928" spans="1:23" ht="16.5">
      <c r="A1928" s="95">
        <v>926</v>
      </c>
      <c r="B1928" s="139">
        <v>0.21120340085136502</v>
      </c>
      <c r="C1928" s="139">
        <v>0.8186054498376083</v>
      </c>
      <c r="D1928" s="139">
        <v>0.76512941491005271</v>
      </c>
      <c r="E1928" s="139">
        <v>0.98714599993373486</v>
      </c>
      <c r="F1928" s="139">
        <v>0.67072139895513194</v>
      </c>
      <c r="G1928" s="139">
        <v>0.23021777843534807</v>
      </c>
      <c r="H1928" s="139">
        <v>0.33785280023681641</v>
      </c>
      <c r="I1928" s="139">
        <v>0.94304855921909159</v>
      </c>
      <c r="J1928" s="139">
        <v>0.61509892048793913</v>
      </c>
      <c r="K1928" s="58">
        <v>0.99779215375029184</v>
      </c>
      <c r="M1928" s="51">
        <v>926</v>
      </c>
      <c r="N1928" s="139" cm="1">
        <f t="array" ref="N1928:W1928">(TRANSPOSE(MMULT(幕後結果!$AB$37:$AK$46, TRANSPOSE(N927:W927))))</f>
        <v>1.4449101336525458</v>
      </c>
      <c r="O1928" s="139">
        <v>0.81596201552942427</v>
      </c>
      <c r="P1928" s="139">
        <v>0.67746414496663188</v>
      </c>
      <c r="Q1928" s="139">
        <v>-1.1350011965163675</v>
      </c>
      <c r="R1928" s="139">
        <v>-2.0021219249011146</v>
      </c>
      <c r="S1928" s="139">
        <v>4.0261995942302231E-2</v>
      </c>
      <c r="T1928" s="139">
        <v>0.46060325547287617</v>
      </c>
      <c r="U1928" s="139">
        <v>0.69382786704251509</v>
      </c>
      <c r="V1928" s="139">
        <v>-0.87303920715277528</v>
      </c>
      <c r="W1928" s="50">
        <v>2.4411527419559272E-2</v>
      </c>
    </row>
    <row r="1929" spans="1:23" ht="16.5">
      <c r="A1929" s="95">
        <v>927</v>
      </c>
      <c r="B1929" s="139">
        <v>0.58447538178163838</v>
      </c>
      <c r="C1929" s="139">
        <v>0.84861714545913824</v>
      </c>
      <c r="D1929" s="139">
        <v>0.16521332323070781</v>
      </c>
      <c r="E1929" s="139">
        <v>0.64423921226494785</v>
      </c>
      <c r="F1929" s="139">
        <v>0.64899972770352066</v>
      </c>
      <c r="G1929" s="139">
        <v>0.4477294905643423</v>
      </c>
      <c r="H1929" s="139">
        <v>0.81374300859027993</v>
      </c>
      <c r="I1929" s="139">
        <v>0.39961439818004618</v>
      </c>
      <c r="J1929" s="139">
        <v>0.83998701129979025</v>
      </c>
      <c r="K1929" s="58">
        <v>3.7828296948510198E-2</v>
      </c>
      <c r="M1929" s="51">
        <v>927</v>
      </c>
      <c r="N1929" s="139" cm="1">
        <f t="array" ref="N1929:W1929">(TRANSPOSE(MMULT(幕後結果!$AB$37:$AK$46, TRANSPOSE(N928:W928))))</f>
        <v>-0.94771700422665239</v>
      </c>
      <c r="O1929" s="139">
        <v>-0.65004118203422689</v>
      </c>
      <c r="P1929" s="139">
        <v>1.7996453570895454</v>
      </c>
      <c r="Q1929" s="139">
        <v>1.1817984609621708</v>
      </c>
      <c r="R1929" s="139">
        <v>1.6183365829928511</v>
      </c>
      <c r="S1929" s="139">
        <v>1.733950188112594</v>
      </c>
      <c r="T1929" s="139">
        <v>-0.5234932126188806</v>
      </c>
      <c r="U1929" s="139">
        <v>0.20168930474658128</v>
      </c>
      <c r="V1929" s="139">
        <v>-3.8018780572256716E-2</v>
      </c>
      <c r="W1929" s="50">
        <v>1.5096826548990971</v>
      </c>
    </row>
    <row r="1930" spans="1:23" ht="16.5">
      <c r="A1930" s="95">
        <v>928</v>
      </c>
      <c r="B1930" s="139">
        <v>0.99213931728279103</v>
      </c>
      <c r="C1930" s="139">
        <v>0.86795941461472115</v>
      </c>
      <c r="D1930" s="139">
        <v>0.8285120101625707</v>
      </c>
      <c r="E1930" s="139">
        <v>7.232902592653323E-2</v>
      </c>
      <c r="F1930" s="139">
        <v>0.57525377523636645</v>
      </c>
      <c r="G1930" s="139">
        <v>9.8499991054019853E-2</v>
      </c>
      <c r="H1930" s="139">
        <v>0.50174157900061722</v>
      </c>
      <c r="I1930" s="139">
        <v>0.15182197692138732</v>
      </c>
      <c r="J1930" s="139">
        <v>0.29946388899601906</v>
      </c>
      <c r="K1930" s="58">
        <v>0.95325852265134703</v>
      </c>
      <c r="M1930" s="51">
        <v>928</v>
      </c>
      <c r="N1930" s="139" cm="1">
        <f t="array" ref="N1930:W1930">(TRANSPOSE(MMULT(幕後結果!$AB$37:$AK$46, TRANSPOSE(N929:W929))))</f>
        <v>-0.62526963845825068</v>
      </c>
      <c r="O1930" s="139">
        <v>1.5115677558141882</v>
      </c>
      <c r="P1930" s="139">
        <v>-1.1286007635303164</v>
      </c>
      <c r="Q1930" s="139">
        <v>2.7073270618251877E-2</v>
      </c>
      <c r="R1930" s="139">
        <v>0.58677378806221858</v>
      </c>
      <c r="S1930" s="139">
        <v>-0.43926892282238383</v>
      </c>
      <c r="T1930" s="139">
        <v>0.10675765471052673</v>
      </c>
      <c r="U1930" s="139">
        <v>-4.3855121111345326E-2</v>
      </c>
      <c r="V1930" s="139">
        <v>-0.27036971085912082</v>
      </c>
      <c r="W1930" s="50">
        <v>-0.89726998559341131</v>
      </c>
    </row>
    <row r="1931" spans="1:23" ht="16.5">
      <c r="A1931" s="95">
        <v>929</v>
      </c>
      <c r="B1931" s="139">
        <v>0.9666783348775343</v>
      </c>
      <c r="C1931" s="139">
        <v>0.77537305692040626</v>
      </c>
      <c r="D1931" s="139">
        <v>0.1108216239933153</v>
      </c>
      <c r="E1931" s="139">
        <v>0.45905253784428601</v>
      </c>
      <c r="F1931" s="139">
        <v>0.31047493058058895</v>
      </c>
      <c r="G1931" s="139">
        <v>0.4421453426470201</v>
      </c>
      <c r="H1931" s="139">
        <v>0.42757574916790198</v>
      </c>
      <c r="I1931" s="139">
        <v>0.19690079856378873</v>
      </c>
      <c r="J1931" s="139">
        <v>0.26049543029790678</v>
      </c>
      <c r="K1931" s="58">
        <v>0.90449550849829086</v>
      </c>
      <c r="M1931" s="51">
        <v>929</v>
      </c>
      <c r="N1931" s="139" cm="1">
        <f t="array" ref="N1931:W1931">(TRANSPOSE(MMULT(幕後結果!$AB$37:$AK$46, TRANSPOSE(N930:W930))))</f>
        <v>0.87918630328861214</v>
      </c>
      <c r="O1931" s="139">
        <v>0.91556569983278646</v>
      </c>
      <c r="P1931" s="139">
        <v>0.83070012832494222</v>
      </c>
      <c r="Q1931" s="139">
        <v>-0.63754183427439814</v>
      </c>
      <c r="R1931" s="139">
        <v>0.90129371613440157</v>
      </c>
      <c r="S1931" s="139">
        <v>1.9824253788469917</v>
      </c>
      <c r="T1931" s="139">
        <v>1.7185603669338327</v>
      </c>
      <c r="U1931" s="139">
        <v>0.43709922705071214</v>
      </c>
      <c r="V1931" s="139">
        <v>1.8715169082305882</v>
      </c>
      <c r="W1931" s="50">
        <v>0.53117584357240155</v>
      </c>
    </row>
    <row r="1932" spans="1:23" ht="16.5">
      <c r="A1932" s="95">
        <v>930</v>
      </c>
      <c r="B1932" s="139">
        <v>0.62600229986213352</v>
      </c>
      <c r="C1932" s="139">
        <v>0.96459144096275673</v>
      </c>
      <c r="D1932" s="139">
        <v>0.79381468862362126</v>
      </c>
      <c r="E1932" s="139">
        <v>0.20640203000470914</v>
      </c>
      <c r="F1932" s="139">
        <v>0.80255235606777453</v>
      </c>
      <c r="G1932" s="139">
        <v>0.2856434197487201</v>
      </c>
      <c r="H1932" s="139">
        <v>0.38548255198509129</v>
      </c>
      <c r="I1932" s="139">
        <v>0.17517971178647307</v>
      </c>
      <c r="J1932" s="139">
        <v>3.7216163167718808E-2</v>
      </c>
      <c r="K1932" s="58">
        <v>0.35924188263800572</v>
      </c>
      <c r="M1932" s="51">
        <v>930</v>
      </c>
      <c r="N1932" s="139" cm="1">
        <f t="array" ref="N1932:W1932">(TRANSPOSE(MMULT(幕後結果!$AB$37:$AK$46, TRANSPOSE(N931:W931))))</f>
        <v>1.402243234839216</v>
      </c>
      <c r="O1932" s="139">
        <v>7.1863840326035267E-2</v>
      </c>
      <c r="P1932" s="139">
        <v>1.0509349574832219</v>
      </c>
      <c r="Q1932" s="139">
        <v>0.39165819829675319</v>
      </c>
      <c r="R1932" s="139">
        <v>0.85635429918067096</v>
      </c>
      <c r="S1932" s="139">
        <v>-0.28727264678180686</v>
      </c>
      <c r="T1932" s="139">
        <v>0.56510005039786071</v>
      </c>
      <c r="U1932" s="139">
        <v>2.2370653524326487</v>
      </c>
      <c r="V1932" s="139">
        <v>1.2579603818638949</v>
      </c>
      <c r="W1932" s="50">
        <v>2.4112329360396774</v>
      </c>
    </row>
    <row r="1933" spans="1:23" ht="16.5">
      <c r="A1933" s="95">
        <v>931</v>
      </c>
      <c r="B1933" s="139">
        <v>0.56142477939535951</v>
      </c>
      <c r="C1933" s="139">
        <v>0.15698860212321031</v>
      </c>
      <c r="D1933" s="139">
        <v>0.8638958827408949</v>
      </c>
      <c r="E1933" s="139">
        <v>0.27101853227123174</v>
      </c>
      <c r="F1933" s="139">
        <v>0.79638003176095706</v>
      </c>
      <c r="G1933" s="139">
        <v>0.64133506903058923</v>
      </c>
      <c r="H1933" s="139">
        <v>3.5121342233584318E-2</v>
      </c>
      <c r="I1933" s="139">
        <v>0.38048656321143226</v>
      </c>
      <c r="J1933" s="139">
        <v>0.71748586723831131</v>
      </c>
      <c r="K1933" s="58">
        <v>0.69663772538299251</v>
      </c>
      <c r="M1933" s="51">
        <v>931</v>
      </c>
      <c r="N1933" s="139" cm="1">
        <f t="array" ref="N1933:W1933">(TRANSPOSE(MMULT(幕後結果!$AB$37:$AK$46, TRANSPOSE(N932:W932))))</f>
        <v>-0.78706289826855869</v>
      </c>
      <c r="O1933" s="139">
        <v>-1.7814930650339909</v>
      </c>
      <c r="P1933" s="139">
        <v>-1.1939027572929777</v>
      </c>
      <c r="Q1933" s="139">
        <v>-0.51820292505216237</v>
      </c>
      <c r="R1933" s="139">
        <v>-0.97628379656368636</v>
      </c>
      <c r="S1933" s="139">
        <v>-0.71782365788474745</v>
      </c>
      <c r="T1933" s="139">
        <v>0.80031704576304741</v>
      </c>
      <c r="U1933" s="139">
        <v>-0.41961001189826708</v>
      </c>
      <c r="V1933" s="139">
        <v>-1.1603180942586198</v>
      </c>
      <c r="W1933" s="50">
        <v>-1.6712550261892052</v>
      </c>
    </row>
    <row r="1934" spans="1:23" ht="16.5">
      <c r="A1934" s="95">
        <v>932</v>
      </c>
      <c r="B1934" s="139">
        <v>0.26147203043493183</v>
      </c>
      <c r="C1934" s="139">
        <v>0.77614607351748277</v>
      </c>
      <c r="D1934" s="139">
        <v>0.63795379647133177</v>
      </c>
      <c r="E1934" s="139">
        <v>0.17807676985208953</v>
      </c>
      <c r="F1934" s="139">
        <v>0.5959996157829559</v>
      </c>
      <c r="G1934" s="139">
        <v>0.24589470071137232</v>
      </c>
      <c r="H1934" s="139">
        <v>0.33932957238051897</v>
      </c>
      <c r="I1934" s="139">
        <v>0.75817326597081491</v>
      </c>
      <c r="J1934" s="139">
        <v>0.75919073594853925</v>
      </c>
      <c r="K1934" s="58">
        <v>0.33143729659764798</v>
      </c>
      <c r="M1934" s="51">
        <v>932</v>
      </c>
      <c r="N1934" s="139" cm="1">
        <f t="array" ref="N1934:W1934">(TRANSPOSE(MMULT(幕後結果!$AB$37:$AK$46, TRANSPOSE(N933:W933))))</f>
        <v>-1.0348541998299021</v>
      </c>
      <c r="O1934" s="139">
        <v>0.35526576342710997</v>
      </c>
      <c r="P1934" s="139">
        <v>-0.58735257541011743</v>
      </c>
      <c r="Q1934" s="139">
        <v>-0.4633787088946405</v>
      </c>
      <c r="R1934" s="139">
        <v>0.78727525193994863</v>
      </c>
      <c r="S1934" s="139">
        <v>0.74297025858942201</v>
      </c>
      <c r="T1934" s="139">
        <v>2.2343113806499115E-2</v>
      </c>
      <c r="U1934" s="139">
        <v>0.4840473207870728</v>
      </c>
      <c r="V1934" s="139">
        <v>0.31631801917812019</v>
      </c>
      <c r="W1934" s="50">
        <v>-1.4320942251944397</v>
      </c>
    </row>
    <row r="1935" spans="1:23" ht="16.5">
      <c r="A1935" s="95">
        <v>933</v>
      </c>
      <c r="B1935" s="139">
        <v>0.45304102803684065</v>
      </c>
      <c r="C1935" s="139">
        <v>0.80281412432999644</v>
      </c>
      <c r="D1935" s="139">
        <v>0.29252865944516815</v>
      </c>
      <c r="E1935" s="139">
        <v>0.83891488519434976</v>
      </c>
      <c r="F1935" s="139">
        <v>5.7255614688107803E-2</v>
      </c>
      <c r="G1935" s="139">
        <v>0.40630750067875132</v>
      </c>
      <c r="H1935" s="139">
        <v>0.82191460677555206</v>
      </c>
      <c r="I1935" s="139">
        <v>0.2056612439086265</v>
      </c>
      <c r="J1935" s="139">
        <v>0.98498101963828089</v>
      </c>
      <c r="K1935" s="58">
        <v>0.81200916361829845</v>
      </c>
      <c r="M1935" s="51">
        <v>933</v>
      </c>
      <c r="N1935" s="139" cm="1">
        <f t="array" ref="N1935:W1935">(TRANSPOSE(MMULT(幕後結果!$AB$37:$AK$46, TRANSPOSE(N934:W934))))</f>
        <v>-0.10172870244101399</v>
      </c>
      <c r="O1935" s="139">
        <v>-0.8522336828905972</v>
      </c>
      <c r="P1935" s="139">
        <v>9.2414762511768347E-2</v>
      </c>
      <c r="Q1935" s="139">
        <v>-0.13299220072594911</v>
      </c>
      <c r="R1935" s="139">
        <v>-0.3413582971589994</v>
      </c>
      <c r="S1935" s="139">
        <v>-1.1752239414905401</v>
      </c>
      <c r="T1935" s="139">
        <v>-0.21938967610959267</v>
      </c>
      <c r="U1935" s="139">
        <v>0.14622599539487113</v>
      </c>
      <c r="V1935" s="139">
        <v>-0.19745263786325895</v>
      </c>
      <c r="W1935" s="50">
        <v>-0.35805887179206614</v>
      </c>
    </row>
    <row r="1936" spans="1:23" ht="16.5">
      <c r="A1936" s="95">
        <v>934</v>
      </c>
      <c r="B1936" s="139">
        <v>0.19464170608690012</v>
      </c>
      <c r="C1936" s="139">
        <v>0.61542008701931938</v>
      </c>
      <c r="D1936" s="139">
        <v>0.50881516081035016</v>
      </c>
      <c r="E1936" s="139">
        <v>0.55492262311979479</v>
      </c>
      <c r="F1936" s="139">
        <v>0.15875041968638381</v>
      </c>
      <c r="G1936" s="139">
        <v>0.88545616860883847</v>
      </c>
      <c r="H1936" s="139">
        <v>0.5334325625058649</v>
      </c>
      <c r="I1936" s="139">
        <v>0.74172421494004337</v>
      </c>
      <c r="J1936" s="139">
        <v>0.33603076957165823</v>
      </c>
      <c r="K1936" s="58">
        <v>0.3966051397152861</v>
      </c>
      <c r="M1936" s="51">
        <v>934</v>
      </c>
      <c r="N1936" s="139" cm="1">
        <f t="array" ref="N1936:W1936">(TRANSPOSE(MMULT(幕後結果!$AB$37:$AK$46, TRANSPOSE(N935:W935))))</f>
        <v>0.30733183147464282</v>
      </c>
      <c r="O1936" s="139">
        <v>0.82015152466733576</v>
      </c>
      <c r="P1936" s="139">
        <v>0.66337813027868686</v>
      </c>
      <c r="Q1936" s="139">
        <v>0.46422496116574852</v>
      </c>
      <c r="R1936" s="139">
        <v>0.27866460501974866</v>
      </c>
      <c r="S1936" s="139">
        <v>1.204755003674983</v>
      </c>
      <c r="T1936" s="139">
        <v>0.11775856561540302</v>
      </c>
      <c r="U1936" s="139">
        <v>1.1265666532918006</v>
      </c>
      <c r="V1936" s="139">
        <v>0.4465437990983071</v>
      </c>
      <c r="W1936" s="50">
        <v>0.91983046209594388</v>
      </c>
    </row>
    <row r="1937" spans="1:23" ht="16.5">
      <c r="A1937" s="95">
        <v>935</v>
      </c>
      <c r="B1937" s="139">
        <v>0.60887683903487977</v>
      </c>
      <c r="C1937" s="139">
        <v>0.5101162661980152</v>
      </c>
      <c r="D1937" s="139">
        <v>0.67817158566941793</v>
      </c>
      <c r="E1937" s="139">
        <v>0.54833588430645963</v>
      </c>
      <c r="F1937" s="139">
        <v>0.88868145364263684</v>
      </c>
      <c r="G1937" s="139">
        <v>0.55811928580495884</v>
      </c>
      <c r="H1937" s="139">
        <v>0.43393530875562281</v>
      </c>
      <c r="I1937" s="139">
        <v>0.44198472269429323</v>
      </c>
      <c r="J1937" s="139">
        <v>0.81932892663221613</v>
      </c>
      <c r="K1937" s="58">
        <v>0.24374725206811809</v>
      </c>
      <c r="M1937" s="51">
        <v>935</v>
      </c>
      <c r="N1937" s="139" cm="1">
        <f t="array" ref="N1937:W1937">(TRANSPOSE(MMULT(幕後結果!$AB$37:$AK$46, TRANSPOSE(N936:W936))))</f>
        <v>-4.4870059501654375E-2</v>
      </c>
      <c r="O1937" s="139">
        <v>0.37415741801902769</v>
      </c>
      <c r="P1937" s="139">
        <v>-1.6498510051963524</v>
      </c>
      <c r="Q1937" s="139">
        <v>0.32931022624640427</v>
      </c>
      <c r="R1937" s="139">
        <v>0.97571353114315462</v>
      </c>
      <c r="S1937" s="139">
        <v>-0.13464581754073973</v>
      </c>
      <c r="T1937" s="139">
        <v>-1.3304469939630108</v>
      </c>
      <c r="U1937" s="139">
        <v>-0.99897925460739501</v>
      </c>
      <c r="V1937" s="139">
        <v>-0.8274957886156068</v>
      </c>
      <c r="W1937" s="50">
        <v>0.85315014025944325</v>
      </c>
    </row>
    <row r="1938" spans="1:23" ht="16.5">
      <c r="A1938" s="95">
        <v>936</v>
      </c>
      <c r="B1938" s="139">
        <v>0.99194692238747373</v>
      </c>
      <c r="C1938" s="139">
        <v>0.79495311245461986</v>
      </c>
      <c r="D1938" s="139">
        <v>0.62485933788244097</v>
      </c>
      <c r="E1938" s="139">
        <v>0.67289768645589221</v>
      </c>
      <c r="F1938" s="139">
        <v>0.11699561300503336</v>
      </c>
      <c r="G1938" s="139">
        <v>0.58915554422803296</v>
      </c>
      <c r="H1938" s="139">
        <v>0.3984544834984427</v>
      </c>
      <c r="I1938" s="139">
        <v>0.36343965646506526</v>
      </c>
      <c r="J1938" s="139">
        <v>0.96974203324638286</v>
      </c>
      <c r="K1938" s="58">
        <v>0.68138194233768301</v>
      </c>
      <c r="M1938" s="51">
        <v>936</v>
      </c>
      <c r="N1938" s="139" cm="1">
        <f t="array" ref="N1938:W1938">(TRANSPOSE(MMULT(幕後結果!$AB$37:$AK$46, TRANSPOSE(N937:W937))))</f>
        <v>4.5839195775695896E-2</v>
      </c>
      <c r="O1938" s="139">
        <v>-0.1463392334793113</v>
      </c>
      <c r="P1938" s="139">
        <v>-0.65327133577673258</v>
      </c>
      <c r="Q1938" s="139">
        <v>1.8618654943447277E-2</v>
      </c>
      <c r="R1938" s="139">
        <v>1.0304834810690569</v>
      </c>
      <c r="S1938" s="139">
        <v>-0.91395329606032294</v>
      </c>
      <c r="T1938" s="139">
        <v>4.7337381401025558E-2</v>
      </c>
      <c r="U1938" s="139">
        <v>0.84221232996440321</v>
      </c>
      <c r="V1938" s="139">
        <v>1.6160790964106648</v>
      </c>
      <c r="W1938" s="50">
        <v>2.6467739719915118E-2</v>
      </c>
    </row>
    <row r="1939" spans="1:23" ht="16.5">
      <c r="A1939" s="95">
        <v>937</v>
      </c>
      <c r="B1939" s="139">
        <v>0.2837527893499654</v>
      </c>
      <c r="C1939" s="139">
        <v>0.23585930691520107</v>
      </c>
      <c r="D1939" s="139">
        <v>0.74015222031859085</v>
      </c>
      <c r="E1939" s="139">
        <v>0.46328340130671841</v>
      </c>
      <c r="F1939" s="139">
        <v>0.70564498175298662</v>
      </c>
      <c r="G1939" s="139">
        <v>0.75125457801282081</v>
      </c>
      <c r="H1939" s="139">
        <v>0.18832474094895146</v>
      </c>
      <c r="I1939" s="139">
        <v>0.35622508648731532</v>
      </c>
      <c r="J1939" s="139">
        <v>0.54523528869692828</v>
      </c>
      <c r="K1939" s="58">
        <v>0.64802472655570753</v>
      </c>
      <c r="M1939" s="51">
        <v>937</v>
      </c>
      <c r="N1939" s="139" cm="1">
        <f t="array" ref="N1939:W1939">(TRANSPOSE(MMULT(幕後結果!$AB$37:$AK$46, TRANSPOSE(N938:W938))))</f>
        <v>-2.7109576425057083E-2</v>
      </c>
      <c r="O1939" s="139">
        <v>0.33013141428826853</v>
      </c>
      <c r="P1939" s="139">
        <v>6.2824215068370076E-2</v>
      </c>
      <c r="Q1939" s="139">
        <v>-0.10945567468744279</v>
      </c>
      <c r="R1939" s="139">
        <v>-0.72621849429290719</v>
      </c>
      <c r="S1939" s="139">
        <v>-0.10994520495922486</v>
      </c>
      <c r="T1939" s="139">
        <v>0.12913781403958752</v>
      </c>
      <c r="U1939" s="139">
        <v>-0.105400512554545</v>
      </c>
      <c r="V1939" s="139">
        <v>-0.65418039686041796</v>
      </c>
      <c r="W1939" s="50">
        <v>-1.1868417831155615</v>
      </c>
    </row>
    <row r="1940" spans="1:23" ht="16.5">
      <c r="A1940" s="95">
        <v>938</v>
      </c>
      <c r="B1940" s="139">
        <v>0.17659023072713942</v>
      </c>
      <c r="C1940" s="139">
        <v>0.22410801710170714</v>
      </c>
      <c r="D1940" s="139">
        <v>0.90209783434820245</v>
      </c>
      <c r="E1940" s="139">
        <v>0.13413582668306034</v>
      </c>
      <c r="F1940" s="139">
        <v>7.1615993609286388E-2</v>
      </c>
      <c r="G1940" s="139">
        <v>0.47650369181902263</v>
      </c>
      <c r="H1940" s="139">
        <v>0.44678455970439379</v>
      </c>
      <c r="I1940" s="139">
        <v>0.74262445596377646</v>
      </c>
      <c r="J1940" s="139">
        <v>0.74052544366485917</v>
      </c>
      <c r="K1940" s="58">
        <v>0.64850136628285027</v>
      </c>
      <c r="M1940" s="51">
        <v>938</v>
      </c>
      <c r="N1940" s="139" cm="1">
        <f t="array" ref="N1940:W1940">(TRANSPOSE(MMULT(幕後結果!$AB$37:$AK$46, TRANSPOSE(N939:W939))))</f>
        <v>-0.25216608834254139</v>
      </c>
      <c r="O1940" s="139">
        <v>0.73979019767849241</v>
      </c>
      <c r="P1940" s="139">
        <v>0.87608484683977017</v>
      </c>
      <c r="Q1940" s="139">
        <v>-0.49004847151268205</v>
      </c>
      <c r="R1940" s="139">
        <v>1.2711734562239088</v>
      </c>
      <c r="S1940" s="139">
        <v>0.57083604207402983</v>
      </c>
      <c r="T1940" s="139">
        <v>-0.23902131038575858</v>
      </c>
      <c r="U1940" s="139">
        <v>5.9535021212358263E-2</v>
      </c>
      <c r="V1940" s="139">
        <v>-1.7492377904538652</v>
      </c>
      <c r="W1940" s="50">
        <v>-0.2957125461238147</v>
      </c>
    </row>
    <row r="1941" spans="1:23" ht="16.5">
      <c r="A1941" s="95">
        <v>939</v>
      </c>
      <c r="B1941" s="139">
        <v>3.0984922931238668E-3</v>
      </c>
      <c r="C1941" s="139">
        <v>0.97005017109212521</v>
      </c>
      <c r="D1941" s="139">
        <v>0.93778960274037115</v>
      </c>
      <c r="E1941" s="139">
        <v>0.83647153583174871</v>
      </c>
      <c r="F1941" s="139">
        <v>0.17524922218871675</v>
      </c>
      <c r="G1941" s="139">
        <v>0.55550738294626956</v>
      </c>
      <c r="H1941" s="139">
        <v>0.2331681095887721</v>
      </c>
      <c r="I1941" s="139">
        <v>0.82252836237425031</v>
      </c>
      <c r="J1941" s="139">
        <v>0.75767461461958141</v>
      </c>
      <c r="K1941" s="58">
        <v>0.61567394472471126</v>
      </c>
      <c r="M1941" s="51">
        <v>939</v>
      </c>
      <c r="N1941" s="139" cm="1">
        <f t="array" ref="N1941:W1941">(TRANSPOSE(MMULT(幕後結果!$AB$37:$AK$46, TRANSPOSE(N940:W940))))</f>
        <v>-1.3352850654837849E-3</v>
      </c>
      <c r="O1941" s="139">
        <v>-1.1571806865155232</v>
      </c>
      <c r="P1941" s="139">
        <v>1.037797415458614</v>
      </c>
      <c r="Q1941" s="139">
        <v>-8.6505726589841181E-2</v>
      </c>
      <c r="R1941" s="139">
        <v>-1.1103092587408634</v>
      </c>
      <c r="S1941" s="139">
        <v>0.58997489165589045</v>
      </c>
      <c r="T1941" s="139">
        <v>0.69252732410180373</v>
      </c>
      <c r="U1941" s="139">
        <v>-1.4876835926777852</v>
      </c>
      <c r="V1941" s="139">
        <v>0.9609763645872853</v>
      </c>
      <c r="W1941" s="50">
        <v>0.52718940545542847</v>
      </c>
    </row>
    <row r="1942" spans="1:23" ht="16.5">
      <c r="A1942" s="95">
        <v>940</v>
      </c>
      <c r="B1942" s="139">
        <v>0.68039784346388665</v>
      </c>
      <c r="C1942" s="139">
        <v>0.17897968704918177</v>
      </c>
      <c r="D1942" s="139">
        <v>0.47969402073876344</v>
      </c>
      <c r="E1942" s="139">
        <v>0.22469016942912767</v>
      </c>
      <c r="F1942" s="139">
        <v>0.91553442007822117</v>
      </c>
      <c r="G1942" s="139">
        <v>0.50716834792764098</v>
      </c>
      <c r="H1942" s="139">
        <v>0.69159039677934486</v>
      </c>
      <c r="I1942" s="139">
        <v>0.97893460720367287</v>
      </c>
      <c r="J1942" s="139">
        <v>0.91691936287100195</v>
      </c>
      <c r="K1942" s="58">
        <v>0.15957176848041366</v>
      </c>
      <c r="M1942" s="51">
        <v>940</v>
      </c>
      <c r="N1942" s="139" cm="1">
        <f t="array" ref="N1942:W1942">(TRANSPOSE(MMULT(幕後結果!$AB$37:$AK$46, TRANSPOSE(N941:W941))))</f>
        <v>1.5761067900157399</v>
      </c>
      <c r="O1942" s="139">
        <v>-0.3841505180602901</v>
      </c>
      <c r="P1942" s="139">
        <v>-0.63369841011465744</v>
      </c>
      <c r="Q1942" s="139">
        <v>1.212440202353237</v>
      </c>
      <c r="R1942" s="139">
        <v>-0.65194360415458452</v>
      </c>
      <c r="S1942" s="139">
        <v>0.52350134698790018</v>
      </c>
      <c r="T1942" s="139">
        <v>0.97394247330690065</v>
      </c>
      <c r="U1942" s="139">
        <v>0.22224429819684677</v>
      </c>
      <c r="V1942" s="139">
        <v>-0.14687223306179231</v>
      </c>
      <c r="W1942" s="50">
        <v>1.2885777621038019</v>
      </c>
    </row>
    <row r="1943" spans="1:23" ht="16.5">
      <c r="A1943" s="95">
        <v>941</v>
      </c>
      <c r="B1943" s="139">
        <v>0.63389930152635166</v>
      </c>
      <c r="C1943" s="139">
        <v>0.80305745171020448</v>
      </c>
      <c r="D1943" s="139">
        <v>0.57253328176655294</v>
      </c>
      <c r="E1943" s="139">
        <v>0.74798867830427374</v>
      </c>
      <c r="F1943" s="139">
        <v>0.89639070009395105</v>
      </c>
      <c r="G1943" s="139">
        <v>0.71756104232311801</v>
      </c>
      <c r="H1943" s="139">
        <v>0.74708855938784602</v>
      </c>
      <c r="I1943" s="139">
        <v>0.37953420721792086</v>
      </c>
      <c r="J1943" s="139">
        <v>0.95858560095736767</v>
      </c>
      <c r="K1943" s="58">
        <v>0.97052020470855704</v>
      </c>
      <c r="M1943" s="51">
        <v>941</v>
      </c>
      <c r="N1943" s="139" cm="1">
        <f t="array" ref="N1943:W1943">(TRANSPOSE(MMULT(幕後結果!$AB$37:$AK$46, TRANSPOSE(N942:W942))))</f>
        <v>-0.22311055032710311</v>
      </c>
      <c r="O1943" s="139">
        <v>0.33384941152870667</v>
      </c>
      <c r="P1943" s="139">
        <v>-1.0412300201417393</v>
      </c>
      <c r="Q1943" s="139">
        <v>0.20387697304601363</v>
      </c>
      <c r="R1943" s="139">
        <v>3.6378847225536373E-2</v>
      </c>
      <c r="S1943" s="139">
        <v>0.85339422249436769</v>
      </c>
      <c r="T1943" s="139">
        <v>-1.1142740251184693</v>
      </c>
      <c r="U1943" s="139">
        <v>-1.2502243645095212</v>
      </c>
      <c r="V1943" s="139">
        <v>-0.52198018110672018</v>
      </c>
      <c r="W1943" s="50">
        <v>-1.2886080849544725</v>
      </c>
    </row>
    <row r="1944" spans="1:23" ht="16.5">
      <c r="A1944" s="95">
        <v>942</v>
      </c>
      <c r="B1944" s="139">
        <v>0.82813707099890155</v>
      </c>
      <c r="C1944" s="139">
        <v>0.47315587162842543</v>
      </c>
      <c r="D1944" s="139">
        <v>0.12180454600374002</v>
      </c>
      <c r="E1944" s="139">
        <v>6.6286588947529035E-2</v>
      </c>
      <c r="F1944" s="139">
        <v>0.89919636600643393</v>
      </c>
      <c r="G1944" s="139">
        <v>0.62095836303478746</v>
      </c>
      <c r="H1944" s="139">
        <v>0.40365663238049443</v>
      </c>
      <c r="I1944" s="139">
        <v>6.2247841094975609E-3</v>
      </c>
      <c r="J1944" s="139">
        <v>0.38244134648200356</v>
      </c>
      <c r="K1944" s="58">
        <v>0.11761972322262815</v>
      </c>
      <c r="M1944" s="51">
        <v>942</v>
      </c>
      <c r="N1944" s="139" cm="1">
        <f t="array" ref="N1944:W1944">(TRANSPOSE(MMULT(幕後結果!$AB$37:$AK$46, TRANSPOSE(N943:W943))))</f>
        <v>1.1755453947951187</v>
      </c>
      <c r="O1944" s="139">
        <v>0.34828062615511213</v>
      </c>
      <c r="P1944" s="139">
        <v>-0.94871196261252289</v>
      </c>
      <c r="Q1944" s="139">
        <v>0.66130015260768726</v>
      </c>
      <c r="R1944" s="139">
        <v>0.17172699413349618</v>
      </c>
      <c r="S1944" s="139">
        <v>-0.91785091172951283</v>
      </c>
      <c r="T1944" s="139">
        <v>0.40980169639534292</v>
      </c>
      <c r="U1944" s="139">
        <v>-0.91684266320267482</v>
      </c>
      <c r="V1944" s="139">
        <v>0.35597431926389644</v>
      </c>
      <c r="W1944" s="50">
        <v>-0.86061351028416233</v>
      </c>
    </row>
    <row r="1945" spans="1:23" ht="16.5">
      <c r="A1945" s="95">
        <v>943</v>
      </c>
      <c r="B1945" s="139">
        <v>0.69649133899230709</v>
      </c>
      <c r="C1945" s="139">
        <v>0.36043802444349282</v>
      </c>
      <c r="D1945" s="139">
        <v>0.42241119749179412</v>
      </c>
      <c r="E1945" s="139">
        <v>0.46864243985508236</v>
      </c>
      <c r="F1945" s="139">
        <v>0.24234534629677151</v>
      </c>
      <c r="G1945" s="139">
        <v>0.36906515811355178</v>
      </c>
      <c r="H1945" s="139">
        <v>0.59629337581483388</v>
      </c>
      <c r="I1945" s="139">
        <v>0.81079601622834896</v>
      </c>
      <c r="J1945" s="139">
        <v>0.39524688251137396</v>
      </c>
      <c r="K1945" s="58">
        <v>0.11686804038999443</v>
      </c>
      <c r="M1945" s="51">
        <v>943</v>
      </c>
      <c r="N1945" s="139" cm="1">
        <f t="array" ref="N1945:W1945">(TRANSPOSE(MMULT(幕後結果!$AB$37:$AK$46, TRANSPOSE(N944:W944))))</f>
        <v>-1.2987809438867155</v>
      </c>
      <c r="O1945" s="139">
        <v>0.81592554853098953</v>
      </c>
      <c r="P1945" s="139">
        <v>-0.66556534363560571</v>
      </c>
      <c r="Q1945" s="139">
        <v>0.94629785758209106</v>
      </c>
      <c r="R1945" s="139">
        <v>0.72574596238664635</v>
      </c>
      <c r="S1945" s="139">
        <v>-0.65926510267077476</v>
      </c>
      <c r="T1945" s="139">
        <v>-0.98816732359157755</v>
      </c>
      <c r="U1945" s="139">
        <v>1.28978925929164</v>
      </c>
      <c r="V1945" s="139">
        <v>-1.0113979303711191</v>
      </c>
      <c r="W1945" s="50">
        <v>-0.65932852279550602</v>
      </c>
    </row>
    <row r="1946" spans="1:23" ht="16.5">
      <c r="A1946" s="95">
        <v>944</v>
      </c>
      <c r="B1946" s="139">
        <v>0.77629030248946695</v>
      </c>
      <c r="C1946" s="139">
        <v>0.33155372646247572</v>
      </c>
      <c r="D1946" s="139">
        <v>0.85165604882172818</v>
      </c>
      <c r="E1946" s="139">
        <v>0.20152178869568993</v>
      </c>
      <c r="F1946" s="139">
        <v>0.11966606105797051</v>
      </c>
      <c r="G1946" s="139">
        <v>0.60594265652472834</v>
      </c>
      <c r="H1946" s="139">
        <v>4.4936251008387273E-2</v>
      </c>
      <c r="I1946" s="139">
        <v>2.1935026203056207E-2</v>
      </c>
      <c r="J1946" s="139">
        <v>0.75158044776158794</v>
      </c>
      <c r="K1946" s="58">
        <v>0.32783278779480751</v>
      </c>
      <c r="M1946" s="51">
        <v>944</v>
      </c>
      <c r="N1946" s="139" cm="1">
        <f t="array" ref="N1946:W1946">(TRANSPOSE(MMULT(幕後結果!$AB$37:$AK$46, TRANSPOSE(N945:W945))))</f>
        <v>1.1323913755834332</v>
      </c>
      <c r="O1946" s="139">
        <v>0.52423114326030795</v>
      </c>
      <c r="P1946" s="139">
        <v>0.92897867538933787</v>
      </c>
      <c r="Q1946" s="139">
        <v>1.0172379906205267</v>
      </c>
      <c r="R1946" s="139">
        <v>-0.30631136022564104</v>
      </c>
      <c r="S1946" s="139">
        <v>0.85013613283676459</v>
      </c>
      <c r="T1946" s="139">
        <v>1.0330819815241732</v>
      </c>
      <c r="U1946" s="139">
        <v>-0.82724538644877543</v>
      </c>
      <c r="V1946" s="139">
        <v>-0.91461401054418046</v>
      </c>
      <c r="W1946" s="50">
        <v>1.8828289921548882</v>
      </c>
    </row>
    <row r="1947" spans="1:23" ht="16.5">
      <c r="A1947" s="95">
        <v>945</v>
      </c>
      <c r="B1947" s="139">
        <v>3.7040088217160205E-2</v>
      </c>
      <c r="C1947" s="139">
        <v>0.73861176269431539</v>
      </c>
      <c r="D1947" s="139">
        <v>0.21484929691427435</v>
      </c>
      <c r="E1947" s="139">
        <v>0.51237419550653529</v>
      </c>
      <c r="F1947" s="139">
        <v>0.45743826952489663</v>
      </c>
      <c r="G1947" s="139">
        <v>0.25017567588696998</v>
      </c>
      <c r="H1947" s="139">
        <v>0.17619615498827712</v>
      </c>
      <c r="I1947" s="139">
        <v>0.13037544494284181</v>
      </c>
      <c r="J1947" s="139">
        <v>0.26152223430632793</v>
      </c>
      <c r="K1947" s="58">
        <v>0.88482397598732621</v>
      </c>
      <c r="M1947" s="51">
        <v>945</v>
      </c>
      <c r="N1947" s="139" cm="1">
        <f t="array" ref="N1947:W1947">(TRANSPOSE(MMULT(幕後結果!$AB$37:$AK$46, TRANSPOSE(N946:W946))))</f>
        <v>-1.4588592936095499</v>
      </c>
      <c r="O1947" s="139">
        <v>-0.56032721837865862</v>
      </c>
      <c r="P1947" s="139">
        <v>2.3993977447287897</v>
      </c>
      <c r="Q1947" s="139">
        <v>1.090961769470874</v>
      </c>
      <c r="R1947" s="139">
        <v>0.35008074952602736</v>
      </c>
      <c r="S1947" s="139">
        <v>-0.10226510209284656</v>
      </c>
      <c r="T1947" s="139">
        <v>-0.97586067587746483</v>
      </c>
      <c r="U1947" s="139">
        <v>0.88972756915037776</v>
      </c>
      <c r="V1947" s="139">
        <v>0.8186405597483819</v>
      </c>
      <c r="W1947" s="50">
        <v>1.755109904805956</v>
      </c>
    </row>
    <row r="1948" spans="1:23" ht="16.5">
      <c r="A1948" s="95">
        <v>946</v>
      </c>
      <c r="B1948" s="139">
        <v>0.96596792338272119</v>
      </c>
      <c r="C1948" s="139">
        <v>0.41443879212859347</v>
      </c>
      <c r="D1948" s="139">
        <v>0.49357745039799283</v>
      </c>
      <c r="E1948" s="139">
        <v>0.75857675605851993</v>
      </c>
      <c r="F1948" s="139">
        <v>0.74548496033371126</v>
      </c>
      <c r="G1948" s="139">
        <v>0.2205634059437549</v>
      </c>
      <c r="H1948" s="139">
        <v>0.1507737298268419</v>
      </c>
      <c r="I1948" s="139">
        <v>0.12488132142902142</v>
      </c>
      <c r="J1948" s="139">
        <v>0.45954111622076721</v>
      </c>
      <c r="K1948" s="58">
        <v>0.43763665567430676</v>
      </c>
      <c r="M1948" s="51">
        <v>946</v>
      </c>
      <c r="N1948" s="139" cm="1">
        <f t="array" ref="N1948:W1948">(TRANSPOSE(MMULT(幕後結果!$AB$37:$AK$46, TRANSPOSE(N947:W947))))</f>
        <v>-0.3693490227253608</v>
      </c>
      <c r="O1948" s="139">
        <v>-1.0921004227657998</v>
      </c>
      <c r="P1948" s="139">
        <v>-0.13252973725960615</v>
      </c>
      <c r="Q1948" s="139">
        <v>-1.3956790473198122</v>
      </c>
      <c r="R1948" s="139">
        <v>-0.9312509445138919</v>
      </c>
      <c r="S1948" s="139">
        <v>-1.9967435393768291</v>
      </c>
      <c r="T1948" s="139">
        <v>0.19010672108186766</v>
      </c>
      <c r="U1948" s="139">
        <v>0.75742111577967675</v>
      </c>
      <c r="V1948" s="139">
        <v>-0.4687882172523502</v>
      </c>
      <c r="W1948" s="50">
        <v>-0.14120165797227591</v>
      </c>
    </row>
    <row r="1949" spans="1:23" ht="16.5">
      <c r="A1949" s="95">
        <v>947</v>
      </c>
      <c r="B1949" s="139">
        <v>0.62297261997853837</v>
      </c>
      <c r="C1949" s="139">
        <v>0.20980929561636641</v>
      </c>
      <c r="D1949" s="139">
        <v>0.49105951617305887</v>
      </c>
      <c r="E1949" s="139">
        <v>0.34962887175201485</v>
      </c>
      <c r="F1949" s="139">
        <v>0.35601329808417925</v>
      </c>
      <c r="G1949" s="139">
        <v>0.54014519994409937</v>
      </c>
      <c r="H1949" s="139">
        <v>0.52125966145108849</v>
      </c>
      <c r="I1949" s="139">
        <v>8.6862334453662093E-2</v>
      </c>
      <c r="J1949" s="139">
        <v>0.26803727567459679</v>
      </c>
      <c r="K1949" s="58">
        <v>0.72029219053884241</v>
      </c>
      <c r="M1949" s="51">
        <v>947</v>
      </c>
      <c r="N1949" s="139" cm="1">
        <f t="array" ref="N1949:W1949">(TRANSPOSE(MMULT(幕後結果!$AB$37:$AK$46, TRANSPOSE(N948:W948))))</f>
        <v>-0.77418856345072107</v>
      </c>
      <c r="O1949" s="139">
        <v>1.1518615252682256</v>
      </c>
      <c r="P1949" s="139">
        <v>-1.9154692844780905</v>
      </c>
      <c r="Q1949" s="139">
        <v>1.0591970617707647</v>
      </c>
      <c r="R1949" s="139">
        <v>1.8593526899928574</v>
      </c>
      <c r="S1949" s="139">
        <v>1.1557574729906548</v>
      </c>
      <c r="T1949" s="139">
        <v>4.8120519670004469E-2</v>
      </c>
      <c r="U1949" s="139">
        <v>0.50970149944782617</v>
      </c>
      <c r="V1949" s="139">
        <v>-0.25138961128748677</v>
      </c>
      <c r="W1949" s="50">
        <v>0.3170048566612268</v>
      </c>
    </row>
    <row r="1950" spans="1:23" ht="16.5">
      <c r="A1950" s="95">
        <v>948</v>
      </c>
      <c r="B1950" s="139">
        <v>0.68512823670638601</v>
      </c>
      <c r="C1950" s="139">
        <v>0.24384086307845187</v>
      </c>
      <c r="D1950" s="139">
        <v>0.13974593630382204</v>
      </c>
      <c r="E1950" s="139">
        <v>0.63048258470106466</v>
      </c>
      <c r="F1950" s="139">
        <v>0.72706250321684385</v>
      </c>
      <c r="G1950" s="139">
        <v>0.19388730575972657</v>
      </c>
      <c r="H1950" s="139">
        <v>0.81926859355101911</v>
      </c>
      <c r="I1950" s="139">
        <v>0.63766274880689711</v>
      </c>
      <c r="J1950" s="139">
        <v>0.17914513438697255</v>
      </c>
      <c r="K1950" s="58">
        <v>0.75657803158054726</v>
      </c>
      <c r="M1950" s="51">
        <v>948</v>
      </c>
      <c r="N1950" s="139" cm="1">
        <f t="array" ref="N1950:W1950">(TRANSPOSE(MMULT(幕後結果!$AB$37:$AK$46, TRANSPOSE(N949:W949))))</f>
        <v>1.0197210135470398</v>
      </c>
      <c r="O1950" s="139">
        <v>-0.19417493786009393</v>
      </c>
      <c r="P1950" s="139">
        <v>2.4348872734056068</v>
      </c>
      <c r="Q1950" s="139">
        <v>0.31849021546208028</v>
      </c>
      <c r="R1950" s="139">
        <v>-1.2307669620209991</v>
      </c>
      <c r="S1950" s="139">
        <v>0.20460588892298409</v>
      </c>
      <c r="T1950" s="139">
        <v>1.1274157712380464</v>
      </c>
      <c r="U1950" s="139">
        <v>-0.22409491326578951</v>
      </c>
      <c r="V1950" s="139">
        <v>0.21989202437495892</v>
      </c>
      <c r="W1950" s="50">
        <v>0.87418938843362015</v>
      </c>
    </row>
    <row r="1951" spans="1:23" ht="16.5">
      <c r="A1951" s="95">
        <v>949</v>
      </c>
      <c r="B1951" s="139">
        <v>0.70172911696385287</v>
      </c>
      <c r="C1951" s="139">
        <v>0.67158680590592623</v>
      </c>
      <c r="D1951" s="139">
        <v>0.83613777389923638</v>
      </c>
      <c r="E1951" s="139">
        <v>0.90149175864325981</v>
      </c>
      <c r="F1951" s="139">
        <v>8.0731907714266526E-3</v>
      </c>
      <c r="G1951" s="139">
        <v>0.23765357509989316</v>
      </c>
      <c r="H1951" s="139">
        <v>0.43283497150339523</v>
      </c>
      <c r="I1951" s="139">
        <v>0.91653910034746766</v>
      </c>
      <c r="J1951" s="139">
        <v>0.48968461458883827</v>
      </c>
      <c r="K1951" s="58">
        <v>0.17105982207296111</v>
      </c>
      <c r="M1951" s="51">
        <v>949</v>
      </c>
      <c r="N1951" s="139" cm="1">
        <f t="array" ref="N1951:W1951">(TRANSPOSE(MMULT(幕後結果!$AB$37:$AK$46, TRANSPOSE(N950:W950))))</f>
        <v>0.852989397348765</v>
      </c>
      <c r="O1951" s="139">
        <v>0.96540111223304459</v>
      </c>
      <c r="P1951" s="139">
        <v>0.4934638590557433</v>
      </c>
      <c r="Q1951" s="139">
        <v>-0.13267461636511368</v>
      </c>
      <c r="R1951" s="139">
        <v>0.26678621848536233</v>
      </c>
      <c r="S1951" s="139">
        <v>-0.63692971532389842</v>
      </c>
      <c r="T1951" s="139">
        <v>-0.27930159779131702</v>
      </c>
      <c r="U1951" s="139">
        <v>-0.50426836704594313</v>
      </c>
      <c r="V1951" s="139">
        <v>2.8346720700700434E-4</v>
      </c>
      <c r="W1951" s="50">
        <v>-4.6308523724990003E-2</v>
      </c>
    </row>
    <row r="1952" spans="1:23" ht="16.5">
      <c r="A1952" s="95">
        <v>950</v>
      </c>
      <c r="B1952" s="139">
        <v>0.37603811274582033</v>
      </c>
      <c r="C1952" s="139">
        <v>0.36082820617478362</v>
      </c>
      <c r="D1952" s="139">
        <v>0.41494143438219422</v>
      </c>
      <c r="E1952" s="139">
        <v>0.89432713220143878</v>
      </c>
      <c r="F1952" s="139">
        <v>3.5050446520860978E-2</v>
      </c>
      <c r="G1952" s="139">
        <v>0.26056499975130309</v>
      </c>
      <c r="H1952" s="139">
        <v>0.36821356497634894</v>
      </c>
      <c r="I1952" s="139">
        <v>7.1206152212512697E-2</v>
      </c>
      <c r="J1952" s="139">
        <v>0.50410936222397895</v>
      </c>
      <c r="K1952" s="58">
        <v>0.2019006575485236</v>
      </c>
      <c r="M1952" s="51">
        <v>950</v>
      </c>
      <c r="N1952" s="139" cm="1">
        <f t="array" ref="N1952:W1952">(TRANSPOSE(MMULT(幕後結果!$AB$37:$AK$46, TRANSPOSE(N951:W951))))</f>
        <v>-0.31465053924633762</v>
      </c>
      <c r="O1952" s="139">
        <v>-0.22076372106744541</v>
      </c>
      <c r="P1952" s="139">
        <v>0.86412552124621078</v>
      </c>
      <c r="Q1952" s="139">
        <v>0.90540903989168164</v>
      </c>
      <c r="R1952" s="139">
        <v>0.16826875688022741</v>
      </c>
      <c r="S1952" s="139">
        <v>2.6662131114193643</v>
      </c>
      <c r="T1952" s="139">
        <v>-0.53102168974554897</v>
      </c>
      <c r="U1952" s="139">
        <v>-0.29857859414821708</v>
      </c>
      <c r="V1952" s="139">
        <v>-0.53790274548138861</v>
      </c>
      <c r="W1952" s="50">
        <v>3.5224911590911727</v>
      </c>
    </row>
    <row r="1953" spans="1:23" ht="16.5">
      <c r="A1953" s="95">
        <v>951</v>
      </c>
      <c r="B1953" s="139">
        <v>0.7523529083809346</v>
      </c>
      <c r="C1953" s="139">
        <v>0.37158269652003728</v>
      </c>
      <c r="D1953" s="139">
        <v>0.91280271880570663</v>
      </c>
      <c r="E1953" s="139">
        <v>0.93270860756022467</v>
      </c>
      <c r="F1953" s="139">
        <v>0.79651866126937332</v>
      </c>
      <c r="G1953" s="139">
        <v>7.265958643359971E-2</v>
      </c>
      <c r="H1953" s="139">
        <v>0.58333493770622957</v>
      </c>
      <c r="I1953" s="139">
        <v>0.10500151844933869</v>
      </c>
      <c r="J1953" s="139">
        <v>0.31285644201375495</v>
      </c>
      <c r="K1953" s="58">
        <v>0.89457204571929516</v>
      </c>
      <c r="M1953" s="51">
        <v>951</v>
      </c>
      <c r="N1953" s="139" cm="1">
        <f t="array" ref="N1953:W1953">(TRANSPOSE(MMULT(幕後結果!$AB$37:$AK$46, TRANSPOSE(N952:W952))))</f>
        <v>-1.4255605798177053E-2</v>
      </c>
      <c r="O1953" s="139">
        <v>-0.82677244325678478</v>
      </c>
      <c r="P1953" s="139">
        <v>0.50451216915492125</v>
      </c>
      <c r="Q1953" s="139">
        <v>0.3060522895858826</v>
      </c>
      <c r="R1953" s="139">
        <v>1.4453913886619045</v>
      </c>
      <c r="S1953" s="139">
        <v>-1.6104126384278321</v>
      </c>
      <c r="T1953" s="139">
        <v>1.377297603509811</v>
      </c>
      <c r="U1953" s="139">
        <v>1.1160481987987614</v>
      </c>
      <c r="V1953" s="139">
        <v>1.318832013879526</v>
      </c>
      <c r="W1953" s="50">
        <v>-1.0536750643391892</v>
      </c>
    </row>
    <row r="1954" spans="1:23" ht="16.5">
      <c r="A1954" s="95">
        <v>952</v>
      </c>
      <c r="B1954" s="139">
        <v>0.50991914649350001</v>
      </c>
      <c r="C1954" s="139">
        <v>0.87559163703169651</v>
      </c>
      <c r="D1954" s="139">
        <v>4.3828575206158682E-2</v>
      </c>
      <c r="E1954" s="139">
        <v>0.90675858131844467</v>
      </c>
      <c r="F1954" s="139">
        <v>0.27657831519803788</v>
      </c>
      <c r="G1954" s="139">
        <v>0.66419011754795743</v>
      </c>
      <c r="H1954" s="139">
        <v>0.85220601224846959</v>
      </c>
      <c r="I1954" s="139">
        <v>0.89304924715770051</v>
      </c>
      <c r="J1954" s="139">
        <v>2.1811931320485645E-3</v>
      </c>
      <c r="K1954" s="58">
        <v>0.91538363258109046</v>
      </c>
      <c r="M1954" s="51">
        <v>952</v>
      </c>
      <c r="N1954" s="139" cm="1">
        <f t="array" ref="N1954:W1954">(TRANSPOSE(MMULT(幕後結果!$AB$37:$AK$46, TRANSPOSE(N953:W953))))</f>
        <v>0.99505324321510102</v>
      </c>
      <c r="O1954" s="139">
        <v>-0.12334568290290376</v>
      </c>
      <c r="P1954" s="139">
        <v>-0.2836179070544313</v>
      </c>
      <c r="Q1954" s="139">
        <v>-0.33065538863276367</v>
      </c>
      <c r="R1954" s="139">
        <v>1.1294935929940899</v>
      </c>
      <c r="S1954" s="139">
        <v>0.24837385793445493</v>
      </c>
      <c r="T1954" s="139">
        <v>-0.38091288478824192</v>
      </c>
      <c r="U1954" s="139">
        <v>0.16500455174073117</v>
      </c>
      <c r="V1954" s="139">
        <v>-1.3327757305103929</v>
      </c>
      <c r="W1954" s="50">
        <v>0.41089280532016748</v>
      </c>
    </row>
    <row r="1955" spans="1:23" ht="16.5">
      <c r="A1955" s="95">
        <v>953</v>
      </c>
      <c r="B1955" s="139">
        <v>0.3199821870478381</v>
      </c>
      <c r="C1955" s="139">
        <v>0.36274105774757315</v>
      </c>
      <c r="D1955" s="139">
        <v>0.45351044764277582</v>
      </c>
      <c r="E1955" s="139">
        <v>0.31409296445372625</v>
      </c>
      <c r="F1955" s="139">
        <v>0.20498616353499255</v>
      </c>
      <c r="G1955" s="139">
        <v>0.45536605873646252</v>
      </c>
      <c r="H1955" s="139">
        <v>0.17096327300244063</v>
      </c>
      <c r="I1955" s="139">
        <v>0.63746416813908802</v>
      </c>
      <c r="J1955" s="139">
        <v>0.86596370664639988</v>
      </c>
      <c r="K1955" s="58">
        <v>0.67003837407545519</v>
      </c>
      <c r="M1955" s="51">
        <v>953</v>
      </c>
      <c r="N1955" s="139" cm="1">
        <f t="array" ref="N1955:W1955">(TRANSPOSE(MMULT(幕後結果!$AB$37:$AK$46, TRANSPOSE(N954:W954))))</f>
        <v>1.772844462548169</v>
      </c>
      <c r="O1955" s="139">
        <v>1.982093086389348</v>
      </c>
      <c r="P1955" s="139">
        <v>-0.29352648192531317</v>
      </c>
      <c r="Q1955" s="139">
        <v>1.7674229525114551</v>
      </c>
      <c r="R1955" s="139">
        <v>-0.39534731913209709</v>
      </c>
      <c r="S1955" s="139">
        <v>0.93979553362547685</v>
      </c>
      <c r="T1955" s="139">
        <v>0.69409991825202644</v>
      </c>
      <c r="U1955" s="139">
        <v>0.71693472094022326</v>
      </c>
      <c r="V1955" s="139">
        <v>2.619614922594641</v>
      </c>
      <c r="W1955" s="50">
        <v>-5.2955422919783168E-2</v>
      </c>
    </row>
    <row r="1956" spans="1:23" ht="16.5">
      <c r="A1956" s="95">
        <v>954</v>
      </c>
      <c r="B1956" s="139">
        <v>0.6011115135590841</v>
      </c>
      <c r="C1956" s="139">
        <v>6.4426991435447167E-2</v>
      </c>
      <c r="D1956" s="139">
        <v>0.21439173400740374</v>
      </c>
      <c r="E1956" s="139">
        <v>0.14057303728314152</v>
      </c>
      <c r="F1956" s="139">
        <v>0.56544432686032065</v>
      </c>
      <c r="G1956" s="139">
        <v>0.54594905467200938</v>
      </c>
      <c r="H1956" s="139">
        <v>2.1803664755598362E-2</v>
      </c>
      <c r="I1956" s="139">
        <v>0.98451943890962368</v>
      </c>
      <c r="J1956" s="139">
        <v>0.74449920537300773</v>
      </c>
      <c r="K1956" s="58">
        <v>0.58091463843941793</v>
      </c>
      <c r="M1956" s="51">
        <v>954</v>
      </c>
      <c r="N1956" s="139" cm="1">
        <f t="array" ref="N1956:W1956">(TRANSPOSE(MMULT(幕後結果!$AB$37:$AK$46, TRANSPOSE(N955:W955))))</f>
        <v>-0.34004606223334949</v>
      </c>
      <c r="O1956" s="139">
        <v>-1.7227129577254001</v>
      </c>
      <c r="P1956" s="139">
        <v>-0.33077826718104908</v>
      </c>
      <c r="Q1956" s="139">
        <v>0.47668200026095708</v>
      </c>
      <c r="R1956" s="139">
        <v>0.77129556561980361</v>
      </c>
      <c r="S1956" s="139">
        <v>0.33408673572453595</v>
      </c>
      <c r="T1956" s="139">
        <v>-1.1797322350241415</v>
      </c>
      <c r="U1956" s="139">
        <v>0.73040745787765649</v>
      </c>
      <c r="V1956" s="139">
        <v>0.79880572215370815</v>
      </c>
      <c r="W1956" s="50">
        <v>-0.59416560109501104</v>
      </c>
    </row>
    <row r="1957" spans="1:23" ht="16.5">
      <c r="A1957" s="95">
        <v>955</v>
      </c>
      <c r="B1957" s="139">
        <v>1.4392862008482998E-2</v>
      </c>
      <c r="C1957" s="139">
        <v>0.46485223305001488</v>
      </c>
      <c r="D1957" s="139">
        <v>0.4444067606063915</v>
      </c>
      <c r="E1957" s="139">
        <v>0.19565656774536277</v>
      </c>
      <c r="F1957" s="139">
        <v>0.42375888742696199</v>
      </c>
      <c r="G1957" s="139">
        <v>0.72025859710885132</v>
      </c>
      <c r="H1957" s="139">
        <v>0.88364635347413167</v>
      </c>
      <c r="I1957" s="139">
        <v>0.25179707400411999</v>
      </c>
      <c r="J1957" s="139">
        <v>0.36957176019950855</v>
      </c>
      <c r="K1957" s="58">
        <v>0.45547388869198779</v>
      </c>
      <c r="M1957" s="51">
        <v>955</v>
      </c>
      <c r="N1957" s="139" cm="1">
        <f t="array" ref="N1957:W1957">(TRANSPOSE(MMULT(幕後結果!$AB$37:$AK$46, TRANSPOSE(N956:W956))))</f>
        <v>-0.8041391780486089</v>
      </c>
      <c r="O1957" s="139">
        <v>-0.11918391654263594</v>
      </c>
      <c r="P1957" s="139">
        <v>0.92990827743979299</v>
      </c>
      <c r="Q1957" s="139">
        <v>0.63861917181936834</v>
      </c>
      <c r="R1957" s="139">
        <v>-0.87189893604480706</v>
      </c>
      <c r="S1957" s="139">
        <v>1.1351644621625128</v>
      </c>
      <c r="T1957" s="139">
        <v>-2.0862336112035735</v>
      </c>
      <c r="U1957" s="139">
        <v>-0.44695451497723815</v>
      </c>
      <c r="V1957" s="139">
        <v>-0.77454697213795054</v>
      </c>
      <c r="W1957" s="50">
        <v>0.71713296123140913</v>
      </c>
    </row>
    <row r="1958" spans="1:23" ht="16.5">
      <c r="A1958" s="95">
        <v>956</v>
      </c>
      <c r="B1958" s="139">
        <v>6.8959211979126911E-2</v>
      </c>
      <c r="C1958" s="139">
        <v>7.5478950624798369E-2</v>
      </c>
      <c r="D1958" s="139">
        <v>0.85784959392402316</v>
      </c>
      <c r="E1958" s="139">
        <v>1.4568680506028553E-3</v>
      </c>
      <c r="F1958" s="139">
        <v>0.95217923511506708</v>
      </c>
      <c r="G1958" s="139">
        <v>0.47844634339733805</v>
      </c>
      <c r="H1958" s="139">
        <v>0.48341886380824906</v>
      </c>
      <c r="I1958" s="139">
        <v>0.91595961365057188</v>
      </c>
      <c r="J1958" s="139">
        <v>0.54169689015129818</v>
      </c>
      <c r="K1958" s="58">
        <v>0.30123967843986565</v>
      </c>
      <c r="M1958" s="51">
        <v>956</v>
      </c>
      <c r="N1958" s="139" cm="1">
        <f t="array" ref="N1958:W1958">(TRANSPOSE(MMULT(幕後結果!$AB$37:$AK$46, TRANSPOSE(N957:W957))))</f>
        <v>-7.8714271980306089E-2</v>
      </c>
      <c r="O1958" s="139">
        <v>0.51592899632509659</v>
      </c>
      <c r="P1958" s="139">
        <v>1.835896901628419</v>
      </c>
      <c r="Q1958" s="139">
        <v>0.45077177267857788</v>
      </c>
      <c r="R1958" s="139">
        <v>0.71651760468860437</v>
      </c>
      <c r="S1958" s="139">
        <v>0.8345494827004134</v>
      </c>
      <c r="T1958" s="139">
        <v>-0.73669869353870943</v>
      </c>
      <c r="U1958" s="139">
        <v>-0.72178323841552272</v>
      </c>
      <c r="V1958" s="139">
        <v>1.3107091981418952</v>
      </c>
      <c r="W1958" s="50">
        <v>1.2839291650675406</v>
      </c>
    </row>
    <row r="1959" spans="1:23" ht="16.5">
      <c r="A1959" s="95">
        <v>957</v>
      </c>
      <c r="B1959" s="139">
        <v>0.895800232115606</v>
      </c>
      <c r="C1959" s="139">
        <v>0.87302397052677927</v>
      </c>
      <c r="D1959" s="139">
        <v>0.63814446651630874</v>
      </c>
      <c r="E1959" s="139">
        <v>0.62722504257790224</v>
      </c>
      <c r="F1959" s="139">
        <v>0.61118070806044145</v>
      </c>
      <c r="G1959" s="139">
        <v>0.3775786986629277</v>
      </c>
      <c r="H1959" s="139">
        <v>0.77942047114416857</v>
      </c>
      <c r="I1959" s="139">
        <v>0.25899803854293291</v>
      </c>
      <c r="J1959" s="139">
        <v>0.93406464280834522</v>
      </c>
      <c r="K1959" s="58">
        <v>0.41470270826675049</v>
      </c>
      <c r="M1959" s="51">
        <v>957</v>
      </c>
      <c r="N1959" s="139" cm="1">
        <f t="array" ref="N1959:W1959">(TRANSPOSE(MMULT(幕後結果!$AB$37:$AK$46, TRANSPOSE(N958:W958))))</f>
        <v>0.4530125256774602</v>
      </c>
      <c r="O1959" s="139">
        <v>-8.2074630380815777E-2</v>
      </c>
      <c r="P1959" s="139">
        <v>0.35621999752964473</v>
      </c>
      <c r="Q1959" s="139">
        <v>4.0578256468168823E-2</v>
      </c>
      <c r="R1959" s="139">
        <v>-0.14248003135754955</v>
      </c>
      <c r="S1959" s="139">
        <v>-0.46039629901356283</v>
      </c>
      <c r="T1959" s="139">
        <v>0.65688584820329354</v>
      </c>
      <c r="U1959" s="139">
        <v>0.10279512616143995</v>
      </c>
      <c r="V1959" s="139">
        <v>0.5112184432824175</v>
      </c>
      <c r="W1959" s="50">
        <v>-0.34526836506977537</v>
      </c>
    </row>
    <row r="1960" spans="1:23" ht="16.5">
      <c r="A1960" s="95">
        <v>958</v>
      </c>
      <c r="B1960" s="139">
        <v>0.74051107736300636</v>
      </c>
      <c r="C1960" s="139">
        <v>0.41292065586415849</v>
      </c>
      <c r="D1960" s="139">
        <v>0.75235902866375737</v>
      </c>
      <c r="E1960" s="139">
        <v>0.94729370918618327</v>
      </c>
      <c r="F1960" s="139">
        <v>0.64728512485404277</v>
      </c>
      <c r="G1960" s="139">
        <v>0.24059266816742908</v>
      </c>
      <c r="H1960" s="139">
        <v>0.43882474895969392</v>
      </c>
      <c r="I1960" s="139">
        <v>0.89058919417832949</v>
      </c>
      <c r="J1960" s="139">
        <v>0.37176445814051506</v>
      </c>
      <c r="K1960" s="58">
        <v>0.15087747304342147</v>
      </c>
      <c r="M1960" s="51">
        <v>958</v>
      </c>
      <c r="N1960" s="139" cm="1">
        <f t="array" ref="N1960:W1960">(TRANSPOSE(MMULT(幕後結果!$AB$37:$AK$46, TRANSPOSE(N959:W959))))</f>
        <v>-0.32425859560111664</v>
      </c>
      <c r="O1960" s="139">
        <v>-0.86137806776133641</v>
      </c>
      <c r="P1960" s="139">
        <v>-1.1175525091248359</v>
      </c>
      <c r="Q1960" s="139">
        <v>-1.471860534488703</v>
      </c>
      <c r="R1960" s="139">
        <v>0.69650804181818327</v>
      </c>
      <c r="S1960" s="139">
        <v>-0.14228524480216326</v>
      </c>
      <c r="T1960" s="139">
        <v>-1.2419763265394876</v>
      </c>
      <c r="U1960" s="139">
        <v>-0.83650633718336054</v>
      </c>
      <c r="V1960" s="139">
        <v>-1.6437369046017771</v>
      </c>
      <c r="W1960" s="50">
        <v>-2.4620440588325194</v>
      </c>
    </row>
    <row r="1961" spans="1:23" ht="16.5">
      <c r="A1961" s="95">
        <v>959</v>
      </c>
      <c r="B1961" s="139">
        <v>0.4877458142128186</v>
      </c>
      <c r="C1961" s="139">
        <v>0.71537060682689146</v>
      </c>
      <c r="D1961" s="139">
        <v>0.49475266572487953</v>
      </c>
      <c r="E1961" s="139">
        <v>0.6056274425532624</v>
      </c>
      <c r="F1961" s="139">
        <v>0.52055005034431034</v>
      </c>
      <c r="G1961" s="139">
        <v>0.50890318847890148</v>
      </c>
      <c r="H1961" s="139">
        <v>0.10307730184776465</v>
      </c>
      <c r="I1961" s="139">
        <v>9.561380155973831E-2</v>
      </c>
      <c r="J1961" s="139">
        <v>0.11333781426186484</v>
      </c>
      <c r="K1961" s="58">
        <v>0.11741942077994194</v>
      </c>
      <c r="M1961" s="51">
        <v>959</v>
      </c>
      <c r="N1961" s="139" cm="1">
        <f t="array" ref="N1961:W1961">(TRANSPOSE(MMULT(幕後結果!$AB$37:$AK$46, TRANSPOSE(N960:W960))))</f>
        <v>-2.3057385896268263</v>
      </c>
      <c r="O1961" s="139">
        <v>-0.98878983182398739</v>
      </c>
      <c r="P1961" s="139">
        <v>-2.3838344443932984</v>
      </c>
      <c r="Q1961" s="139">
        <v>-1.1245638106283573</v>
      </c>
      <c r="R1961" s="139">
        <v>-1.5065262127378518</v>
      </c>
      <c r="S1961" s="139">
        <v>0.14470179063438393</v>
      </c>
      <c r="T1961" s="139">
        <v>-2.8507763919326101</v>
      </c>
      <c r="U1961" s="139">
        <v>0.29776936437620161</v>
      </c>
      <c r="V1961" s="139">
        <v>8.3679847849763567E-2</v>
      </c>
      <c r="W1961" s="50">
        <v>-1.3167378740846549</v>
      </c>
    </row>
    <row r="1962" spans="1:23" ht="16.5">
      <c r="A1962" s="95">
        <v>960</v>
      </c>
      <c r="B1962" s="139">
        <v>0.5711311493015534</v>
      </c>
      <c r="C1962" s="139">
        <v>0.81673987592417974</v>
      </c>
      <c r="D1962" s="139">
        <v>0.52620983718790892</v>
      </c>
      <c r="E1962" s="139">
        <v>0.40438287859201605</v>
      </c>
      <c r="F1962" s="139">
        <v>0.14697289931496682</v>
      </c>
      <c r="G1962" s="139">
        <v>0.90715057359157325</v>
      </c>
      <c r="H1962" s="139">
        <v>0.77013354370005072</v>
      </c>
      <c r="I1962" s="139">
        <v>0.97186703442058819</v>
      </c>
      <c r="J1962" s="139">
        <v>0.23109410571252109</v>
      </c>
      <c r="K1962" s="58">
        <v>4.9358703808353388E-2</v>
      </c>
      <c r="M1962" s="51">
        <v>960</v>
      </c>
      <c r="N1962" s="139" cm="1">
        <f t="array" ref="N1962:W1962">(TRANSPOSE(MMULT(幕後結果!$AB$37:$AK$46, TRANSPOSE(N961:W961))))</f>
        <v>-0.69187805294859706</v>
      </c>
      <c r="O1962" s="139">
        <v>-1.3581105018138278</v>
      </c>
      <c r="P1962" s="139">
        <v>0.66664453322395478</v>
      </c>
      <c r="Q1962" s="139">
        <v>0.58112946799323806</v>
      </c>
      <c r="R1962" s="139">
        <v>0.9073389711302895</v>
      </c>
      <c r="S1962" s="139">
        <v>0.68202874428124627</v>
      </c>
      <c r="T1962" s="139">
        <v>-1.0808401457169501</v>
      </c>
      <c r="U1962" s="139">
        <v>-0.59187119956992684</v>
      </c>
      <c r="V1962" s="139">
        <v>-0.47182517110995092</v>
      </c>
      <c r="W1962" s="50">
        <v>-8.2829129626872944E-2</v>
      </c>
    </row>
    <row r="1963" spans="1:23" ht="16.5">
      <c r="A1963" s="95">
        <v>961</v>
      </c>
      <c r="B1963" s="139">
        <v>0.12629546242229606</v>
      </c>
      <c r="C1963" s="139">
        <v>0.52190417231451747</v>
      </c>
      <c r="D1963" s="139">
        <v>0.77132450271636754</v>
      </c>
      <c r="E1963" s="139">
        <v>0.76155214265948756</v>
      </c>
      <c r="F1963" s="139">
        <v>0.89469543195631851</v>
      </c>
      <c r="G1963" s="139">
        <v>0.82122072884782682</v>
      </c>
      <c r="H1963" s="139">
        <v>0.56529632982241873</v>
      </c>
      <c r="I1963" s="139">
        <v>0.7741687149550831</v>
      </c>
      <c r="J1963" s="139">
        <v>0.33611572577642201</v>
      </c>
      <c r="K1963" s="58">
        <v>0.16164363949960947</v>
      </c>
      <c r="M1963" s="51">
        <v>961</v>
      </c>
      <c r="N1963" s="139" cm="1">
        <f t="array" ref="N1963:W1963">(TRANSPOSE(MMULT(幕後結果!$AB$37:$AK$46, TRANSPOSE(N962:W962))))</f>
        <v>2.6285506144141376E-2</v>
      </c>
      <c r="O1963" s="139">
        <v>0.17560568438667276</v>
      </c>
      <c r="P1963" s="139">
        <v>0.89555924370192808</v>
      </c>
      <c r="Q1963" s="139">
        <v>0.51238997947939624</v>
      </c>
      <c r="R1963" s="139">
        <v>0.89407562678219399</v>
      </c>
      <c r="S1963" s="139">
        <v>-0.64838480843296731</v>
      </c>
      <c r="T1963" s="139">
        <v>0.72804961689681857</v>
      </c>
      <c r="U1963" s="139">
        <v>0.61977148201883303</v>
      </c>
      <c r="V1963" s="139">
        <v>1.0628605886153475</v>
      </c>
      <c r="W1963" s="50">
        <v>0.56412120543913424</v>
      </c>
    </row>
    <row r="1964" spans="1:23" ht="16.5">
      <c r="A1964" s="95">
        <v>962</v>
      </c>
      <c r="B1964" s="139">
        <v>0.12996119712485554</v>
      </c>
      <c r="C1964" s="139">
        <v>0.32196660359060947</v>
      </c>
      <c r="D1964" s="139">
        <v>0.86147813705286524</v>
      </c>
      <c r="E1964" s="139">
        <v>0.73661561587644031</v>
      </c>
      <c r="F1964" s="139">
        <v>4.794824360540173E-2</v>
      </c>
      <c r="G1964" s="139">
        <v>0.44724915899403017</v>
      </c>
      <c r="H1964" s="139">
        <v>0.25177465004064925</v>
      </c>
      <c r="I1964" s="139">
        <v>0.67322182973395361</v>
      </c>
      <c r="J1964" s="139">
        <v>0.49329567418385967</v>
      </c>
      <c r="K1964" s="58">
        <v>7.4593134284955731E-2</v>
      </c>
      <c r="M1964" s="51">
        <v>962</v>
      </c>
      <c r="N1964" s="139" cm="1">
        <f t="array" ref="N1964:W1964">(TRANSPOSE(MMULT(幕後結果!$AB$37:$AK$46, TRANSPOSE(N963:W963))))</f>
        <v>0.82802567196037902</v>
      </c>
      <c r="O1964" s="139">
        <v>-0.35545957785587523</v>
      </c>
      <c r="P1964" s="139">
        <v>0.79698243541701541</v>
      </c>
      <c r="Q1964" s="139">
        <v>-1.1552049566531291</v>
      </c>
      <c r="R1964" s="139">
        <v>-0.26776070387575068</v>
      </c>
      <c r="S1964" s="139">
        <v>-0.55622814070016802</v>
      </c>
      <c r="T1964" s="139">
        <v>0.31347809200425847</v>
      </c>
      <c r="U1964" s="139">
        <v>1.3971663560923164</v>
      </c>
      <c r="V1964" s="139">
        <v>-0.36010876866049374</v>
      </c>
      <c r="W1964" s="50">
        <v>6.3364075009732415E-2</v>
      </c>
    </row>
    <row r="1965" spans="1:23" ht="16.5">
      <c r="A1965" s="95">
        <v>963</v>
      </c>
      <c r="B1965" s="139">
        <v>0.76548035222881228</v>
      </c>
      <c r="C1965" s="139">
        <v>5.7629638445552356E-2</v>
      </c>
      <c r="D1965" s="139">
        <v>0.28581684931332174</v>
      </c>
      <c r="E1965" s="139">
        <v>0.92010155397199478</v>
      </c>
      <c r="F1965" s="139">
        <v>1.4358317634243223E-2</v>
      </c>
      <c r="G1965" s="139">
        <v>0.28955679409961244</v>
      </c>
      <c r="H1965" s="139">
        <v>0.6675153855453122</v>
      </c>
      <c r="I1965" s="139">
        <v>0.33715088841396312</v>
      </c>
      <c r="J1965" s="139">
        <v>0.92596453883583552</v>
      </c>
      <c r="K1965" s="58">
        <v>0.66703489778158276</v>
      </c>
      <c r="M1965" s="51">
        <v>963</v>
      </c>
      <c r="N1965" s="139" cm="1">
        <f t="array" ref="N1965:W1965">(TRANSPOSE(MMULT(幕後結果!$AB$37:$AK$46, TRANSPOSE(N964:W964))))</f>
        <v>-7.864391487041357E-2</v>
      </c>
      <c r="O1965" s="139">
        <v>-1.2990587276216157</v>
      </c>
      <c r="P1965" s="139">
        <v>-0.11179374314391329</v>
      </c>
      <c r="Q1965" s="139">
        <v>-1.1449206188807517</v>
      </c>
      <c r="R1965" s="139">
        <v>-0.48850538473855537</v>
      </c>
      <c r="S1965" s="139">
        <v>1.9716822928576785</v>
      </c>
      <c r="T1965" s="139">
        <v>-0.73500225322249357</v>
      </c>
      <c r="U1965" s="139">
        <v>1.4506823755024238</v>
      </c>
      <c r="V1965" s="139">
        <v>1.1275440173156004</v>
      </c>
      <c r="W1965" s="50">
        <v>0.80593315376079344</v>
      </c>
    </row>
    <row r="1966" spans="1:23" ht="16.5">
      <c r="A1966" s="95">
        <v>964</v>
      </c>
      <c r="B1966" s="139">
        <v>0.97932868534417428</v>
      </c>
      <c r="C1966" s="139">
        <v>9.5150816680220407E-2</v>
      </c>
      <c r="D1966" s="139">
        <v>0.18297251072328891</v>
      </c>
      <c r="E1966" s="139">
        <v>0.13067733406883097</v>
      </c>
      <c r="F1966" s="139">
        <v>0.52312207925455856</v>
      </c>
      <c r="G1966" s="139">
        <v>0.10988076814695447</v>
      </c>
      <c r="H1966" s="139">
        <v>0.36578089096690758</v>
      </c>
      <c r="I1966" s="139">
        <v>0.6402300897166584</v>
      </c>
      <c r="J1966" s="139">
        <v>4.1434620212674966E-2</v>
      </c>
      <c r="K1966" s="58">
        <v>0.69357100249521442</v>
      </c>
      <c r="M1966" s="51">
        <v>964</v>
      </c>
      <c r="N1966" s="139" cm="1">
        <f t="array" ref="N1966:W1966">(TRANSPOSE(MMULT(幕後結果!$AB$37:$AK$46, TRANSPOSE(N965:W965))))</f>
        <v>-1.698456519185829</v>
      </c>
      <c r="O1966" s="139">
        <v>-1.222075935954563</v>
      </c>
      <c r="P1966" s="139">
        <v>-0.12968475483082881</v>
      </c>
      <c r="Q1966" s="139">
        <v>-0.78933479219123259</v>
      </c>
      <c r="R1966" s="139">
        <v>-0.78141450446316907</v>
      </c>
      <c r="S1966" s="139">
        <v>1.4497754604761728</v>
      </c>
      <c r="T1966" s="139">
        <v>-1.939324593894399</v>
      </c>
      <c r="U1966" s="139">
        <v>7.1278588660433531E-2</v>
      </c>
      <c r="V1966" s="139">
        <v>-0.73148694598121211</v>
      </c>
      <c r="W1966" s="50">
        <v>1.4114584974690527</v>
      </c>
    </row>
    <row r="1967" spans="1:23" ht="16.5">
      <c r="A1967" s="95">
        <v>965</v>
      </c>
      <c r="B1967" s="139">
        <v>0.47957203040009921</v>
      </c>
      <c r="C1967" s="139">
        <v>0.26728338746679325</v>
      </c>
      <c r="D1967" s="139">
        <v>0.75855382512243974</v>
      </c>
      <c r="E1967" s="139">
        <v>0.99201979973384469</v>
      </c>
      <c r="F1967" s="139">
        <v>0.56706430689503695</v>
      </c>
      <c r="G1967" s="139">
        <v>0.30769370820464959</v>
      </c>
      <c r="H1967" s="139">
        <v>0.28312848321757933</v>
      </c>
      <c r="I1967" s="139">
        <v>0.68146062782498129</v>
      </c>
      <c r="J1967" s="139">
        <v>0.69373311226318202</v>
      </c>
      <c r="K1967" s="58">
        <v>0.96827985220136736</v>
      </c>
      <c r="M1967" s="51">
        <v>965</v>
      </c>
      <c r="N1967" s="139" cm="1">
        <f t="array" ref="N1967:W1967">(TRANSPOSE(MMULT(幕後結果!$AB$37:$AK$46, TRANSPOSE(N966:W966))))</f>
        <v>1.1372009850880462</v>
      </c>
      <c r="O1967" s="139">
        <v>-1.4334930219627666</v>
      </c>
      <c r="P1967" s="139">
        <v>-0.78062338610568238</v>
      </c>
      <c r="Q1967" s="139">
        <v>-1.7002194627577718</v>
      </c>
      <c r="R1967" s="139">
        <v>-1.0255227184367239</v>
      </c>
      <c r="S1967" s="139">
        <v>0.35697781309755283</v>
      </c>
      <c r="T1967" s="139">
        <v>-0.11632008306384123</v>
      </c>
      <c r="U1967" s="139">
        <v>0.26807311806742273</v>
      </c>
      <c r="V1967" s="139">
        <v>-0.23880207192507341</v>
      </c>
      <c r="W1967" s="50">
        <v>-1.8308070621017836</v>
      </c>
    </row>
    <row r="1968" spans="1:23" ht="16.5">
      <c r="A1968" s="95">
        <v>966</v>
      </c>
      <c r="B1968" s="139">
        <v>0.3482539666979374</v>
      </c>
      <c r="C1968" s="139">
        <v>0.10232004822900898</v>
      </c>
      <c r="D1968" s="139">
        <v>2.8125028406853936E-2</v>
      </c>
      <c r="E1968" s="139">
        <v>0.96738098473514778</v>
      </c>
      <c r="F1968" s="139">
        <v>0.65533863012893701</v>
      </c>
      <c r="G1968" s="139">
        <v>0.11707546771996813</v>
      </c>
      <c r="H1968" s="139">
        <v>6.6132793321679317E-2</v>
      </c>
      <c r="I1968" s="139">
        <v>0.18726106001128828</v>
      </c>
      <c r="J1968" s="139">
        <v>1.3800985661808873E-2</v>
      </c>
      <c r="K1968" s="58">
        <v>0.81716953785464463</v>
      </c>
      <c r="M1968" s="51">
        <v>966</v>
      </c>
      <c r="N1968" s="139" cm="1">
        <f t="array" ref="N1968:W1968">(TRANSPOSE(MMULT(幕後結果!$AB$37:$AK$46, TRANSPOSE(N967:W967))))</f>
        <v>2.1422855291997918</v>
      </c>
      <c r="O1968" s="139">
        <v>1.8161477521257914</v>
      </c>
      <c r="P1968" s="139">
        <v>2.7214855883805344</v>
      </c>
      <c r="Q1968" s="139">
        <v>1.7225916948134601</v>
      </c>
      <c r="R1968" s="139">
        <v>-0.73897502508188084</v>
      </c>
      <c r="S1968" s="139">
        <v>1.2121257757395436</v>
      </c>
      <c r="T1968" s="139">
        <v>3.094851124080964</v>
      </c>
      <c r="U1968" s="139">
        <v>0.71893339931922728</v>
      </c>
      <c r="V1968" s="139">
        <v>0.73261745809664069</v>
      </c>
      <c r="W1968" s="50">
        <v>3.1581733641536944</v>
      </c>
    </row>
    <row r="1969" spans="1:23" ht="16.5">
      <c r="A1969" s="95">
        <v>967</v>
      </c>
      <c r="B1969" s="139">
        <v>0.55876638051495342</v>
      </c>
      <c r="C1969" s="139">
        <v>0.50504260933008149</v>
      </c>
      <c r="D1969" s="139">
        <v>1.6541644237741737E-2</v>
      </c>
      <c r="E1969" s="139">
        <v>0.92508388174090683</v>
      </c>
      <c r="F1969" s="139">
        <v>0.41439413831964322</v>
      </c>
      <c r="G1969" s="139">
        <v>0.81747600950160715</v>
      </c>
      <c r="H1969" s="139">
        <v>0.68424409530921282</v>
      </c>
      <c r="I1969" s="139">
        <v>0.62764575992775296</v>
      </c>
      <c r="J1969" s="139">
        <v>3.6910073923577258E-3</v>
      </c>
      <c r="K1969" s="58">
        <v>0.42648495241568152</v>
      </c>
      <c r="M1969" s="51">
        <v>967</v>
      </c>
      <c r="N1969" s="139" cm="1">
        <f t="array" ref="N1969:W1969">(TRANSPOSE(MMULT(幕後結果!$AB$37:$AK$46, TRANSPOSE(N968:W968))))</f>
        <v>0.64743303242145145</v>
      </c>
      <c r="O1969" s="139">
        <v>-0.53264448284650079</v>
      </c>
      <c r="P1969" s="139">
        <v>-0.2531173102763874</v>
      </c>
      <c r="Q1969" s="139">
        <v>0.14611397992265027</v>
      </c>
      <c r="R1969" s="139">
        <v>1.1148361980395187</v>
      </c>
      <c r="S1969" s="139">
        <v>0.852009701628755</v>
      </c>
      <c r="T1969" s="139">
        <v>-0.29527445342279374</v>
      </c>
      <c r="U1969" s="139">
        <v>0.96008532003746394</v>
      </c>
      <c r="V1969" s="139">
        <v>-9.2785910329308496E-2</v>
      </c>
      <c r="W1969" s="50">
        <v>-5.3917493559210661E-2</v>
      </c>
    </row>
    <row r="1970" spans="1:23" ht="16.5">
      <c r="A1970" s="95">
        <v>968</v>
      </c>
      <c r="B1970" s="139">
        <v>0.68611486312878656</v>
      </c>
      <c r="C1970" s="139">
        <v>0.72175058987029983</v>
      </c>
      <c r="D1970" s="139">
        <v>3.8415343563260596E-2</v>
      </c>
      <c r="E1970" s="139">
        <v>0.84800603683616926</v>
      </c>
      <c r="F1970" s="139">
        <v>0.17271135612602673</v>
      </c>
      <c r="G1970" s="139">
        <v>9.5723225961319214E-2</v>
      </c>
      <c r="H1970" s="139">
        <v>0.35872418380468796</v>
      </c>
      <c r="I1970" s="139">
        <v>0.15495793817926096</v>
      </c>
      <c r="J1970" s="139">
        <v>0.82856842408091835</v>
      </c>
      <c r="K1970" s="58">
        <v>0.60919872591085955</v>
      </c>
      <c r="M1970" s="51">
        <v>968</v>
      </c>
      <c r="N1970" s="139" cm="1">
        <f t="array" ref="N1970:W1970">(TRANSPOSE(MMULT(幕後結果!$AB$37:$AK$46, TRANSPOSE(N969:W969))))</f>
        <v>1.1404602179217045</v>
      </c>
      <c r="O1970" s="139">
        <v>0.67508515566549121</v>
      </c>
      <c r="P1970" s="139">
        <v>6.8519306283053028E-2</v>
      </c>
      <c r="Q1970" s="139">
        <v>0.41441739274104972</v>
      </c>
      <c r="R1970" s="139">
        <v>0.31150334499838095</v>
      </c>
      <c r="S1970" s="139">
        <v>1.4735208409988108</v>
      </c>
      <c r="T1970" s="139">
        <v>-0.5118730183610265</v>
      </c>
      <c r="U1970" s="139">
        <v>0.83587227992018498</v>
      </c>
      <c r="V1970" s="139">
        <v>-0.42929030560529624</v>
      </c>
      <c r="W1970" s="50">
        <v>-0.84210642696783311</v>
      </c>
    </row>
    <row r="1971" spans="1:23" ht="16.5">
      <c r="A1971" s="95">
        <v>969</v>
      </c>
      <c r="B1971" s="139">
        <v>0.80653274684513954</v>
      </c>
      <c r="C1971" s="139">
        <v>0.18214685471381076</v>
      </c>
      <c r="D1971" s="139">
        <v>0.37451604820219075</v>
      </c>
      <c r="E1971" s="139">
        <v>0.68377085628822631</v>
      </c>
      <c r="F1971" s="139">
        <v>0.66769564758093836</v>
      </c>
      <c r="G1971" s="139">
        <v>0.41243574730653121</v>
      </c>
      <c r="H1971" s="139">
        <v>0.80079112124064933</v>
      </c>
      <c r="I1971" s="139">
        <v>2.9906528758737005E-2</v>
      </c>
      <c r="J1971" s="139">
        <v>0.71531968513158084</v>
      </c>
      <c r="K1971" s="58">
        <v>0.45754832588011785</v>
      </c>
      <c r="M1971" s="51">
        <v>969</v>
      </c>
      <c r="N1971" s="139" cm="1">
        <f t="array" ref="N1971:W1971">(TRANSPOSE(MMULT(幕後結果!$AB$37:$AK$46, TRANSPOSE(N970:W970))))</f>
        <v>1.6098404005834559</v>
      </c>
      <c r="O1971" s="139">
        <v>3.4797133976146977E-2</v>
      </c>
      <c r="P1971" s="139">
        <v>-0.25156312107607565</v>
      </c>
      <c r="Q1971" s="139">
        <v>1.2144398012899051</v>
      </c>
      <c r="R1971" s="139">
        <v>-0.79863003955999401</v>
      </c>
      <c r="S1971" s="139">
        <v>-1.0540830146714881</v>
      </c>
      <c r="T1971" s="139">
        <v>-0.13904284825448721</v>
      </c>
      <c r="U1971" s="139">
        <v>0.55074148820021496</v>
      </c>
      <c r="V1971" s="139">
        <v>-7.3029427827397797E-2</v>
      </c>
      <c r="W1971" s="50">
        <v>-1.1531521062808605</v>
      </c>
    </row>
    <row r="1972" spans="1:23" ht="16.5">
      <c r="A1972" s="95">
        <v>970</v>
      </c>
      <c r="B1972" s="139">
        <v>0.59648976100871254</v>
      </c>
      <c r="C1972" s="139">
        <v>1.9575452538777682E-2</v>
      </c>
      <c r="D1972" s="139">
        <v>0.80359880946508611</v>
      </c>
      <c r="E1972" s="139">
        <v>0.8773139747832841</v>
      </c>
      <c r="F1972" s="139">
        <v>0.62467166859682322</v>
      </c>
      <c r="G1972" s="139">
        <v>0.33156076720353234</v>
      </c>
      <c r="H1972" s="139">
        <v>0.91323539484237304</v>
      </c>
      <c r="I1972" s="139">
        <v>0.10600088180789435</v>
      </c>
      <c r="J1972" s="139">
        <v>0.92704932252605632</v>
      </c>
      <c r="K1972" s="58">
        <v>0.31919786618448764</v>
      </c>
      <c r="M1972" s="51">
        <v>970</v>
      </c>
      <c r="N1972" s="139" cm="1">
        <f t="array" ref="N1972:W1972">(TRANSPOSE(MMULT(幕後結果!$AB$37:$AK$46, TRANSPOSE(N971:W971))))</f>
        <v>-1.6159386129936519</v>
      </c>
      <c r="O1972" s="139">
        <v>-1.2686370356436525</v>
      </c>
      <c r="P1972" s="139">
        <v>-0.34921919079803049</v>
      </c>
      <c r="Q1972" s="139">
        <v>-1.70134201870371</v>
      </c>
      <c r="R1972" s="139">
        <v>0.25776975157052151</v>
      </c>
      <c r="S1972" s="139">
        <v>0.92905405324956913</v>
      </c>
      <c r="T1972" s="139">
        <v>-1.7115631893772425</v>
      </c>
      <c r="U1972" s="139">
        <v>-0.49514375567303748</v>
      </c>
      <c r="V1972" s="139">
        <v>-0.91686756824709204</v>
      </c>
      <c r="W1972" s="50">
        <v>1.0204702656034479</v>
      </c>
    </row>
    <row r="1973" spans="1:23" ht="16.5">
      <c r="A1973" s="95">
        <v>971</v>
      </c>
      <c r="B1973" s="139">
        <v>0.69460652590884142</v>
      </c>
      <c r="C1973" s="139">
        <v>0.44341676277096331</v>
      </c>
      <c r="D1973" s="139">
        <v>0.76163737554308519</v>
      </c>
      <c r="E1973" s="139">
        <v>0.56865562597072583</v>
      </c>
      <c r="F1973" s="139">
        <v>0.66613854751020196</v>
      </c>
      <c r="G1973" s="139">
        <v>0.30064514523044705</v>
      </c>
      <c r="H1973" s="139">
        <v>0.4867033298574881</v>
      </c>
      <c r="I1973" s="139">
        <v>0.58769283208459311</v>
      </c>
      <c r="J1973" s="139">
        <v>0.59352710655512753</v>
      </c>
      <c r="K1973" s="58">
        <v>0.86604981829417227</v>
      </c>
      <c r="M1973" s="51">
        <v>971</v>
      </c>
      <c r="N1973" s="139" cm="1">
        <f t="array" ref="N1973:W1973">(TRANSPOSE(MMULT(幕後結果!$AB$37:$AK$46, TRANSPOSE(N972:W972))))</f>
        <v>0.15502791564310209</v>
      </c>
      <c r="O1973" s="139">
        <v>0.79410621672835502</v>
      </c>
      <c r="P1973" s="139">
        <v>-0.36533264345480188</v>
      </c>
      <c r="Q1973" s="139">
        <v>1.8269754997865695</v>
      </c>
      <c r="R1973" s="139">
        <v>8.7547634585400713E-2</v>
      </c>
      <c r="S1973" s="139">
        <v>0.93161833959853113</v>
      </c>
      <c r="T1973" s="139">
        <v>0.89439974722743942</v>
      </c>
      <c r="U1973" s="139">
        <v>-0.38165545691747588</v>
      </c>
      <c r="V1973" s="139">
        <v>-0.42590726877292406</v>
      </c>
      <c r="W1973" s="50">
        <v>0.43923042000012474</v>
      </c>
    </row>
    <row r="1974" spans="1:23" ht="16.5">
      <c r="A1974" s="95">
        <v>972</v>
      </c>
      <c r="B1974" s="139">
        <v>0.62681088037881372</v>
      </c>
      <c r="C1974" s="139">
        <v>0.82896762495732079</v>
      </c>
      <c r="D1974" s="139">
        <v>0.89592907363212415</v>
      </c>
      <c r="E1974" s="139">
        <v>0.86616656037252748</v>
      </c>
      <c r="F1974" s="139">
        <v>0.58453072350266599</v>
      </c>
      <c r="G1974" s="139">
        <v>0.37389962072658167</v>
      </c>
      <c r="H1974" s="139">
        <v>0.58025529136265042</v>
      </c>
      <c r="I1974" s="139">
        <v>0.7028658573040325</v>
      </c>
      <c r="J1974" s="139">
        <v>3.0699129052709218E-2</v>
      </c>
      <c r="K1974" s="58">
        <v>0.95128888421662539</v>
      </c>
      <c r="M1974" s="51">
        <v>972</v>
      </c>
      <c r="N1974" s="139" cm="1">
        <f t="array" ref="N1974:W1974">(TRANSPOSE(MMULT(幕後結果!$AB$37:$AK$46, TRANSPOSE(N973:W973))))</f>
        <v>-1.2868441255275427</v>
      </c>
      <c r="O1974" s="139">
        <v>-2.2233564653299567</v>
      </c>
      <c r="P1974" s="139">
        <v>-0.82226768787047444</v>
      </c>
      <c r="Q1974" s="139">
        <v>-0.63016936655391376</v>
      </c>
      <c r="R1974" s="139">
        <v>-1.4311829962018767</v>
      </c>
      <c r="S1974" s="139">
        <v>0.89405983258114852</v>
      </c>
      <c r="T1974" s="139">
        <v>-2.9506118314700105</v>
      </c>
      <c r="U1974" s="139">
        <v>7.3484325131800698E-4</v>
      </c>
      <c r="V1974" s="139">
        <v>-5.1817754394465787E-2</v>
      </c>
      <c r="W1974" s="50">
        <v>-1.0595526093078735</v>
      </c>
    </row>
    <row r="1975" spans="1:23" ht="16.5">
      <c r="A1975" s="95">
        <v>973</v>
      </c>
      <c r="B1975" s="139">
        <v>0.57371275474815797</v>
      </c>
      <c r="C1975" s="139">
        <v>0.90588642285478516</v>
      </c>
      <c r="D1975" s="139">
        <v>0.72138460063250021</v>
      </c>
      <c r="E1975" s="139">
        <v>0.91945318353006189</v>
      </c>
      <c r="F1975" s="139">
        <v>0.88597442605844212</v>
      </c>
      <c r="G1975" s="139">
        <v>0.3050329239672156</v>
      </c>
      <c r="H1975" s="139">
        <v>0.15442881892254512</v>
      </c>
      <c r="I1975" s="139">
        <v>0.23615658869754586</v>
      </c>
      <c r="J1975" s="139">
        <v>0.89038611086659847</v>
      </c>
      <c r="K1975" s="58">
        <v>0.74196405172654911</v>
      </c>
      <c r="M1975" s="51">
        <v>973</v>
      </c>
      <c r="N1975" s="139" cm="1">
        <f t="array" ref="N1975:W1975">(TRANSPOSE(MMULT(幕後結果!$AB$37:$AK$46, TRANSPOSE(N974:W974))))</f>
        <v>-0.29484347514867448</v>
      </c>
      <c r="O1975" s="139">
        <v>-0.10537829799479195</v>
      </c>
      <c r="P1975" s="139">
        <v>0.47820771772708115</v>
      </c>
      <c r="Q1975" s="139">
        <v>1.038211779306959</v>
      </c>
      <c r="R1975" s="139">
        <v>0.82823572479672269</v>
      </c>
      <c r="S1975" s="139">
        <v>0.38689941239106779</v>
      </c>
      <c r="T1975" s="139">
        <v>0.64864673206350942</v>
      </c>
      <c r="U1975" s="139">
        <v>-0.66710739662153262</v>
      </c>
      <c r="V1975" s="139">
        <v>0.67315649381608511</v>
      </c>
      <c r="W1975" s="50">
        <v>-0.62970182678478315</v>
      </c>
    </row>
    <row r="1976" spans="1:23" ht="16.5">
      <c r="A1976" s="95">
        <v>974</v>
      </c>
      <c r="B1976" s="139">
        <v>0.5038684811004619</v>
      </c>
      <c r="C1976" s="139">
        <v>0.26121269516616796</v>
      </c>
      <c r="D1976" s="139">
        <v>0.59072528934243618</v>
      </c>
      <c r="E1976" s="139">
        <v>0.44585589322540553</v>
      </c>
      <c r="F1976" s="139">
        <v>0.31490789515670969</v>
      </c>
      <c r="G1976" s="139">
        <v>0.26549690313268526</v>
      </c>
      <c r="H1976" s="139">
        <v>0.53873448087226783</v>
      </c>
      <c r="I1976" s="139">
        <v>5.9089660459913818E-2</v>
      </c>
      <c r="J1976" s="139">
        <v>0.37005931716801777</v>
      </c>
      <c r="K1976" s="58">
        <v>0.82257110372298303</v>
      </c>
      <c r="M1976" s="51">
        <v>974</v>
      </c>
      <c r="N1976" s="139" cm="1">
        <f t="array" ref="N1976:W1976">(TRANSPOSE(MMULT(幕後結果!$AB$37:$AK$46, TRANSPOSE(N975:W975))))</f>
        <v>-0.57959960098640018</v>
      </c>
      <c r="O1976" s="139">
        <v>-1.16393070641556</v>
      </c>
      <c r="P1976" s="139">
        <v>-0.12530289050525248</v>
      </c>
      <c r="Q1976" s="139">
        <v>-0.39105963934646176</v>
      </c>
      <c r="R1976" s="139">
        <v>1.2453866938084124</v>
      </c>
      <c r="S1976" s="139">
        <v>-0.54643514004515203</v>
      </c>
      <c r="T1976" s="139">
        <v>-0.10107979162363684</v>
      </c>
      <c r="U1976" s="139">
        <v>0.51490373308024218</v>
      </c>
      <c r="V1976" s="139">
        <v>1.0333125956818707</v>
      </c>
      <c r="W1976" s="50">
        <v>1.4030204978377614</v>
      </c>
    </row>
    <row r="1977" spans="1:23" ht="16.5">
      <c r="A1977" s="95">
        <v>975</v>
      </c>
      <c r="B1977" s="139">
        <v>0.4125713200806902</v>
      </c>
      <c r="C1977" s="139">
        <v>0.99954191166091366</v>
      </c>
      <c r="D1977" s="139">
        <v>0.13023819511936785</v>
      </c>
      <c r="E1977" s="139">
        <v>0.500039455382989</v>
      </c>
      <c r="F1977" s="139">
        <v>0.16884885316477738</v>
      </c>
      <c r="G1977" s="139">
        <v>0.9268279039759677</v>
      </c>
      <c r="H1977" s="139">
        <v>0.26321970524844418</v>
      </c>
      <c r="I1977" s="139">
        <v>3.2067726360092808E-2</v>
      </c>
      <c r="J1977" s="139">
        <v>0.72605411287402477</v>
      </c>
      <c r="K1977" s="58">
        <v>0.21658810785662785</v>
      </c>
      <c r="M1977" s="51">
        <v>975</v>
      </c>
      <c r="N1977" s="139" cm="1">
        <f t="array" ref="N1977:W1977">(TRANSPOSE(MMULT(幕後結果!$AB$37:$AK$46, TRANSPOSE(N976:W976))))</f>
        <v>0.4367059961811805</v>
      </c>
      <c r="O1977" s="139">
        <v>-1.293790674727989</v>
      </c>
      <c r="P1977" s="139">
        <v>1.3354113292443488</v>
      </c>
      <c r="Q1977" s="139">
        <v>1.0898737554123183</v>
      </c>
      <c r="R1977" s="139">
        <v>0.63036670081447665</v>
      </c>
      <c r="S1977" s="139">
        <v>9.8237288464563324E-2</v>
      </c>
      <c r="T1977" s="139">
        <v>2.0803673537632656</v>
      </c>
      <c r="U1977" s="139">
        <v>-0.54804416029945735</v>
      </c>
      <c r="V1977" s="139">
        <v>1.8868050960697462</v>
      </c>
      <c r="W1977" s="50">
        <v>0.33172444773302406</v>
      </c>
    </row>
    <row r="1978" spans="1:23" ht="16.5">
      <c r="A1978" s="95">
        <v>976</v>
      </c>
      <c r="B1978" s="139">
        <v>0.86854379276529103</v>
      </c>
      <c r="C1978" s="139">
        <v>0.36789694204343171</v>
      </c>
      <c r="D1978" s="139">
        <v>0.51347480162926429</v>
      </c>
      <c r="E1978" s="139">
        <v>0.7661258865285554</v>
      </c>
      <c r="F1978" s="139">
        <v>0.6378836403164212</v>
      </c>
      <c r="G1978" s="139">
        <v>0.47695748183978037</v>
      </c>
      <c r="H1978" s="139">
        <v>0.32058185414320994</v>
      </c>
      <c r="I1978" s="139">
        <v>0.48732630713893776</v>
      </c>
      <c r="J1978" s="139">
        <v>0.15312159799140002</v>
      </c>
      <c r="K1978" s="58">
        <v>0.24587917877308008</v>
      </c>
      <c r="M1978" s="51">
        <v>976</v>
      </c>
      <c r="N1978" s="139" cm="1">
        <f t="array" ref="N1978:W1978">(TRANSPOSE(MMULT(幕後結果!$AB$37:$AK$46, TRANSPOSE(N977:W977))))</f>
        <v>-9.0890881451851716E-2</v>
      </c>
      <c r="O1978" s="139">
        <v>-0.96652048577083705</v>
      </c>
      <c r="P1978" s="139">
        <v>-0.73063619290714277</v>
      </c>
      <c r="Q1978" s="139">
        <v>-1.022168991526665</v>
      </c>
      <c r="R1978" s="139">
        <v>-0.34563098186534508</v>
      </c>
      <c r="S1978" s="139">
        <v>0.58974171686182941</v>
      </c>
      <c r="T1978" s="139">
        <v>-0.62498702043727239</v>
      </c>
      <c r="U1978" s="139">
        <v>-0.58518728311648693</v>
      </c>
      <c r="V1978" s="139">
        <v>-1.0301263116426016</v>
      </c>
      <c r="W1978" s="50">
        <v>-0.76394866632424541</v>
      </c>
    </row>
    <row r="1979" spans="1:23" ht="16.5">
      <c r="A1979" s="95">
        <v>977</v>
      </c>
      <c r="B1979" s="139">
        <v>0.27880922626904892</v>
      </c>
      <c r="C1979" s="139">
        <v>0.66434650067621304</v>
      </c>
      <c r="D1979" s="139">
        <v>0.92418219365861809</v>
      </c>
      <c r="E1979" s="139">
        <v>0.24710608886373264</v>
      </c>
      <c r="F1979" s="139">
        <v>0.91732668629299718</v>
      </c>
      <c r="G1979" s="139">
        <v>0.69808496636907935</v>
      </c>
      <c r="H1979" s="139">
        <v>0.56246973042169102</v>
      </c>
      <c r="I1979" s="139">
        <v>0.5932637913635963</v>
      </c>
      <c r="J1979" s="139">
        <v>0.69774046591421834</v>
      </c>
      <c r="K1979" s="58">
        <v>0.20352760260464398</v>
      </c>
      <c r="M1979" s="51">
        <v>977</v>
      </c>
      <c r="N1979" s="139" cm="1">
        <f t="array" ref="N1979:W1979">(TRANSPOSE(MMULT(幕後結果!$AB$37:$AK$46, TRANSPOSE(N978:W978))))</f>
        <v>-1.0442686700197117</v>
      </c>
      <c r="O1979" s="139">
        <v>-0.75010925984682486</v>
      </c>
      <c r="P1979" s="139">
        <v>0.45249222906104908</v>
      </c>
      <c r="Q1979" s="139">
        <v>-0.78950788444172981</v>
      </c>
      <c r="R1979" s="139">
        <v>-1.1834589282120205</v>
      </c>
      <c r="S1979" s="139">
        <v>-1.6077891686789343</v>
      </c>
      <c r="T1979" s="139">
        <v>-1.0159306253045268</v>
      </c>
      <c r="U1979" s="139">
        <v>-0.15666763543893009</v>
      </c>
      <c r="V1979" s="139">
        <v>-1.5962022568353906</v>
      </c>
      <c r="W1979" s="50">
        <v>-1.1311107666990605</v>
      </c>
    </row>
    <row r="1980" spans="1:23" ht="16.5">
      <c r="A1980" s="95">
        <v>978</v>
      </c>
      <c r="B1980" s="139">
        <v>0.89013669689597008</v>
      </c>
      <c r="C1980" s="139">
        <v>0.27879498248912782</v>
      </c>
      <c r="D1980" s="139">
        <v>0.32415372988140145</v>
      </c>
      <c r="E1980" s="139">
        <v>0.20028969674062336</v>
      </c>
      <c r="F1980" s="139">
        <v>0.37728473775089921</v>
      </c>
      <c r="G1980" s="139">
        <v>0.40441182531343212</v>
      </c>
      <c r="H1980" s="139">
        <v>0.92266700127870549</v>
      </c>
      <c r="I1980" s="139">
        <v>0.92909196011776296</v>
      </c>
      <c r="J1980" s="139">
        <v>8.9929861818257129E-2</v>
      </c>
      <c r="K1980" s="58">
        <v>0.97679933062182478</v>
      </c>
      <c r="M1980" s="51">
        <v>978</v>
      </c>
      <c r="N1980" s="139" cm="1">
        <f t="array" ref="N1980:W1980">(TRANSPOSE(MMULT(幕後結果!$AB$37:$AK$46, TRANSPOSE(N979:W979))))</f>
        <v>1.0250696176974885</v>
      </c>
      <c r="O1980" s="139">
        <v>-0.18360975593142426</v>
      </c>
      <c r="P1980" s="139">
        <v>0.24102911227222956</v>
      </c>
      <c r="Q1980" s="139">
        <v>0.74880801087389937</v>
      </c>
      <c r="R1980" s="139">
        <v>0.57438115146852065</v>
      </c>
      <c r="S1980" s="139">
        <v>-0.68302509049373805</v>
      </c>
      <c r="T1980" s="139">
        <v>0.24231907095555372</v>
      </c>
      <c r="U1980" s="139">
        <v>-0.95465937427508951</v>
      </c>
      <c r="V1980" s="139">
        <v>0.25674908663831586</v>
      </c>
      <c r="W1980" s="50">
        <v>1.0128854252997239</v>
      </c>
    </row>
    <row r="1981" spans="1:23" ht="16.5">
      <c r="A1981" s="95">
        <v>979</v>
      </c>
      <c r="B1981" s="139">
        <v>0.61388033506927964</v>
      </c>
      <c r="C1981" s="139">
        <v>0.52477298694642704</v>
      </c>
      <c r="D1981" s="139">
        <v>0.9494203029440873</v>
      </c>
      <c r="E1981" s="139">
        <v>2.6591159930698494E-2</v>
      </c>
      <c r="F1981" s="139">
        <v>2.8465185049147079E-2</v>
      </c>
      <c r="G1981" s="139">
        <v>0.85479089627966265</v>
      </c>
      <c r="H1981" s="139">
        <v>0.19662775290872658</v>
      </c>
      <c r="I1981" s="139">
        <v>0.51559788213971203</v>
      </c>
      <c r="J1981" s="139">
        <v>3.4700859291820096E-2</v>
      </c>
      <c r="K1981" s="58">
        <v>8.9299015770382129E-2</v>
      </c>
      <c r="M1981" s="51">
        <v>979</v>
      </c>
      <c r="N1981" s="139" cm="1">
        <f t="array" ref="N1981:W1981">(TRANSPOSE(MMULT(幕後結果!$AB$37:$AK$46, TRANSPOSE(N980:W980))))</f>
        <v>0.93591526278117054</v>
      </c>
      <c r="O1981" s="139">
        <v>0.69876869326607116</v>
      </c>
      <c r="P1981" s="139">
        <v>-0.67583953311387235</v>
      </c>
      <c r="Q1981" s="139">
        <v>8.4821676428862638E-2</v>
      </c>
      <c r="R1981" s="139">
        <v>1.3185328432885337</v>
      </c>
      <c r="S1981" s="139">
        <v>-0.9596730787663168</v>
      </c>
      <c r="T1981" s="139">
        <v>1.22334275054816</v>
      </c>
      <c r="U1981" s="139">
        <v>-1.0356662442268414</v>
      </c>
      <c r="V1981" s="139">
        <v>0.48185599946339713</v>
      </c>
      <c r="W1981" s="50">
        <v>1.0237597982347193</v>
      </c>
    </row>
    <row r="1982" spans="1:23" ht="16.5">
      <c r="A1982" s="95">
        <v>980</v>
      </c>
      <c r="B1982" s="139">
        <v>0.10583080979762638</v>
      </c>
      <c r="C1982" s="139">
        <v>5.3388250047411434E-2</v>
      </c>
      <c r="D1982" s="139">
        <v>0.45280713089148006</v>
      </c>
      <c r="E1982" s="139">
        <v>0.18469130338181028</v>
      </c>
      <c r="F1982" s="139">
        <v>0.99683378614073548</v>
      </c>
      <c r="G1982" s="139">
        <v>0.46109717146254758</v>
      </c>
      <c r="H1982" s="139">
        <v>0.75668003382407001</v>
      </c>
      <c r="I1982" s="139">
        <v>0.43774322990285097</v>
      </c>
      <c r="J1982" s="139">
        <v>0.58516902427892381</v>
      </c>
      <c r="K1982" s="58">
        <v>0.35910424445243017</v>
      </c>
      <c r="M1982" s="51">
        <v>980</v>
      </c>
      <c r="N1982" s="139" cm="1">
        <f t="array" ref="N1982:W1982">(TRANSPOSE(MMULT(幕後結果!$AB$37:$AK$46, TRANSPOSE(N981:W981))))</f>
        <v>-0.78383824970404736</v>
      </c>
      <c r="O1982" s="139">
        <v>0.96667541498303899</v>
      </c>
      <c r="P1982" s="139">
        <v>-0.73985992870474637</v>
      </c>
      <c r="Q1982" s="139">
        <v>1.1714884763979716</v>
      </c>
      <c r="R1982" s="139">
        <v>-0.64138771832136321</v>
      </c>
      <c r="S1982" s="139">
        <v>0.35149349342560809</v>
      </c>
      <c r="T1982" s="139">
        <v>-6.2775342625985497E-2</v>
      </c>
      <c r="U1982" s="139">
        <v>-1.032258258925798</v>
      </c>
      <c r="V1982" s="139">
        <v>0.82933948422249071</v>
      </c>
      <c r="W1982" s="50">
        <v>0.17848280526594654</v>
      </c>
    </row>
    <row r="1983" spans="1:23" ht="16.5">
      <c r="A1983" s="95">
        <v>981</v>
      </c>
      <c r="B1983" s="139">
        <v>0.63590129353515046</v>
      </c>
      <c r="C1983" s="139">
        <v>0.50728519630557622</v>
      </c>
      <c r="D1983" s="139">
        <v>0.11569061221664456</v>
      </c>
      <c r="E1983" s="139">
        <v>8.403250709541954E-2</v>
      </c>
      <c r="F1983" s="139">
        <v>0.63912335186345026</v>
      </c>
      <c r="G1983" s="139">
        <v>0.73199869860300804</v>
      </c>
      <c r="H1983" s="139">
        <v>9.0441389912619963E-2</v>
      </c>
      <c r="I1983" s="139">
        <v>0.5236794782284333</v>
      </c>
      <c r="J1983" s="139">
        <v>0.34988994234174764</v>
      </c>
      <c r="K1983" s="58">
        <v>8.3269989524654919E-2</v>
      </c>
      <c r="M1983" s="51">
        <v>981</v>
      </c>
      <c r="N1983" s="139" cm="1">
        <f t="array" ref="N1983:W1983">(TRANSPOSE(MMULT(幕後結果!$AB$37:$AK$46, TRANSPOSE(N982:W982))))</f>
        <v>7.5880386082581477E-2</v>
      </c>
      <c r="O1983" s="139">
        <v>-2.3110057334533431</v>
      </c>
      <c r="P1983" s="139">
        <v>1.3655476058346157</v>
      </c>
      <c r="Q1983" s="139">
        <v>-0.89188636112997055</v>
      </c>
      <c r="R1983" s="139">
        <v>-1.2641394782223856</v>
      </c>
      <c r="S1983" s="139">
        <v>-1.3825972003382021</v>
      </c>
      <c r="T1983" s="139">
        <v>-1.1115254227634372</v>
      </c>
      <c r="U1983" s="139">
        <v>-1.2329577679235078</v>
      </c>
      <c r="V1983" s="139">
        <v>-1.0232026947271398</v>
      </c>
      <c r="W1983" s="50">
        <v>1.0425028701104067</v>
      </c>
    </row>
    <row r="1984" spans="1:23" ht="16.5">
      <c r="A1984" s="95">
        <v>982</v>
      </c>
      <c r="B1984" s="139">
        <v>5.8600773301260345E-2</v>
      </c>
      <c r="C1984" s="139">
        <v>0.40855800201579884</v>
      </c>
      <c r="D1984" s="139">
        <v>0.75124595237077596</v>
      </c>
      <c r="E1984" s="139">
        <v>0.5354012269398134</v>
      </c>
      <c r="F1984" s="139">
        <v>0.30519575616715011</v>
      </c>
      <c r="G1984" s="139">
        <v>0.57750749711440341</v>
      </c>
      <c r="H1984" s="139">
        <v>0.72957221924279314</v>
      </c>
      <c r="I1984" s="139">
        <v>0.87911318907882863</v>
      </c>
      <c r="J1984" s="139">
        <v>0.51752440732189453</v>
      </c>
      <c r="K1984" s="58">
        <v>0.25103626380661437</v>
      </c>
      <c r="M1984" s="51">
        <v>982</v>
      </c>
      <c r="N1984" s="139" cm="1">
        <f t="array" ref="N1984:W1984">(TRANSPOSE(MMULT(幕後結果!$AB$37:$AK$46, TRANSPOSE(N983:W983))))</f>
        <v>-1.5878989640889154</v>
      </c>
      <c r="O1984" s="139">
        <v>-0.83415638616339782</v>
      </c>
      <c r="P1984" s="139">
        <v>0.4888873878808358</v>
      </c>
      <c r="Q1984" s="139">
        <v>-0.74553700089139174</v>
      </c>
      <c r="R1984" s="139">
        <v>-1.7741704040296902E-2</v>
      </c>
      <c r="S1984" s="139">
        <v>-0.57014599395155052</v>
      </c>
      <c r="T1984" s="139">
        <v>-2.2136887503530964</v>
      </c>
      <c r="U1984" s="139">
        <v>0.43009658000057344</v>
      </c>
      <c r="V1984" s="139">
        <v>0.38163746264157683</v>
      </c>
      <c r="W1984" s="50">
        <v>0.73797466021120006</v>
      </c>
    </row>
    <row r="1985" spans="1:23" ht="16.5">
      <c r="A1985" s="95">
        <v>983</v>
      </c>
      <c r="B1985" s="139">
        <v>0.40105019078427917</v>
      </c>
      <c r="C1985" s="139">
        <v>0.10973417483406789</v>
      </c>
      <c r="D1985" s="139">
        <v>0.61335298038910713</v>
      </c>
      <c r="E1985" s="139">
        <v>0.90672718490622861</v>
      </c>
      <c r="F1985" s="139">
        <v>0.55137178021880251</v>
      </c>
      <c r="G1985" s="139">
        <v>0.54226089342279526</v>
      </c>
      <c r="H1985" s="139">
        <v>0.35346931467983422</v>
      </c>
      <c r="I1985" s="139">
        <v>0.56769226315566423</v>
      </c>
      <c r="J1985" s="139">
        <v>0.59609338065960338</v>
      </c>
      <c r="K1985" s="58">
        <v>0.94577738645430487</v>
      </c>
      <c r="M1985" s="51">
        <v>983</v>
      </c>
      <c r="N1985" s="139" cm="1">
        <f t="array" ref="N1985:W1985">(TRANSPOSE(MMULT(幕後結果!$AB$37:$AK$46, TRANSPOSE(N984:W984))))</f>
        <v>-0.69227168024040253</v>
      </c>
      <c r="O1985" s="139">
        <v>-1.0017758561075618</v>
      </c>
      <c r="P1985" s="139">
        <v>0.44959935198851281</v>
      </c>
      <c r="Q1985" s="139">
        <v>2.2937946032212704</v>
      </c>
      <c r="R1985" s="139">
        <v>0.81394477233141194</v>
      </c>
      <c r="S1985" s="139">
        <v>-0.16157261706908249</v>
      </c>
      <c r="T1985" s="139">
        <v>-1.0460832487028302</v>
      </c>
      <c r="U1985" s="139">
        <v>0.33590407742453587</v>
      </c>
      <c r="V1985" s="139">
        <v>1.2066213510004804</v>
      </c>
      <c r="W1985" s="50">
        <v>-1.1644455232439572</v>
      </c>
    </row>
    <row r="1986" spans="1:23" ht="16.5">
      <c r="A1986" s="95">
        <v>984</v>
      </c>
      <c r="B1986" s="139">
        <v>0.96398113918619432</v>
      </c>
      <c r="C1986" s="139">
        <v>0.76551314696559913</v>
      </c>
      <c r="D1986" s="139">
        <v>0.74368721428167395</v>
      </c>
      <c r="E1986" s="139">
        <v>0.24558443899469728</v>
      </c>
      <c r="F1986" s="139">
        <v>5.9306212795649405E-2</v>
      </c>
      <c r="G1986" s="139">
        <v>0.24058114131637365</v>
      </c>
      <c r="H1986" s="139">
        <v>0.52145239229835516</v>
      </c>
      <c r="I1986" s="139">
        <v>6.6456335698726665E-2</v>
      </c>
      <c r="J1986" s="139">
        <v>0.50804213164047285</v>
      </c>
      <c r="K1986" s="58">
        <v>0.4821316928876751</v>
      </c>
      <c r="M1986" s="51">
        <v>984</v>
      </c>
      <c r="N1986" s="139" cm="1">
        <f t="array" ref="N1986:W1986">(TRANSPOSE(MMULT(幕後結果!$AB$37:$AK$46, TRANSPOSE(N985:W985))))</f>
        <v>0.79125374305582019</v>
      </c>
      <c r="O1986" s="139">
        <v>-7.1469386980147764E-2</v>
      </c>
      <c r="P1986" s="139">
        <v>-2.9686428822918054E-2</v>
      </c>
      <c r="Q1986" s="139">
        <v>1.8261523885252751</v>
      </c>
      <c r="R1986" s="139">
        <v>0.97505846052098699</v>
      </c>
      <c r="S1986" s="139">
        <v>-0.50977821767608522</v>
      </c>
      <c r="T1986" s="139">
        <v>1.5838870070742113</v>
      </c>
      <c r="U1986" s="139">
        <v>0.23293862736493068</v>
      </c>
      <c r="V1986" s="139">
        <v>1.3162192048192971</v>
      </c>
      <c r="W1986" s="50">
        <v>0.4391731526126248</v>
      </c>
    </row>
    <row r="1987" spans="1:23" ht="16.5">
      <c r="A1987" s="95">
        <v>985</v>
      </c>
      <c r="B1987" s="139">
        <v>0.39568765711598153</v>
      </c>
      <c r="C1987" s="139">
        <v>0.47247474035021253</v>
      </c>
      <c r="D1987" s="139">
        <v>0.56564739224739702</v>
      </c>
      <c r="E1987" s="139">
        <v>0.76121446371666446</v>
      </c>
      <c r="F1987" s="139">
        <v>2.3400633437521856E-2</v>
      </c>
      <c r="G1987" s="139">
        <v>0.5618602847568146</v>
      </c>
      <c r="H1987" s="139">
        <v>0.47146532894672055</v>
      </c>
      <c r="I1987" s="139">
        <v>1.3549843224876179E-2</v>
      </c>
      <c r="J1987" s="139">
        <v>0.50173486397636702</v>
      </c>
      <c r="K1987" s="58">
        <v>0.76359979448915216</v>
      </c>
      <c r="M1987" s="51">
        <v>985</v>
      </c>
      <c r="N1987" s="139" cm="1">
        <f t="array" ref="N1987:W1987">(TRANSPOSE(MMULT(幕後結果!$AB$37:$AK$46, TRANSPOSE(N986:W986))))</f>
        <v>-1.9001970226586893</v>
      </c>
      <c r="O1987" s="139">
        <v>-0.23533610652835502</v>
      </c>
      <c r="P1987" s="139">
        <v>0.15261874868429526</v>
      </c>
      <c r="Q1987" s="139">
        <v>-1.7887124479939369</v>
      </c>
      <c r="R1987" s="139">
        <v>-0.57294437632633299</v>
      </c>
      <c r="S1987" s="139">
        <v>1.3459196011334131</v>
      </c>
      <c r="T1987" s="139">
        <v>-1.4897668036918652</v>
      </c>
      <c r="U1987" s="139">
        <v>1.6310513445153625</v>
      </c>
      <c r="V1987" s="139">
        <v>0.62954805809613179</v>
      </c>
      <c r="W1987" s="50">
        <v>-0.33920233708527209</v>
      </c>
    </row>
    <row r="1988" spans="1:23" ht="16.5">
      <c r="A1988" s="95">
        <v>986</v>
      </c>
      <c r="B1988" s="139">
        <v>0.75625833253410701</v>
      </c>
      <c r="C1988" s="139">
        <v>0.61601349013696471</v>
      </c>
      <c r="D1988" s="139">
        <v>0.37277837453983165</v>
      </c>
      <c r="E1988" s="139">
        <v>0.43017085588341875</v>
      </c>
      <c r="F1988" s="139">
        <v>0.31827367952405994</v>
      </c>
      <c r="G1988" s="139">
        <v>0.17049128934535895</v>
      </c>
      <c r="H1988" s="139">
        <v>0.90602912202124863</v>
      </c>
      <c r="I1988" s="139">
        <v>0.37132963226019267</v>
      </c>
      <c r="J1988" s="139">
        <v>0.78532602803071883</v>
      </c>
      <c r="K1988" s="58">
        <v>0.25385886285621995</v>
      </c>
      <c r="M1988" s="51">
        <v>986</v>
      </c>
      <c r="N1988" s="139" cm="1">
        <f t="array" ref="N1988:W1988">(TRANSPOSE(MMULT(幕後結果!$AB$37:$AK$46, TRANSPOSE(N987:W987))))</f>
        <v>1.001058044406002</v>
      </c>
      <c r="O1988" s="139">
        <v>1.1582925098391184</v>
      </c>
      <c r="P1988" s="139">
        <v>0.67056320959183457</v>
      </c>
      <c r="Q1988" s="139">
        <v>0.85003187582137074</v>
      </c>
      <c r="R1988" s="139">
        <v>-5.079732034477108E-2</v>
      </c>
      <c r="S1988" s="139">
        <v>3.0376057201277789</v>
      </c>
      <c r="T1988" s="139">
        <v>0.48988319459731572</v>
      </c>
      <c r="U1988" s="139">
        <v>2.2520444937532398</v>
      </c>
      <c r="V1988" s="139">
        <v>1.2079101934941641</v>
      </c>
      <c r="W1988" s="50">
        <v>1.9718360234603969</v>
      </c>
    </row>
    <row r="1989" spans="1:23" ht="16.5">
      <c r="A1989" s="95">
        <v>987</v>
      </c>
      <c r="B1989" s="139">
        <v>9.3199985876434077E-2</v>
      </c>
      <c r="C1989" s="139">
        <v>0.5278896863104896</v>
      </c>
      <c r="D1989" s="139">
        <v>0.7388196290300677</v>
      </c>
      <c r="E1989" s="139">
        <v>0.56936697084385068</v>
      </c>
      <c r="F1989" s="139">
        <v>0.37190114639767979</v>
      </c>
      <c r="G1989" s="139">
        <v>0.5165895564292049</v>
      </c>
      <c r="H1989" s="139">
        <v>0.39993299788443282</v>
      </c>
      <c r="I1989" s="139">
        <v>0.71981411181629107</v>
      </c>
      <c r="J1989" s="139">
        <v>0.95862622653431573</v>
      </c>
      <c r="K1989" s="58">
        <v>0.74358111749716582</v>
      </c>
      <c r="M1989" s="51">
        <v>987</v>
      </c>
      <c r="N1989" s="139" cm="1">
        <f t="array" ref="N1989:W1989">(TRANSPOSE(MMULT(幕後結果!$AB$37:$AK$46, TRANSPOSE(N988:W988))))</f>
        <v>0.57994903509973195</v>
      </c>
      <c r="O1989" s="139">
        <v>0.42927860671424567</v>
      </c>
      <c r="P1989" s="139">
        <v>0.42422948513074765</v>
      </c>
      <c r="Q1989" s="139">
        <v>-0.8397307843866233</v>
      </c>
      <c r="R1989" s="139">
        <v>1.6373630382217619</v>
      </c>
      <c r="S1989" s="139">
        <v>-2.8820943601136489E-2</v>
      </c>
      <c r="T1989" s="139">
        <v>0.58281374944443964</v>
      </c>
      <c r="U1989" s="139">
        <v>1.4500010906476346</v>
      </c>
      <c r="V1989" s="139">
        <v>-0.287343225227224</v>
      </c>
      <c r="W1989" s="50">
        <v>1.9362088251360099</v>
      </c>
    </row>
    <row r="1990" spans="1:23" ht="16.5">
      <c r="A1990" s="95">
        <v>988</v>
      </c>
      <c r="B1990" s="139">
        <v>0.75630003361282983</v>
      </c>
      <c r="C1990" s="139">
        <v>0.44173460322451108</v>
      </c>
      <c r="D1990" s="139">
        <v>0.51731027001468854</v>
      </c>
      <c r="E1990" s="139">
        <v>0.41966297029754474</v>
      </c>
      <c r="F1990" s="139">
        <v>0.91902377939554647</v>
      </c>
      <c r="G1990" s="139">
        <v>0.59202705532134958</v>
      </c>
      <c r="H1990" s="139">
        <v>5.4357338055393889E-2</v>
      </c>
      <c r="I1990" s="139">
        <v>0.80024745481804849</v>
      </c>
      <c r="J1990" s="139">
        <v>0.68936865732322361</v>
      </c>
      <c r="K1990" s="58">
        <v>0.93485254336547396</v>
      </c>
      <c r="M1990" s="51">
        <v>988</v>
      </c>
      <c r="N1990" s="139" cm="1">
        <f t="array" ref="N1990:W1990">(TRANSPOSE(MMULT(幕後結果!$AB$37:$AK$46, TRANSPOSE(N989:W989))))</f>
        <v>1.1815264053176158</v>
      </c>
      <c r="O1990" s="139">
        <v>0.29405578395581966</v>
      </c>
      <c r="P1990" s="139">
        <v>1.1352691797168839</v>
      </c>
      <c r="Q1990" s="139">
        <v>1.0364052167952968</v>
      </c>
      <c r="R1990" s="139">
        <v>2.2257829359999564</v>
      </c>
      <c r="S1990" s="139">
        <v>0.39497247324321361</v>
      </c>
      <c r="T1990" s="139">
        <v>-0.88982985238689061</v>
      </c>
      <c r="U1990" s="139">
        <v>2.1613835632785925</v>
      </c>
      <c r="V1990" s="139">
        <v>0.20463084500609241</v>
      </c>
      <c r="W1990" s="50">
        <v>0.82010780949958861</v>
      </c>
    </row>
    <row r="1991" spans="1:23" ht="16.5">
      <c r="A1991" s="95">
        <v>989</v>
      </c>
      <c r="B1991" s="139">
        <v>0.66160110993669119</v>
      </c>
      <c r="C1991" s="139">
        <v>0.82951330670807022</v>
      </c>
      <c r="D1991" s="139">
        <v>0.54234098530076125</v>
      </c>
      <c r="E1991" s="139">
        <v>5.7740502866860055E-2</v>
      </c>
      <c r="F1991" s="139">
        <v>0.56009475180568291</v>
      </c>
      <c r="G1991" s="139">
        <v>0.44402455775752303</v>
      </c>
      <c r="H1991" s="139">
        <v>0.85141479518405383</v>
      </c>
      <c r="I1991" s="139">
        <v>0.57883517061977141</v>
      </c>
      <c r="J1991" s="139">
        <v>0.68121725368852304</v>
      </c>
      <c r="K1991" s="58">
        <v>0.24431470331291605</v>
      </c>
      <c r="M1991" s="51">
        <v>989</v>
      </c>
      <c r="N1991" s="139" cm="1">
        <f t="array" ref="N1991:W1991">(TRANSPOSE(MMULT(幕後結果!$AB$37:$AK$46, TRANSPOSE(N990:W990))))</f>
        <v>-0.84589529006099118</v>
      </c>
      <c r="O1991" s="139">
        <v>-0.5513230846187267</v>
      </c>
      <c r="P1991" s="139">
        <v>0.77565393768036883</v>
      </c>
      <c r="Q1991" s="139">
        <v>-2.5387561394495877</v>
      </c>
      <c r="R1991" s="139">
        <v>-1.2501374077776177</v>
      </c>
      <c r="S1991" s="139">
        <v>1.3341350963883294</v>
      </c>
      <c r="T1991" s="139">
        <v>-0.71979056351008797</v>
      </c>
      <c r="U1991" s="139">
        <v>0.80493403111585671</v>
      </c>
      <c r="V1991" s="139">
        <v>-0.87767145902182475</v>
      </c>
      <c r="W1991" s="50">
        <v>2.551899610948194</v>
      </c>
    </row>
    <row r="1992" spans="1:23" ht="16.5">
      <c r="A1992" s="95">
        <v>990</v>
      </c>
      <c r="B1992" s="139">
        <v>9.4236558024224593E-2</v>
      </c>
      <c r="C1992" s="139">
        <v>0.16255379026587735</v>
      </c>
      <c r="D1992" s="139">
        <v>0.71061713387172998</v>
      </c>
      <c r="E1992" s="139">
        <v>0.48910413093817917</v>
      </c>
      <c r="F1992" s="139">
        <v>0.74946690858025855</v>
      </c>
      <c r="G1992" s="139">
        <v>0.75585579516018719</v>
      </c>
      <c r="H1992" s="139">
        <v>8.4776865392075962E-2</v>
      </c>
      <c r="I1992" s="139">
        <v>0.36465428383468002</v>
      </c>
      <c r="J1992" s="139">
        <v>0.28989191211508292</v>
      </c>
      <c r="K1992" s="58">
        <v>0.37350578983998517</v>
      </c>
      <c r="M1992" s="51">
        <v>990</v>
      </c>
      <c r="N1992" s="139" cm="1">
        <f t="array" ref="N1992:W1992">(TRANSPOSE(MMULT(幕後結果!$AB$37:$AK$46, TRANSPOSE(N991:W991))))</f>
        <v>0.99072385832004695</v>
      </c>
      <c r="O1992" s="139">
        <v>0.47870934312200308</v>
      </c>
      <c r="P1992" s="139">
        <v>0.89622308622657632</v>
      </c>
      <c r="Q1992" s="139">
        <v>0.84045909590683443</v>
      </c>
      <c r="R1992" s="139">
        <v>0.39827656840603565</v>
      </c>
      <c r="S1992" s="139">
        <v>-1.1745807461039568</v>
      </c>
      <c r="T1992" s="139">
        <v>0.17109672177605506</v>
      </c>
      <c r="U1992" s="139">
        <v>-0.11829974376635809</v>
      </c>
      <c r="V1992" s="139">
        <v>1.0995292855611183</v>
      </c>
      <c r="W1992" s="50">
        <v>2.0263362787196009</v>
      </c>
    </row>
    <row r="1993" spans="1:23" ht="16.5">
      <c r="A1993" s="95">
        <v>991</v>
      </c>
      <c r="B1993" s="139">
        <v>0.69428842462647911</v>
      </c>
      <c r="C1993" s="139">
        <v>0.17541817896759304</v>
      </c>
      <c r="D1993" s="139">
        <v>0.65404885718536865</v>
      </c>
      <c r="E1993" s="139">
        <v>0.26097699777936345</v>
      </c>
      <c r="F1993" s="139">
        <v>0.93920804870330454</v>
      </c>
      <c r="G1993" s="139">
        <v>0.54413762426545675</v>
      </c>
      <c r="H1993" s="139">
        <v>0.10630209931022438</v>
      </c>
      <c r="I1993" s="139">
        <v>0.25686718574735146</v>
      </c>
      <c r="J1993" s="139">
        <v>0.43719070739743859</v>
      </c>
      <c r="K1993" s="58">
        <v>0.59241451435540271</v>
      </c>
      <c r="M1993" s="51">
        <v>991</v>
      </c>
      <c r="N1993" s="139" cm="1">
        <f t="array" ref="N1993:W1993">(TRANSPOSE(MMULT(幕後結果!$AB$37:$AK$46, TRANSPOSE(N992:W992))))</f>
        <v>-0.39370311524499224</v>
      </c>
      <c r="O1993" s="139">
        <v>-1.8358032377248452</v>
      </c>
      <c r="P1993" s="139">
        <v>-0.4200063918838165</v>
      </c>
      <c r="Q1993" s="139">
        <v>0.59115272284788534</v>
      </c>
      <c r="R1993" s="139">
        <v>0.94208025697034059</v>
      </c>
      <c r="S1993" s="139">
        <v>1.1000698215427174</v>
      </c>
      <c r="T1993" s="139">
        <v>-1.4643866133609101E-2</v>
      </c>
      <c r="U1993" s="139">
        <v>-1.3043616664922322</v>
      </c>
      <c r="V1993" s="139">
        <v>1.3455221455413893</v>
      </c>
      <c r="W1993" s="50">
        <v>2.7795364223402841E-2</v>
      </c>
    </row>
    <row r="1994" spans="1:23" ht="16.5">
      <c r="A1994" s="95">
        <v>992</v>
      </c>
      <c r="B1994" s="139">
        <v>0.26518086653319473</v>
      </c>
      <c r="C1994" s="139">
        <v>0.3889272838010045</v>
      </c>
      <c r="D1994" s="139">
        <v>4.7012604840724448E-2</v>
      </c>
      <c r="E1994" s="139">
        <v>7.7415826908679986E-2</v>
      </c>
      <c r="F1994" s="139">
        <v>9.7998263596187796E-2</v>
      </c>
      <c r="G1994" s="139">
        <v>0.37119632676884207</v>
      </c>
      <c r="H1994" s="139">
        <v>0.33817067671864498</v>
      </c>
      <c r="I1994" s="139">
        <v>0.35098932460721066</v>
      </c>
      <c r="J1994" s="139">
        <v>0.39491236569589416</v>
      </c>
      <c r="K1994" s="58">
        <v>0.74858765435902663</v>
      </c>
      <c r="M1994" s="51">
        <v>992</v>
      </c>
      <c r="N1994" s="139" cm="1">
        <f t="array" ref="N1994:W1994">(TRANSPOSE(MMULT(幕後結果!$AB$37:$AK$46, TRANSPOSE(N993:W993))))</f>
        <v>1.3444472898162085E-2</v>
      </c>
      <c r="O1994" s="139">
        <v>-0.60217982856848795</v>
      </c>
      <c r="P1994" s="139">
        <v>1.4125716216253481</v>
      </c>
      <c r="Q1994" s="139">
        <v>-0.91270400276571262</v>
      </c>
      <c r="R1994" s="139">
        <v>1.3467626454973234</v>
      </c>
      <c r="S1994" s="139">
        <v>0.36740420648467975</v>
      </c>
      <c r="T1994" s="139">
        <v>-1.7266733461194135</v>
      </c>
      <c r="U1994" s="139">
        <v>1.2250578706889055</v>
      </c>
      <c r="V1994" s="139">
        <v>0.34236689686636773</v>
      </c>
      <c r="W1994" s="50">
        <v>0.81166350908663876</v>
      </c>
    </row>
    <row r="1995" spans="1:23" ht="16.5">
      <c r="A1995" s="95">
        <v>993</v>
      </c>
      <c r="B1995" s="139">
        <v>0.1908177055421727</v>
      </c>
      <c r="C1995" s="139">
        <v>0.715306435896232</v>
      </c>
      <c r="D1995" s="139">
        <v>0.63923536800313419</v>
      </c>
      <c r="E1995" s="139">
        <v>0.30185115906630355</v>
      </c>
      <c r="F1995" s="139">
        <v>0.30923100946586723</v>
      </c>
      <c r="G1995" s="139">
        <v>6.4683120938154426E-2</v>
      </c>
      <c r="H1995" s="139">
        <v>0.12273386591698721</v>
      </c>
      <c r="I1995" s="139">
        <v>0.29751653844079629</v>
      </c>
      <c r="J1995" s="139">
        <v>0.87894984556221001</v>
      </c>
      <c r="K1995" s="58">
        <v>0.64772076516803256</v>
      </c>
      <c r="M1995" s="51">
        <v>993</v>
      </c>
      <c r="N1995" s="139" cm="1">
        <f t="array" ref="N1995:W1995">(TRANSPOSE(MMULT(幕後結果!$AB$37:$AK$46, TRANSPOSE(N994:W994))))</f>
        <v>1.3246022578353052</v>
      </c>
      <c r="O1995" s="139">
        <v>-0.57648943217098569</v>
      </c>
      <c r="P1995" s="139">
        <v>1.868418713129592</v>
      </c>
      <c r="Q1995" s="139">
        <v>-9.7275292176339401E-2</v>
      </c>
      <c r="R1995" s="139">
        <v>-0.28927498190511686</v>
      </c>
      <c r="S1995" s="139">
        <v>0.87720861354156343</v>
      </c>
      <c r="T1995" s="139">
        <v>1.8309185016363689</v>
      </c>
      <c r="U1995" s="139">
        <v>-0.80362790592420785</v>
      </c>
      <c r="V1995" s="139">
        <v>3.5296697189866388E-2</v>
      </c>
      <c r="W1995" s="50">
        <v>1.3324915568864077</v>
      </c>
    </row>
    <row r="1996" spans="1:23" ht="16.5">
      <c r="A1996" s="95">
        <v>994</v>
      </c>
      <c r="B1996" s="139">
        <v>0.47778127481943544</v>
      </c>
      <c r="C1996" s="139">
        <v>0.70222373999239518</v>
      </c>
      <c r="D1996" s="139">
        <v>0.55406872904196058</v>
      </c>
      <c r="E1996" s="139">
        <v>0.80070864456443469</v>
      </c>
      <c r="F1996" s="139">
        <v>0.85113296477663325</v>
      </c>
      <c r="G1996" s="139">
        <v>8.3330816839248811E-2</v>
      </c>
      <c r="H1996" s="139">
        <v>0.436788088489662</v>
      </c>
      <c r="I1996" s="139">
        <v>0.16683814939082109</v>
      </c>
      <c r="J1996" s="139">
        <v>0.39223208216738237</v>
      </c>
      <c r="K1996" s="58">
        <v>0.75101949879084851</v>
      </c>
      <c r="M1996" s="51">
        <v>994</v>
      </c>
      <c r="N1996" s="139" cm="1">
        <f t="array" ref="N1996:W1996">(TRANSPOSE(MMULT(幕後結果!$AB$37:$AK$46, TRANSPOSE(N995:W995))))</f>
        <v>-1.40084625582326E-2</v>
      </c>
      <c r="O1996" s="139">
        <v>-0.17000830636649358</v>
      </c>
      <c r="P1996" s="139">
        <v>-0.7974285848386431</v>
      </c>
      <c r="Q1996" s="139">
        <v>0.19927389981887783</v>
      </c>
      <c r="R1996" s="139">
        <v>0.63601806371033676</v>
      </c>
      <c r="S1996" s="139">
        <v>0.12597523076150721</v>
      </c>
      <c r="T1996" s="139">
        <v>0.7907587845546532</v>
      </c>
      <c r="U1996" s="139">
        <v>-0.1000748459045683</v>
      </c>
      <c r="V1996" s="139">
        <v>2.6195784859432858E-2</v>
      </c>
      <c r="W1996" s="50">
        <v>0.72863204898650258</v>
      </c>
    </row>
    <row r="1997" spans="1:23" ht="16.5">
      <c r="A1997" s="95">
        <v>995</v>
      </c>
      <c r="B1997" s="139">
        <v>0.83447443977698166</v>
      </c>
      <c r="C1997" s="139">
        <v>0.8511576598950239</v>
      </c>
      <c r="D1997" s="139">
        <v>0.19943744967817501</v>
      </c>
      <c r="E1997" s="139">
        <v>0.97577342939398104</v>
      </c>
      <c r="F1997" s="139">
        <v>0.13269611047441288</v>
      </c>
      <c r="G1997" s="139">
        <v>0.64830666846184259</v>
      </c>
      <c r="H1997" s="139">
        <v>0.23362574304324113</v>
      </c>
      <c r="I1997" s="139">
        <v>0.37905970367226782</v>
      </c>
      <c r="J1997" s="139">
        <v>0.30768366832110283</v>
      </c>
      <c r="K1997" s="58">
        <v>0.20127776668823882</v>
      </c>
      <c r="M1997" s="51">
        <v>995</v>
      </c>
      <c r="N1997" s="139" cm="1">
        <f t="array" ref="N1997:W1997">(TRANSPOSE(MMULT(幕後結果!$AB$37:$AK$46, TRANSPOSE(N996:W996))))</f>
        <v>-0.21478996402720626</v>
      </c>
      <c r="O1997" s="139">
        <v>0.18403256579309651</v>
      </c>
      <c r="P1997" s="139">
        <v>0.63613341342849439</v>
      </c>
      <c r="Q1997" s="139">
        <v>-0.44281382218726273</v>
      </c>
      <c r="R1997" s="139">
        <v>1.3257391716381599</v>
      </c>
      <c r="S1997" s="139">
        <v>0.86149360246501649</v>
      </c>
      <c r="T1997" s="139">
        <v>-0.86826595329127698</v>
      </c>
      <c r="U1997" s="139">
        <v>0.74523988431205024</v>
      </c>
      <c r="V1997" s="139">
        <v>1.6384460055914403</v>
      </c>
      <c r="W1997" s="50">
        <v>6.3373445369058534E-2</v>
      </c>
    </row>
    <row r="1998" spans="1:23" ht="16.5">
      <c r="A1998" s="95">
        <v>996</v>
      </c>
      <c r="B1998" s="139">
        <v>0.86378631047273813</v>
      </c>
      <c r="C1998" s="139">
        <v>0.7349383699801022</v>
      </c>
      <c r="D1998" s="139">
        <v>0.76516220112205313</v>
      </c>
      <c r="E1998" s="139">
        <v>0.32813040511202485</v>
      </c>
      <c r="F1998" s="139">
        <v>0.30986005814745932</v>
      </c>
      <c r="G1998" s="139">
        <v>0.3678054765515284</v>
      </c>
      <c r="H1998" s="139">
        <v>2.0625980041895531E-2</v>
      </c>
      <c r="I1998" s="139">
        <v>0.3819538029860996</v>
      </c>
      <c r="J1998" s="139">
        <v>3.1700222400440348E-2</v>
      </c>
      <c r="K1998" s="58">
        <v>0.4988716649857019</v>
      </c>
      <c r="M1998" s="51">
        <v>996</v>
      </c>
      <c r="N1998" s="139" cm="1">
        <f t="array" ref="N1998:W1998">(TRANSPOSE(MMULT(幕後結果!$AB$37:$AK$46, TRANSPOSE(N997:W997))))</f>
        <v>-0.26256294370061384</v>
      </c>
      <c r="O1998" s="139">
        <v>0.34876164856406178</v>
      </c>
      <c r="P1998" s="139">
        <v>0.84157088616867892</v>
      </c>
      <c r="Q1998" s="139">
        <v>0.74229312029999295</v>
      </c>
      <c r="R1998" s="139">
        <v>5.895363766707909E-2</v>
      </c>
      <c r="S1998" s="139">
        <v>0.14942063524791124</v>
      </c>
      <c r="T1998" s="139">
        <v>0.15410666819618354</v>
      </c>
      <c r="U1998" s="139">
        <v>0.40987881107060264</v>
      </c>
      <c r="V1998" s="139">
        <v>0.9076190693874634</v>
      </c>
      <c r="W1998" s="50">
        <v>0.50193942051706963</v>
      </c>
    </row>
    <row r="1999" spans="1:23" ht="16.5">
      <c r="A1999" s="95">
        <v>997</v>
      </c>
      <c r="B1999" s="139">
        <v>0.75123028018781679</v>
      </c>
      <c r="C1999" s="139">
        <v>0.28956205812919489</v>
      </c>
      <c r="D1999" s="139">
        <v>0.99060950921014435</v>
      </c>
      <c r="E1999" s="139">
        <v>0.43071274576443863</v>
      </c>
      <c r="F1999" s="139">
        <v>0.41982271364485002</v>
      </c>
      <c r="G1999" s="139">
        <v>0.13815526539584888</v>
      </c>
      <c r="H1999" s="139">
        <v>0.61929531663530635</v>
      </c>
      <c r="I1999" s="139">
        <v>6.9535474506054573E-2</v>
      </c>
      <c r="J1999" s="139">
        <v>0.40852857546373822</v>
      </c>
      <c r="K1999" s="58">
        <v>0.33381954869953701</v>
      </c>
      <c r="M1999" s="51">
        <v>997</v>
      </c>
      <c r="N1999" s="139" cm="1">
        <f t="array" ref="N1999:W1999">(TRANSPOSE(MMULT(幕後結果!$AB$37:$AK$46, TRANSPOSE(N998:W998))))</f>
        <v>-0.1337225501093447</v>
      </c>
      <c r="O1999" s="139">
        <v>-1.1418367525454267</v>
      </c>
      <c r="P1999" s="139">
        <v>-1.531587927430174</v>
      </c>
      <c r="Q1999" s="139">
        <v>0.67907974405366545</v>
      </c>
      <c r="R1999" s="139">
        <v>0.18160239031757541</v>
      </c>
      <c r="S1999" s="139">
        <v>-1.3969406562832329</v>
      </c>
      <c r="T1999" s="139">
        <v>0.60759972437729615</v>
      </c>
      <c r="U1999" s="139">
        <v>-8.7725351630079107E-3</v>
      </c>
      <c r="V1999" s="139">
        <v>0.19476258450262249</v>
      </c>
      <c r="W1999" s="50">
        <v>-0.38871216093132455</v>
      </c>
    </row>
    <row r="2000" spans="1:23" ht="16.5">
      <c r="A2000" s="95">
        <v>998</v>
      </c>
      <c r="B2000" s="139">
        <v>0.35994521466718821</v>
      </c>
      <c r="C2000" s="139">
        <v>0.48319805660908322</v>
      </c>
      <c r="D2000" s="139">
        <v>0.20531490552650311</v>
      </c>
      <c r="E2000" s="139">
        <v>7.4490712499422962E-2</v>
      </c>
      <c r="F2000" s="139">
        <v>0.70843587496753435</v>
      </c>
      <c r="G2000" s="139">
        <v>0.53710375156408108</v>
      </c>
      <c r="H2000" s="139">
        <v>7.052687521831591E-2</v>
      </c>
      <c r="I2000" s="139">
        <v>0.37820619507009212</v>
      </c>
      <c r="J2000" s="139">
        <v>0.93768005717618763</v>
      </c>
      <c r="K2000" s="58">
        <v>0.33200840060859171</v>
      </c>
      <c r="M2000" s="51">
        <v>998</v>
      </c>
      <c r="N2000" s="139" cm="1">
        <f t="array" ref="N2000:W2000">(TRANSPOSE(MMULT(幕後結果!$AB$37:$AK$46, TRANSPOSE(N999:W999))))</f>
        <v>-0.19259856967495423</v>
      </c>
      <c r="O2000" s="139">
        <v>-0.3587520877365647</v>
      </c>
      <c r="P2000" s="139">
        <v>1.8683822099232685</v>
      </c>
      <c r="Q2000" s="139">
        <v>0.14870063015675616</v>
      </c>
      <c r="R2000" s="139">
        <v>0.23551071008222613</v>
      </c>
      <c r="S2000" s="139">
        <v>1.6888972560259228</v>
      </c>
      <c r="T2000" s="139">
        <v>0.80945228840562278</v>
      </c>
      <c r="U2000" s="139">
        <v>1.5666119400081384</v>
      </c>
      <c r="V2000" s="139">
        <v>0.18952255068826485</v>
      </c>
      <c r="W2000" s="50">
        <v>0.90026809853255119</v>
      </c>
    </row>
    <row r="2001" spans="1:23" ht="16.5">
      <c r="A2001" s="95">
        <v>999</v>
      </c>
      <c r="B2001" s="139">
        <v>0.36963388304739175</v>
      </c>
      <c r="C2001" s="139">
        <v>0.19482426739443914</v>
      </c>
      <c r="D2001" s="139">
        <v>0.60121927144285947</v>
      </c>
      <c r="E2001" s="139">
        <v>0.19938549793166405</v>
      </c>
      <c r="F2001" s="139">
        <v>0.4999576524130307</v>
      </c>
      <c r="G2001" s="139">
        <v>0.75646866151363712</v>
      </c>
      <c r="H2001" s="139">
        <v>0.38438520957965872</v>
      </c>
      <c r="I2001" s="139">
        <v>0.66694567954284056</v>
      </c>
      <c r="J2001" s="139">
        <v>0.65184952366610505</v>
      </c>
      <c r="K2001" s="58">
        <v>0.67269724426919586</v>
      </c>
      <c r="M2001" s="51">
        <v>999</v>
      </c>
      <c r="N2001" s="139" cm="1">
        <f t="array" ref="N2001:W2001">(TRANSPOSE(MMULT(幕後結果!$AB$37:$AK$46, TRANSPOSE(N1000:W1000))))</f>
        <v>0.91226754667490384</v>
      </c>
      <c r="O2001" s="139">
        <v>-0.64753906540328643</v>
      </c>
      <c r="P2001" s="139">
        <v>-0.34836259588734392</v>
      </c>
      <c r="Q2001" s="139">
        <v>0.19349960019358686</v>
      </c>
      <c r="R2001" s="139">
        <v>-0.11760115575473892</v>
      </c>
      <c r="S2001" s="139">
        <v>1.1940924489177442</v>
      </c>
      <c r="T2001" s="139">
        <v>-6.2992974519137768E-2</v>
      </c>
      <c r="U2001" s="139">
        <v>-0.29249936922198622</v>
      </c>
      <c r="V2001" s="139">
        <v>0.19455007753637171</v>
      </c>
      <c r="W2001" s="50">
        <v>1.264222886229516</v>
      </c>
    </row>
    <row r="2002" spans="1:23" ht="17.25" thickBot="1">
      <c r="A2002" s="126">
        <v>1000</v>
      </c>
      <c r="B2002" s="57">
        <v>2.8418425613977893E-2</v>
      </c>
      <c r="C2002" s="57">
        <v>0.11778665087529228</v>
      </c>
      <c r="D2002" s="57">
        <v>0.75722102921627599</v>
      </c>
      <c r="E2002" s="57">
        <v>0.74290040146430325</v>
      </c>
      <c r="F2002" s="57">
        <v>0.33957949881993699</v>
      </c>
      <c r="G2002" s="57">
        <v>0.11512860876303876</v>
      </c>
      <c r="H2002" s="57">
        <v>0.5363670815926016</v>
      </c>
      <c r="I2002" s="57">
        <v>0.19169411627618604</v>
      </c>
      <c r="J2002" s="57">
        <v>0.57221244898138468</v>
      </c>
      <c r="K2002" s="123">
        <v>0.13241591731186553</v>
      </c>
      <c r="M2002" s="49">
        <v>1000</v>
      </c>
      <c r="N2002" s="48" cm="1">
        <f t="array" ref="N2002:W2002">(TRANSPOSE(MMULT(幕後結果!$AB$37:$AK$46, TRANSPOSE(N1001:W1001))))</f>
        <v>0.25159685236378054</v>
      </c>
      <c r="O2002" s="48">
        <v>-0.66690686103408203</v>
      </c>
      <c r="P2002" s="48">
        <v>-4.8187868111528462E-2</v>
      </c>
      <c r="Q2002" s="48">
        <v>-1.2469520778055376</v>
      </c>
      <c r="R2002" s="48">
        <v>0.49176108466027513</v>
      </c>
      <c r="S2002" s="48">
        <v>-5.0416325757559777E-2</v>
      </c>
      <c r="T2002" s="48">
        <v>4.9850356817425466E-3</v>
      </c>
      <c r="U2002" s="48">
        <v>0.92617973710064705</v>
      </c>
      <c r="V2002" s="48">
        <v>-0.45914542553399373</v>
      </c>
      <c r="W2002" s="47">
        <v>0.22880280599119387</v>
      </c>
    </row>
    <row r="2003" spans="1:23" ht="16.5" thickTop="1"/>
  </sheetData>
  <phoneticPr fontId="6" type="noConversion"/>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5"/>
  <cols>
    <col min="1" max="1" width="9.375" style="4" customWidth="1"/>
    <col min="2" max="2" width="51" style="5" customWidth="1"/>
    <col min="3" max="3" width="28.5" style="4" customWidth="1"/>
    <col min="4" max="4" width="27.125" style="4" customWidth="1"/>
    <col min="5" max="5" width="29.625" style="4" customWidth="1"/>
    <col min="6" max="6" width="21.625" style="4" customWidth="1"/>
    <col min="7" max="7" width="12.5" style="4" customWidth="1"/>
    <col min="8" max="16384" width="9" style="4"/>
  </cols>
  <sheetData>
    <row r="1" spans="1:21" ht="15.75">
      <c r="A1" s="9" t="s">
        <v>20</v>
      </c>
      <c r="B1" s="14" t="s">
        <v>93</v>
      </c>
      <c r="C1" s="19" t="s">
        <v>12</v>
      </c>
      <c r="D1" s="19" t="s">
        <v>5</v>
      </c>
      <c r="E1" s="19" t="s">
        <v>19</v>
      </c>
      <c r="F1" s="19" t="s">
        <v>18</v>
      </c>
      <c r="G1" s="8" t="s">
        <v>17</v>
      </c>
      <c r="H1" s="24" t="s">
        <v>98</v>
      </c>
    </row>
    <row r="2" spans="1:21" ht="15.75">
      <c r="A2" s="10" t="s">
        <v>11</v>
      </c>
      <c r="B2" s="15" t="s">
        <v>16</v>
      </c>
      <c r="C2" s="20" t="s">
        <v>100</v>
      </c>
      <c r="D2" s="20" t="s">
        <v>15</v>
      </c>
      <c r="E2" s="20" t="s">
        <v>14</v>
      </c>
      <c r="F2" s="20" t="s">
        <v>13</v>
      </c>
      <c r="G2" s="7">
        <v>4</v>
      </c>
      <c r="H2" s="4">
        <f>SUM(G2:G6)</f>
        <v>20</v>
      </c>
    </row>
    <row r="3" spans="1:21" ht="15.75">
      <c r="A3" s="11" t="s">
        <v>11</v>
      </c>
      <c r="B3" s="16" t="s">
        <v>10</v>
      </c>
      <c r="C3" s="21" t="s">
        <v>9</v>
      </c>
      <c r="D3" s="21" t="s">
        <v>8</v>
      </c>
      <c r="E3" s="21" t="s">
        <v>7</v>
      </c>
      <c r="F3" s="21" t="s">
        <v>6</v>
      </c>
      <c r="G3" s="4">
        <v>4</v>
      </c>
    </row>
    <row r="4" spans="1:21" ht="15.75">
      <c r="A4" s="11" t="s">
        <v>11</v>
      </c>
      <c r="B4" s="17" t="s">
        <v>21</v>
      </c>
      <c r="C4" s="21" t="s">
        <v>101</v>
      </c>
      <c r="D4" s="21" t="s">
        <v>102</v>
      </c>
      <c r="E4" s="21" t="s">
        <v>103</v>
      </c>
      <c r="F4" s="21" t="s">
        <v>104</v>
      </c>
      <c r="G4" s="4">
        <v>4</v>
      </c>
    </row>
    <row r="5" spans="1:21" ht="15.75">
      <c r="A5" s="11" t="s">
        <v>11</v>
      </c>
      <c r="B5" s="17" t="s">
        <v>22</v>
      </c>
      <c r="C5" s="17" t="s">
        <v>23</v>
      </c>
      <c r="D5" s="17" t="s">
        <v>24</v>
      </c>
      <c r="E5" s="17" t="s">
        <v>25</v>
      </c>
      <c r="F5" s="17" t="s">
        <v>26</v>
      </c>
      <c r="G5" s="4">
        <v>4</v>
      </c>
    </row>
    <row r="6" spans="1:21" ht="15.75">
      <c r="A6" s="11" t="s">
        <v>11</v>
      </c>
      <c r="B6" s="17" t="s">
        <v>27</v>
      </c>
      <c r="C6" s="17" t="s">
        <v>28</v>
      </c>
      <c r="D6" s="17" t="s">
        <v>29</v>
      </c>
      <c r="E6" s="17" t="s">
        <v>30</v>
      </c>
      <c r="F6" s="17" t="s">
        <v>105</v>
      </c>
      <c r="G6" s="4">
        <v>4</v>
      </c>
    </row>
    <row r="7" spans="1:21" ht="15.75">
      <c r="A7" s="12" t="s">
        <v>31</v>
      </c>
      <c r="B7" s="15" t="s">
        <v>113</v>
      </c>
      <c r="C7" s="20" t="s">
        <v>107</v>
      </c>
      <c r="D7" s="20" t="s">
        <v>108</v>
      </c>
      <c r="E7" s="20" t="s">
        <v>106</v>
      </c>
      <c r="F7" s="20" t="s">
        <v>109</v>
      </c>
      <c r="G7" s="4">
        <v>2</v>
      </c>
      <c r="H7" s="4">
        <f>SUM(G7:G11)</f>
        <v>10</v>
      </c>
    </row>
    <row r="8" spans="1:21" ht="15.75">
      <c r="A8" s="13" t="s">
        <v>31</v>
      </c>
      <c r="B8" s="17" t="s">
        <v>67</v>
      </c>
      <c r="C8" s="17" t="s">
        <v>32</v>
      </c>
      <c r="D8" s="17" t="s">
        <v>68</v>
      </c>
      <c r="E8" s="17" t="s">
        <v>69</v>
      </c>
      <c r="F8" s="17" t="s">
        <v>70</v>
      </c>
      <c r="G8" s="4">
        <v>2</v>
      </c>
    </row>
    <row r="9" spans="1:21" ht="15.75">
      <c r="A9" s="13" t="s">
        <v>31</v>
      </c>
      <c r="B9" s="17" t="s">
        <v>71</v>
      </c>
      <c r="C9" s="17" t="s">
        <v>33</v>
      </c>
      <c r="D9" s="17" t="s">
        <v>34</v>
      </c>
      <c r="E9" s="17" t="s">
        <v>35</v>
      </c>
      <c r="F9" s="17" t="s">
        <v>43</v>
      </c>
      <c r="G9" s="4">
        <v>2</v>
      </c>
      <c r="U9"/>
    </row>
    <row r="10" spans="1:21" ht="15.75">
      <c r="A10" s="13" t="s">
        <v>31</v>
      </c>
      <c r="B10" s="17" t="s">
        <v>72</v>
      </c>
      <c r="C10" s="21" t="s">
        <v>36</v>
      </c>
      <c r="D10" s="17" t="s">
        <v>37</v>
      </c>
      <c r="E10" s="17" t="s">
        <v>38</v>
      </c>
      <c r="F10" s="17" t="s">
        <v>39</v>
      </c>
      <c r="G10" s="4">
        <v>2</v>
      </c>
    </row>
    <row r="11" spans="1:21" ht="15.75">
      <c r="A11" s="13" t="s">
        <v>31</v>
      </c>
      <c r="B11" s="16" t="s">
        <v>73</v>
      </c>
      <c r="C11" s="17" t="s">
        <v>40</v>
      </c>
      <c r="D11" s="17" t="s">
        <v>41</v>
      </c>
      <c r="E11" s="21" t="s">
        <v>42</v>
      </c>
      <c r="F11" s="17" t="s">
        <v>110</v>
      </c>
      <c r="G11" s="4">
        <v>2</v>
      </c>
    </row>
    <row r="12" spans="1:21" ht="31.5">
      <c r="A12" s="12" t="s">
        <v>44</v>
      </c>
      <c r="B12" s="18" t="s">
        <v>45</v>
      </c>
      <c r="C12" s="22" t="s">
        <v>94</v>
      </c>
      <c r="D12" s="18" t="s">
        <v>95</v>
      </c>
      <c r="E12" s="18" t="s">
        <v>96</v>
      </c>
      <c r="F12" s="18" t="s">
        <v>97</v>
      </c>
      <c r="G12" s="4">
        <v>4</v>
      </c>
      <c r="H12" s="4">
        <f>SUM(G12:G16)</f>
        <v>20</v>
      </c>
    </row>
    <row r="13" spans="1:21" ht="15.75">
      <c r="A13" s="13" t="s">
        <v>44</v>
      </c>
      <c r="B13" s="16" t="s">
        <v>74</v>
      </c>
      <c r="C13" s="17" t="s">
        <v>46</v>
      </c>
      <c r="D13" s="17" t="s">
        <v>47</v>
      </c>
      <c r="E13" s="17" t="s">
        <v>48</v>
      </c>
      <c r="F13" s="17" t="s">
        <v>64</v>
      </c>
      <c r="G13" s="4">
        <v>4</v>
      </c>
    </row>
    <row r="14" spans="1:21" ht="15.75">
      <c r="A14" s="13" t="s">
        <v>44</v>
      </c>
      <c r="B14" s="17" t="s">
        <v>75</v>
      </c>
      <c r="C14" s="17" t="s">
        <v>49</v>
      </c>
      <c r="D14" s="17" t="s">
        <v>51</v>
      </c>
      <c r="E14" s="17" t="s">
        <v>52</v>
      </c>
      <c r="F14" s="17" t="s">
        <v>53</v>
      </c>
      <c r="G14" s="4">
        <v>4</v>
      </c>
    </row>
    <row r="15" spans="1:21" ht="15.75">
      <c r="A15" s="13" t="s">
        <v>44</v>
      </c>
      <c r="B15" s="17" t="s">
        <v>76</v>
      </c>
      <c r="C15" s="17" t="s">
        <v>77</v>
      </c>
      <c r="D15" s="17" t="s">
        <v>78</v>
      </c>
      <c r="E15" s="17" t="s">
        <v>79</v>
      </c>
      <c r="F15" s="17" t="s">
        <v>54</v>
      </c>
      <c r="G15" s="4">
        <v>4</v>
      </c>
    </row>
    <row r="16" spans="1:21" ht="15.75">
      <c r="A16" s="13" t="s">
        <v>44</v>
      </c>
      <c r="B16" s="16" t="s">
        <v>114</v>
      </c>
      <c r="C16" s="17" t="s">
        <v>115</v>
      </c>
      <c r="D16" s="17" t="s">
        <v>111</v>
      </c>
      <c r="E16" s="21" t="s">
        <v>112</v>
      </c>
      <c r="F16" s="17" t="s">
        <v>116</v>
      </c>
      <c r="G16" s="4">
        <v>4</v>
      </c>
    </row>
    <row r="17" spans="1:8" ht="15.75">
      <c r="A17" s="12" t="s">
        <v>55</v>
      </c>
      <c r="B17" s="15" t="s">
        <v>58</v>
      </c>
      <c r="C17" s="18" t="s">
        <v>57</v>
      </c>
      <c r="D17" s="20" t="s">
        <v>80</v>
      </c>
      <c r="E17" s="18" t="s">
        <v>81</v>
      </c>
      <c r="F17" s="20" t="s">
        <v>82</v>
      </c>
      <c r="G17" s="4">
        <v>2</v>
      </c>
      <c r="H17" s="4">
        <f>SUM(G17:G21)</f>
        <v>14</v>
      </c>
    </row>
    <row r="18" spans="1:8" ht="15.75">
      <c r="A18" s="11" t="s">
        <v>56</v>
      </c>
      <c r="B18" s="17" t="s">
        <v>74</v>
      </c>
      <c r="C18" s="17" t="s">
        <v>46</v>
      </c>
      <c r="D18" s="17" t="s">
        <v>59</v>
      </c>
      <c r="E18" s="17" t="s">
        <v>48</v>
      </c>
      <c r="F18" s="17" t="s">
        <v>60</v>
      </c>
      <c r="G18" s="4">
        <v>3</v>
      </c>
    </row>
    <row r="19" spans="1:8" ht="15.75">
      <c r="A19" s="13" t="s">
        <v>55</v>
      </c>
      <c r="B19" s="16" t="s">
        <v>75</v>
      </c>
      <c r="C19" s="17" t="s">
        <v>49</v>
      </c>
      <c r="D19" s="17" t="s">
        <v>50</v>
      </c>
      <c r="E19" s="17" t="s">
        <v>83</v>
      </c>
      <c r="F19" s="17" t="s">
        <v>53</v>
      </c>
      <c r="G19" s="4">
        <v>3</v>
      </c>
    </row>
    <row r="20" spans="1:8" ht="15.75">
      <c r="A20" s="13" t="s">
        <v>55</v>
      </c>
      <c r="B20" s="16" t="s">
        <v>117</v>
      </c>
      <c r="C20" s="16" t="s">
        <v>118</v>
      </c>
      <c r="D20" s="16" t="s">
        <v>119</v>
      </c>
      <c r="E20" s="16" t="s">
        <v>120</v>
      </c>
      <c r="F20" s="16" t="s">
        <v>125</v>
      </c>
      <c r="G20" s="4">
        <v>4</v>
      </c>
    </row>
    <row r="21" spans="1:8" ht="15.75">
      <c r="A21" s="13" t="s">
        <v>55</v>
      </c>
      <c r="B21" s="16" t="s">
        <v>121</v>
      </c>
      <c r="C21" s="16" t="s">
        <v>123</v>
      </c>
      <c r="D21" s="16" t="s">
        <v>122</v>
      </c>
      <c r="E21" s="16" t="s">
        <v>124</v>
      </c>
      <c r="F21" s="16" t="s">
        <v>126</v>
      </c>
      <c r="G21" s="4">
        <v>2</v>
      </c>
    </row>
    <row r="22" spans="1:8" ht="15.75">
      <c r="A22" s="12" t="s">
        <v>61</v>
      </c>
      <c r="B22" s="18" t="s">
        <v>85</v>
      </c>
      <c r="C22" s="20" t="s">
        <v>86</v>
      </c>
      <c r="D22" s="18" t="s">
        <v>87</v>
      </c>
      <c r="E22" s="18" t="s">
        <v>88</v>
      </c>
      <c r="F22" s="18" t="s">
        <v>62</v>
      </c>
      <c r="G22" s="4">
        <v>3</v>
      </c>
      <c r="H22" s="4">
        <f>SUM(G22:G26)</f>
        <v>12</v>
      </c>
    </row>
    <row r="23" spans="1:8" ht="15.75">
      <c r="A23" s="13" t="s">
        <v>61</v>
      </c>
      <c r="B23" s="17" t="s">
        <v>89</v>
      </c>
      <c r="C23" s="17" t="s">
        <v>90</v>
      </c>
      <c r="D23" s="17" t="s">
        <v>91</v>
      </c>
      <c r="E23" s="17" t="s">
        <v>92</v>
      </c>
      <c r="F23" s="17" t="s">
        <v>63</v>
      </c>
      <c r="G23" s="4">
        <v>2</v>
      </c>
    </row>
    <row r="24" spans="1:8" ht="15.75">
      <c r="A24" s="13" t="s">
        <v>61</v>
      </c>
      <c r="B24" s="16" t="s">
        <v>127</v>
      </c>
      <c r="C24" s="16" t="s">
        <v>128</v>
      </c>
      <c r="D24" s="16" t="s">
        <v>132</v>
      </c>
      <c r="E24" s="16" t="s">
        <v>30</v>
      </c>
      <c r="F24" s="16" t="s">
        <v>105</v>
      </c>
      <c r="G24" s="4">
        <v>2</v>
      </c>
    </row>
    <row r="25" spans="1:8" ht="15.75">
      <c r="A25" s="13" t="s">
        <v>61</v>
      </c>
      <c r="B25" s="16" t="s">
        <v>129</v>
      </c>
      <c r="C25" s="16" t="s">
        <v>130</v>
      </c>
      <c r="D25" s="16" t="s">
        <v>133</v>
      </c>
      <c r="E25" s="16" t="s">
        <v>131</v>
      </c>
      <c r="F25" s="16" t="s">
        <v>134</v>
      </c>
      <c r="G25" s="4">
        <v>2</v>
      </c>
    </row>
    <row r="26" spans="1:8" ht="15.75">
      <c r="A26" s="13" t="s">
        <v>61</v>
      </c>
      <c r="B26" s="17" t="s">
        <v>65</v>
      </c>
      <c r="C26" s="17" t="s">
        <v>77</v>
      </c>
      <c r="D26" s="17" t="s">
        <v>78</v>
      </c>
      <c r="E26" s="17" t="s">
        <v>79</v>
      </c>
      <c r="F26" s="17" t="s">
        <v>84</v>
      </c>
      <c r="G26" s="4">
        <v>3</v>
      </c>
    </row>
    <row r="27" spans="1:8" ht="31.5">
      <c r="A27" s="12" t="s">
        <v>66</v>
      </c>
      <c r="B27" s="18" t="s">
        <v>45</v>
      </c>
      <c r="C27" s="22" t="s">
        <v>94</v>
      </c>
      <c r="D27" s="18" t="s">
        <v>95</v>
      </c>
      <c r="E27" s="18" t="s">
        <v>96</v>
      </c>
      <c r="F27" s="18" t="s">
        <v>97</v>
      </c>
      <c r="G27" s="4">
        <v>1</v>
      </c>
      <c r="H27" s="4">
        <f>SUM(G27:G31)</f>
        <v>5</v>
      </c>
    </row>
    <row r="28" spans="1:8" ht="15.75">
      <c r="A28" s="13" t="s">
        <v>66</v>
      </c>
      <c r="B28" s="16" t="s">
        <v>74</v>
      </c>
      <c r="C28" s="17" t="s">
        <v>46</v>
      </c>
      <c r="D28" s="17" t="s">
        <v>47</v>
      </c>
      <c r="E28" s="17" t="s">
        <v>48</v>
      </c>
      <c r="F28" s="17" t="s">
        <v>64</v>
      </c>
      <c r="G28" s="4">
        <v>1</v>
      </c>
    </row>
    <row r="29" spans="1:8" ht="15.75">
      <c r="A29" s="13" t="s">
        <v>66</v>
      </c>
      <c r="B29" s="17" t="s">
        <v>75</v>
      </c>
      <c r="C29" s="17" t="s">
        <v>49</v>
      </c>
      <c r="D29" s="17" t="s">
        <v>51</v>
      </c>
      <c r="E29" s="17" t="s">
        <v>52</v>
      </c>
      <c r="F29" s="17" t="s">
        <v>53</v>
      </c>
      <c r="G29" s="4">
        <v>1</v>
      </c>
    </row>
    <row r="30" spans="1:8" ht="15.75">
      <c r="A30" s="13" t="s">
        <v>66</v>
      </c>
      <c r="B30" s="17" t="s">
        <v>76</v>
      </c>
      <c r="C30" s="17" t="s">
        <v>77</v>
      </c>
      <c r="D30" s="17" t="s">
        <v>78</v>
      </c>
      <c r="E30" s="17" t="s">
        <v>79</v>
      </c>
      <c r="F30" s="17" t="s">
        <v>54</v>
      </c>
      <c r="G30" s="4">
        <v>1</v>
      </c>
    </row>
    <row r="31" spans="1:8" ht="15.7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25" defaultRowHeight="15" customHeight="1"/>
  <cols>
    <col min="1" max="3" width="6.625" customWidth="1"/>
    <col min="4" max="4" width="31.375" customWidth="1"/>
    <col min="5" max="26" width="6.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738</v>
      </c>
      <c r="B6" s="1">
        <v>20</v>
      </c>
      <c r="C6" s="1" t="s">
        <v>4</v>
      </c>
      <c r="D6" s="1" t="s">
        <v>739</v>
      </c>
    </row>
    <row r="7" spans="1:4" ht="16.5" customHeight="1">
      <c r="A7" s="1">
        <v>11</v>
      </c>
      <c r="B7" s="1">
        <v>2</v>
      </c>
      <c r="C7" s="1">
        <v>3</v>
      </c>
      <c r="D7" s="1">
        <v>4</v>
      </c>
    </row>
    <row r="8" spans="1:4" ht="16.5" customHeight="1">
      <c r="A8" s="1"/>
      <c r="B8" s="1"/>
      <c r="C8" s="1"/>
      <c r="D8" s="1"/>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25" defaultRowHeight="15.75"/>
  <cols>
    <col min="1" max="16384" width="8.625" style="124"/>
  </cols>
  <sheetData>
    <row r="1" spans="1:23">
      <c r="A1" s="124" t="str" cm="1">
        <f t="array" ref="A1:W955">[1]Sheet!$A$1:$W$955</f>
        <v>股票代碼</v>
      </c>
      <c r="B1" s="124" t="str">
        <v>EPS</v>
      </c>
      <c r="C1" s="124" t="str">
        <v>Beta</v>
      </c>
      <c r="D1" s="124" t="str">
        <v>PE Ratio</v>
      </c>
      <c r="E1" s="124" t="str">
        <v>ROE</v>
      </c>
      <c r="F1" s="124" t="str">
        <v>ROA</v>
      </c>
      <c r="G1" s="124">
        <v>0</v>
      </c>
      <c r="H1" s="124">
        <v>0</v>
      </c>
      <c r="I1" s="124">
        <v>0</v>
      </c>
      <c r="J1" s="124">
        <v>0</v>
      </c>
      <c r="K1" s="124">
        <v>0</v>
      </c>
      <c r="L1" s="124">
        <v>0</v>
      </c>
      <c r="M1" s="124">
        <v>0</v>
      </c>
      <c r="N1" s="124">
        <v>0</v>
      </c>
      <c r="O1" s="124">
        <v>0</v>
      </c>
      <c r="P1" s="124">
        <v>0</v>
      </c>
      <c r="Q1" s="124">
        <v>0</v>
      </c>
      <c r="R1" s="124">
        <v>0</v>
      </c>
      <c r="S1" s="124">
        <v>0</v>
      </c>
      <c r="T1" s="124">
        <v>0</v>
      </c>
      <c r="U1" s="124">
        <v>0</v>
      </c>
      <c r="V1" s="124">
        <v>0</v>
      </c>
      <c r="W1" s="124">
        <v>0</v>
      </c>
    </row>
    <row r="2" spans="1:23" hidden="1">
      <c r="A2" s="124" t="str">
        <v>2330.TW</v>
      </c>
      <c r="B2" s="124">
        <v>33.57</v>
      </c>
      <c r="C2" s="124">
        <v>1.24</v>
      </c>
      <c r="D2" s="124">
        <v>17.117671999999999</v>
      </c>
      <c r="E2" s="124">
        <v>0.25331999999999999</v>
      </c>
      <c r="F2" s="124">
        <v>0.10836999999999999</v>
      </c>
      <c r="G2" s="124">
        <v>0</v>
      </c>
      <c r="H2" s="124">
        <v>0</v>
      </c>
      <c r="I2" s="124">
        <v>0</v>
      </c>
      <c r="J2" s="124">
        <v>0</v>
      </c>
      <c r="K2" s="124">
        <v>0</v>
      </c>
      <c r="L2" s="124">
        <v>0</v>
      </c>
      <c r="M2" s="124">
        <v>0</v>
      </c>
      <c r="N2" s="124">
        <v>0</v>
      </c>
      <c r="O2" s="124">
        <v>0</v>
      </c>
      <c r="P2" s="124">
        <v>0</v>
      </c>
      <c r="Q2" s="124">
        <v>0</v>
      </c>
      <c r="R2" s="124">
        <v>0</v>
      </c>
      <c r="S2" s="124">
        <v>0</v>
      </c>
      <c r="T2" s="124">
        <v>0</v>
      </c>
      <c r="U2" s="124">
        <v>0</v>
      </c>
      <c r="V2" s="124">
        <v>0</v>
      </c>
      <c r="W2" s="124">
        <v>0</v>
      </c>
    </row>
    <row r="3" spans="1:23" hidden="1">
      <c r="A3" s="124" t="str">
        <v>2454.TW</v>
      </c>
      <c r="B3" s="124">
        <v>57.55</v>
      </c>
      <c r="C3" s="124">
        <v>1.1439999999999999</v>
      </c>
      <c r="D3" s="124">
        <v>16.669052000000001</v>
      </c>
      <c r="E3" s="124">
        <v>0.25763000000000003</v>
      </c>
      <c r="F3" s="124">
        <v>8.8920004999999996E-2</v>
      </c>
      <c r="G3" s="124">
        <v>0</v>
      </c>
      <c r="H3" s="124">
        <v>0</v>
      </c>
      <c r="I3" s="124">
        <v>0</v>
      </c>
      <c r="J3" s="124">
        <v>0</v>
      </c>
      <c r="K3" s="124">
        <v>0</v>
      </c>
      <c r="L3" s="124">
        <v>0</v>
      </c>
      <c r="M3" s="124">
        <v>0</v>
      </c>
      <c r="N3" s="124">
        <v>0</v>
      </c>
      <c r="O3" s="124">
        <v>0</v>
      </c>
      <c r="P3" s="124">
        <v>0</v>
      </c>
      <c r="Q3" s="124">
        <v>0</v>
      </c>
      <c r="R3" s="124">
        <v>0</v>
      </c>
      <c r="S3" s="124">
        <v>0</v>
      </c>
      <c r="T3" s="124">
        <v>0</v>
      </c>
      <c r="U3" s="124">
        <v>0</v>
      </c>
      <c r="V3" s="124">
        <v>0</v>
      </c>
      <c r="W3" s="124">
        <v>0</v>
      </c>
    </row>
    <row r="4" spans="1:23" hidden="1">
      <c r="A4" s="124" t="str">
        <v>2317.TW</v>
      </c>
      <c r="B4" s="124">
        <v>10.73</v>
      </c>
      <c r="C4" s="124">
        <v>0.61599999999999999</v>
      </c>
      <c r="D4" s="124">
        <v>12.099644</v>
      </c>
      <c r="E4" s="124">
        <v>0.100839995</v>
      </c>
      <c r="F4" s="124">
        <v>2.7369999999999998E-2</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row>
    <row r="5" spans="1:23" hidden="1">
      <c r="A5" s="124" t="str">
        <v>2409.TW</v>
      </c>
      <c r="B5" s="124">
        <v>-1.41</v>
      </c>
      <c r="C5" s="124">
        <v>1.2689999999999999</v>
      </c>
      <c r="D5" s="124">
        <v>23.81579</v>
      </c>
      <c r="E5" s="124">
        <v>-6.4159999999999995E-2</v>
      </c>
      <c r="F5" s="124">
        <v>-2.5700000000000001E-2</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row>
    <row r="6" spans="1:23" hidden="1">
      <c r="A6" s="124" t="str">
        <v>3008.TW</v>
      </c>
      <c r="B6" s="124">
        <v>153.68</v>
      </c>
      <c r="C6" s="124">
        <v>0.91900000000000004</v>
      </c>
      <c r="D6" s="124">
        <v>13.796581</v>
      </c>
      <c r="E6" s="124">
        <v>0.12922</v>
      </c>
      <c r="F6" s="124">
        <v>5.849E-2</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row>
    <row r="7" spans="1:23" hidden="1">
      <c r="A7" s="124">
        <v>0</v>
      </c>
      <c r="B7" s="124">
        <v>0</v>
      </c>
      <c r="C7" s="124">
        <v>0</v>
      </c>
      <c r="D7" s="124">
        <v>0</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row>
    <row r="8" spans="1:23" hidden="1">
      <c r="A8" s="124">
        <v>0</v>
      </c>
      <c r="B8" s="124">
        <v>0</v>
      </c>
      <c r="C8" s="124">
        <v>0</v>
      </c>
      <c r="D8" s="124">
        <v>0</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row>
    <row r="9" spans="1:23" hidden="1">
      <c r="A9" s="124">
        <v>0</v>
      </c>
      <c r="B9" s="124">
        <v>0</v>
      </c>
      <c r="C9" s="124">
        <v>0</v>
      </c>
      <c r="D9" s="124">
        <v>0</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row>
    <row r="10" spans="1:23" hidden="1">
      <c r="A10" s="124">
        <v>0</v>
      </c>
      <c r="B10" s="124">
        <v>0</v>
      </c>
      <c r="C10" s="124">
        <v>0</v>
      </c>
      <c r="D10" s="124">
        <v>0</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row>
    <row r="11" spans="1:23" hidden="1">
      <c r="A11" s="124">
        <v>0</v>
      </c>
      <c r="B11" s="124">
        <v>0</v>
      </c>
      <c r="C11" s="124">
        <v>0</v>
      </c>
      <c r="D11" s="124">
        <v>0</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row>
    <row r="12" spans="1:23" hidden="1">
      <c r="A12" s="124">
        <v>0</v>
      </c>
      <c r="B12" s="124">
        <v>0</v>
      </c>
      <c r="C12" s="124">
        <v>0</v>
      </c>
      <c r="D12" s="124">
        <v>0</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row>
    <row r="13" spans="1:23" hidden="1">
      <c r="A13" s="124">
        <v>0</v>
      </c>
      <c r="B13" s="124">
        <v>0</v>
      </c>
      <c r="C13" s="124">
        <v>0</v>
      </c>
      <c r="D13" s="124">
        <v>0</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row>
    <row r="14" spans="1:23" hidden="1">
      <c r="A14" s="124">
        <v>0</v>
      </c>
      <c r="B14" s="124">
        <v>0</v>
      </c>
      <c r="C14" s="124">
        <v>0</v>
      </c>
      <c r="D14" s="124">
        <v>0</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row>
    <row r="15" spans="1:23" hidden="1">
      <c r="A15" s="124">
        <v>0</v>
      </c>
      <c r="B15" s="124">
        <v>0</v>
      </c>
      <c r="C15" s="124">
        <v>0</v>
      </c>
      <c r="D15" s="124">
        <v>0</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row>
    <row r="16" spans="1:23" hidden="1">
      <c r="A16" s="124">
        <v>0</v>
      </c>
      <c r="B16" s="124">
        <v>0</v>
      </c>
      <c r="C16" s="124">
        <v>0</v>
      </c>
      <c r="D16" s="124">
        <v>0</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row>
    <row r="17" spans="1:23" hidden="1">
      <c r="A17" s="124">
        <v>0</v>
      </c>
      <c r="B17" s="124">
        <v>0</v>
      </c>
      <c r="C17" s="124">
        <v>0</v>
      </c>
      <c r="D17" s="124">
        <v>0</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row>
    <row r="18" spans="1:23">
      <c r="A18" s="124">
        <v>0</v>
      </c>
      <c r="B18" s="124">
        <v>0</v>
      </c>
      <c r="C18" s="124">
        <v>0</v>
      </c>
      <c r="D18" s="124">
        <v>0</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row>
    <row r="19" spans="1:23" hidden="1">
      <c r="A19" s="124">
        <v>0</v>
      </c>
      <c r="B19" s="124">
        <v>0</v>
      </c>
      <c r="C19" s="124">
        <v>0</v>
      </c>
      <c r="D19" s="124">
        <v>0</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row>
    <row r="20" spans="1:23">
      <c r="A20" s="124">
        <v>0</v>
      </c>
      <c r="B20" s="124">
        <v>0</v>
      </c>
      <c r="C20" s="124">
        <v>0</v>
      </c>
      <c r="D20" s="124">
        <v>0</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row>
    <row r="21" spans="1:23" hidden="1">
      <c r="A21" s="124">
        <v>0</v>
      </c>
      <c r="B21" s="124">
        <v>0</v>
      </c>
      <c r="C21" s="124">
        <v>0</v>
      </c>
      <c r="D21" s="124">
        <v>0</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row>
    <row r="22" spans="1:23">
      <c r="A22" s="124">
        <v>0</v>
      </c>
      <c r="B22" s="124">
        <v>0</v>
      </c>
      <c r="C22" s="124">
        <v>0</v>
      </c>
      <c r="D22" s="124">
        <v>0</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row>
    <row r="23" spans="1:23" hidden="1">
      <c r="A23" s="124">
        <v>0</v>
      </c>
      <c r="B23" s="124">
        <v>0</v>
      </c>
      <c r="C23" s="124">
        <v>0</v>
      </c>
      <c r="D23" s="124">
        <v>0</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row>
    <row r="24" spans="1:23" hidden="1">
      <c r="A24" s="124">
        <v>0</v>
      </c>
      <c r="B24" s="124">
        <v>0</v>
      </c>
      <c r="C24" s="124">
        <v>0</v>
      </c>
      <c r="D24" s="124">
        <v>0</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row>
    <row r="25" spans="1:23" hidden="1">
      <c r="A25" s="124">
        <v>0</v>
      </c>
      <c r="B25" s="124">
        <v>0</v>
      </c>
      <c r="C25" s="124">
        <v>0</v>
      </c>
      <c r="D25" s="124">
        <v>0</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row>
    <row r="26" spans="1:23" hidden="1">
      <c r="A26" s="124">
        <v>0</v>
      </c>
      <c r="B26" s="124">
        <v>0</v>
      </c>
      <c r="C26" s="124">
        <v>0</v>
      </c>
      <c r="D26" s="124">
        <v>0</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row>
    <row r="27" spans="1:23" hidden="1">
      <c r="A27" s="124">
        <v>0</v>
      </c>
      <c r="B27" s="124">
        <v>0</v>
      </c>
      <c r="C27" s="124">
        <v>0</v>
      </c>
      <c r="D27" s="124">
        <v>0</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row>
    <row r="28" spans="1:23" hidden="1">
      <c r="A28" s="124">
        <v>0</v>
      </c>
      <c r="B28" s="124">
        <v>0</v>
      </c>
      <c r="C28" s="124">
        <v>0</v>
      </c>
      <c r="D28" s="124">
        <v>0</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row>
    <row r="29" spans="1:23" hidden="1">
      <c r="A29" s="124">
        <v>0</v>
      </c>
      <c r="B29" s="124">
        <v>0</v>
      </c>
      <c r="C29" s="124">
        <v>0</v>
      </c>
      <c r="D29" s="124">
        <v>0</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row>
    <row r="30" spans="1:23" hidden="1">
      <c r="A30" s="124">
        <v>0</v>
      </c>
      <c r="B30" s="124">
        <v>0</v>
      </c>
      <c r="C30" s="124">
        <v>0</v>
      </c>
      <c r="D30" s="124">
        <v>0</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row>
    <row r="31" spans="1:23" hidden="1">
      <c r="A31" s="124">
        <v>0</v>
      </c>
      <c r="B31" s="124">
        <v>0</v>
      </c>
      <c r="C31" s="124">
        <v>0</v>
      </c>
      <c r="D31" s="124">
        <v>0</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row>
    <row r="32" spans="1:23" hidden="1">
      <c r="A32" s="124">
        <v>0</v>
      </c>
      <c r="B32" s="124">
        <v>0</v>
      </c>
      <c r="C32" s="124">
        <v>0</v>
      </c>
      <c r="D32" s="124">
        <v>0</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row>
    <row r="33" spans="1:23" hidden="1">
      <c r="A33" s="124">
        <v>0</v>
      </c>
      <c r="B33" s="124">
        <v>0</v>
      </c>
      <c r="C33" s="124">
        <v>0</v>
      </c>
      <c r="D33" s="124">
        <v>0</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row>
    <row r="34" spans="1:23" hidden="1">
      <c r="A34" s="124">
        <v>0</v>
      </c>
      <c r="B34" s="124">
        <v>0</v>
      </c>
      <c r="C34" s="124">
        <v>0</v>
      </c>
      <c r="D34" s="124">
        <v>0</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row>
    <row r="35" spans="1:23" hidden="1">
      <c r="A35" s="124">
        <v>0</v>
      </c>
      <c r="B35" s="124">
        <v>0</v>
      </c>
      <c r="C35" s="124">
        <v>0</v>
      </c>
      <c r="D35" s="124">
        <v>0</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row>
    <row r="36" spans="1:23" hidden="1">
      <c r="A36" s="124">
        <v>0</v>
      </c>
      <c r="B36" s="124">
        <v>0</v>
      </c>
      <c r="C36" s="124">
        <v>0</v>
      </c>
      <c r="D36" s="124">
        <v>0</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row>
    <row r="37" spans="1:23" hidden="1">
      <c r="A37" s="124">
        <v>0</v>
      </c>
      <c r="B37" s="124">
        <v>0</v>
      </c>
      <c r="C37" s="124">
        <v>0</v>
      </c>
      <c r="D37" s="124">
        <v>0</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row>
    <row r="38" spans="1:23" hidden="1">
      <c r="A38" s="124">
        <v>0</v>
      </c>
      <c r="B38" s="124">
        <v>0</v>
      </c>
      <c r="C38" s="124">
        <v>0</v>
      </c>
      <c r="D38" s="124">
        <v>0</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row>
    <row r="39" spans="1:23">
      <c r="A39" s="124">
        <v>0</v>
      </c>
      <c r="B39" s="124">
        <v>0</v>
      </c>
      <c r="C39" s="124">
        <v>0</v>
      </c>
      <c r="D39" s="124">
        <v>0</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row>
    <row r="40" spans="1:23">
      <c r="A40" s="124">
        <v>0</v>
      </c>
      <c r="B40" s="124">
        <v>0</v>
      </c>
      <c r="C40" s="124">
        <v>0</v>
      </c>
      <c r="D40" s="124">
        <v>0</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row>
    <row r="41" spans="1:23" hidden="1">
      <c r="A41" s="124">
        <v>0</v>
      </c>
      <c r="B41" s="124">
        <v>0</v>
      </c>
      <c r="C41" s="124">
        <v>0</v>
      </c>
      <c r="D41" s="124">
        <v>0</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row>
    <row r="42" spans="1:23" hidden="1">
      <c r="A42" s="124">
        <v>0</v>
      </c>
      <c r="B42" s="124">
        <v>0</v>
      </c>
      <c r="C42" s="124">
        <v>0</v>
      </c>
      <c r="D42" s="124">
        <v>0</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row>
    <row r="43" spans="1:23">
      <c r="A43" s="124">
        <v>0</v>
      </c>
      <c r="B43" s="124">
        <v>0</v>
      </c>
      <c r="C43" s="124">
        <v>0</v>
      </c>
      <c r="D43" s="124">
        <v>0</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row>
    <row r="44" spans="1:23" hidden="1">
      <c r="A44" s="124">
        <v>0</v>
      </c>
      <c r="B44" s="124">
        <v>0</v>
      </c>
      <c r="C44" s="124">
        <v>0</v>
      </c>
      <c r="D44" s="124">
        <v>0</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row>
    <row r="45" spans="1:23">
      <c r="A45" s="124">
        <v>0</v>
      </c>
      <c r="B45" s="124">
        <v>0</v>
      </c>
      <c r="C45" s="124">
        <v>0</v>
      </c>
      <c r="D45" s="124">
        <v>0</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row>
    <row r="46" spans="1:23" hidden="1">
      <c r="A46" s="124">
        <v>0</v>
      </c>
      <c r="B46" s="124">
        <v>0</v>
      </c>
      <c r="C46" s="124">
        <v>0</v>
      </c>
      <c r="D46" s="124">
        <v>0</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row>
    <row r="47" spans="1:23" hidden="1">
      <c r="A47" s="124">
        <v>0</v>
      </c>
      <c r="B47" s="124">
        <v>0</v>
      </c>
      <c r="C47" s="124">
        <v>0</v>
      </c>
      <c r="D47" s="124">
        <v>0</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row>
    <row r="48" spans="1:23" hidden="1">
      <c r="A48" s="124">
        <v>0</v>
      </c>
      <c r="B48" s="124">
        <v>0</v>
      </c>
      <c r="C48" s="124">
        <v>0</v>
      </c>
      <c r="D48" s="124">
        <v>0</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row>
    <row r="49" spans="1:23" hidden="1">
      <c r="A49" s="124">
        <v>0</v>
      </c>
      <c r="B49" s="124">
        <v>0</v>
      </c>
      <c r="C49" s="124">
        <v>0</v>
      </c>
      <c r="D49" s="124">
        <v>0</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row>
    <row r="50" spans="1:23" hidden="1">
      <c r="A50" s="124">
        <v>0</v>
      </c>
      <c r="B50" s="124">
        <v>0</v>
      </c>
      <c r="C50" s="124">
        <v>0</v>
      </c>
      <c r="D50" s="124">
        <v>0</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row>
    <row r="51" spans="1:23" hidden="1">
      <c r="A51" s="124">
        <v>0</v>
      </c>
      <c r="B51" s="124">
        <v>0</v>
      </c>
      <c r="C51" s="124">
        <v>0</v>
      </c>
      <c r="D51" s="124">
        <v>0</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row>
    <row r="52" spans="1:23">
      <c r="A52" s="124">
        <v>0</v>
      </c>
      <c r="B52" s="124">
        <v>0</v>
      </c>
      <c r="C52" s="124">
        <v>0</v>
      </c>
      <c r="D52" s="124">
        <v>0</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row>
    <row r="53" spans="1:23">
      <c r="A53" s="124">
        <v>0</v>
      </c>
      <c r="B53" s="124">
        <v>0</v>
      </c>
      <c r="C53" s="124">
        <v>0</v>
      </c>
      <c r="D53" s="124">
        <v>0</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row>
    <row r="54" spans="1:23" hidden="1">
      <c r="A54" s="124">
        <v>0</v>
      </c>
      <c r="B54" s="124">
        <v>0</v>
      </c>
      <c r="C54" s="124">
        <v>0</v>
      </c>
      <c r="D54" s="124">
        <v>0</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row>
    <row r="55" spans="1:23">
      <c r="A55" s="124">
        <v>0</v>
      </c>
      <c r="B55" s="124">
        <v>0</v>
      </c>
      <c r="C55" s="124">
        <v>0</v>
      </c>
      <c r="D55" s="124">
        <v>0</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row>
    <row r="56" spans="1:23">
      <c r="A56" s="124">
        <v>0</v>
      </c>
      <c r="B56" s="124">
        <v>0</v>
      </c>
      <c r="C56" s="124">
        <v>0</v>
      </c>
      <c r="D56" s="124">
        <v>0</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row>
    <row r="57" spans="1:23" hidden="1">
      <c r="A57" s="124">
        <v>0</v>
      </c>
      <c r="B57" s="124">
        <v>0</v>
      </c>
      <c r="C57" s="124">
        <v>0</v>
      </c>
      <c r="D57" s="124">
        <v>0</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row>
    <row r="58" spans="1:23">
      <c r="A58" s="124">
        <v>0</v>
      </c>
      <c r="B58" s="124">
        <v>0</v>
      </c>
      <c r="C58" s="124">
        <v>0</v>
      </c>
      <c r="D58" s="124">
        <v>0</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row>
    <row r="59" spans="1:23" hidden="1">
      <c r="A59" s="124">
        <v>0</v>
      </c>
      <c r="B59" s="124">
        <v>0</v>
      </c>
      <c r="C59" s="124">
        <v>0</v>
      </c>
      <c r="D59" s="124">
        <v>0</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row>
    <row r="60" spans="1:23">
      <c r="A60" s="124">
        <v>0</v>
      </c>
      <c r="B60" s="124">
        <v>0</v>
      </c>
      <c r="C60" s="124">
        <v>0</v>
      </c>
      <c r="D60" s="124">
        <v>0</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row>
    <row r="61" spans="1:23">
      <c r="A61" s="124">
        <v>0</v>
      </c>
      <c r="B61" s="124">
        <v>0</v>
      </c>
      <c r="C61" s="124">
        <v>0</v>
      </c>
      <c r="D61" s="124">
        <v>0</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row>
    <row r="62" spans="1:23">
      <c r="A62" s="124">
        <v>0</v>
      </c>
      <c r="B62" s="124">
        <v>0</v>
      </c>
      <c r="C62" s="124">
        <v>0</v>
      </c>
      <c r="D62" s="124">
        <v>0</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row>
    <row r="63" spans="1:23" hidden="1">
      <c r="A63" s="124">
        <v>0</v>
      </c>
      <c r="B63" s="124">
        <v>0</v>
      </c>
      <c r="C63" s="124">
        <v>0</v>
      </c>
      <c r="D63" s="124">
        <v>0</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row>
    <row r="64" spans="1:23" hidden="1">
      <c r="A64" s="124">
        <v>0</v>
      </c>
      <c r="B64" s="124">
        <v>0</v>
      </c>
      <c r="C64" s="124">
        <v>0</v>
      </c>
      <c r="D64" s="124">
        <v>0</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row>
    <row r="65" spans="1:23">
      <c r="A65" s="124">
        <v>0</v>
      </c>
      <c r="B65" s="124">
        <v>0</v>
      </c>
      <c r="C65" s="124">
        <v>0</v>
      </c>
      <c r="D65" s="124">
        <v>0</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row>
    <row r="66" spans="1:23" hidden="1">
      <c r="A66" s="124">
        <v>0</v>
      </c>
      <c r="B66" s="124">
        <v>0</v>
      </c>
      <c r="C66" s="124">
        <v>0</v>
      </c>
      <c r="D66" s="124">
        <v>0</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row>
    <row r="67" spans="1:23" hidden="1">
      <c r="A67" s="124">
        <v>0</v>
      </c>
      <c r="B67" s="124">
        <v>0</v>
      </c>
      <c r="C67" s="124">
        <v>0</v>
      </c>
      <c r="D67" s="124">
        <v>0</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row>
    <row r="68" spans="1:23" hidden="1">
      <c r="A68" s="124">
        <v>0</v>
      </c>
      <c r="B68" s="124">
        <v>0</v>
      </c>
      <c r="C68" s="124">
        <v>0</v>
      </c>
      <c r="D68" s="124">
        <v>0</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row>
    <row r="69" spans="1:23" hidden="1">
      <c r="A69" s="124">
        <v>0</v>
      </c>
      <c r="B69" s="124">
        <v>0</v>
      </c>
      <c r="C69" s="124">
        <v>0</v>
      </c>
      <c r="D69" s="124">
        <v>0</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row>
    <row r="70" spans="1:23" hidden="1">
      <c r="A70" s="124">
        <v>0</v>
      </c>
      <c r="B70" s="124">
        <v>0</v>
      </c>
      <c r="C70" s="124">
        <v>0</v>
      </c>
      <c r="D70" s="124">
        <v>0</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row>
    <row r="71" spans="1:23" hidden="1">
      <c r="A71" s="124">
        <v>0</v>
      </c>
      <c r="B71" s="124">
        <v>0</v>
      </c>
      <c r="C71" s="124">
        <v>0</v>
      </c>
      <c r="D71" s="124">
        <v>0</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row>
    <row r="72" spans="1:23" hidden="1">
      <c r="A72" s="124">
        <v>0</v>
      </c>
      <c r="B72" s="124">
        <v>0</v>
      </c>
      <c r="C72" s="124">
        <v>0</v>
      </c>
      <c r="D72" s="124">
        <v>0</v>
      </c>
      <c r="E72" s="124">
        <v>0</v>
      </c>
      <c r="F72" s="124">
        <v>0</v>
      </c>
      <c r="G72" s="124">
        <v>0</v>
      </c>
      <c r="H72" s="124">
        <v>0</v>
      </c>
      <c r="I72" s="124">
        <v>0</v>
      </c>
      <c r="J72" s="124">
        <v>0</v>
      </c>
      <c r="K72" s="124">
        <v>0</v>
      </c>
      <c r="L72" s="124">
        <v>0</v>
      </c>
      <c r="M72" s="124">
        <v>0</v>
      </c>
      <c r="N72" s="124">
        <v>0</v>
      </c>
      <c r="O72" s="124">
        <v>0</v>
      </c>
      <c r="P72" s="124">
        <v>0</v>
      </c>
      <c r="Q72" s="124">
        <v>0</v>
      </c>
      <c r="R72" s="124">
        <v>0</v>
      </c>
      <c r="S72" s="124">
        <v>0</v>
      </c>
      <c r="T72" s="124">
        <v>0</v>
      </c>
      <c r="U72" s="124">
        <v>0</v>
      </c>
      <c r="V72" s="124">
        <v>0</v>
      </c>
      <c r="W72" s="124">
        <v>0</v>
      </c>
    </row>
    <row r="73" spans="1:23" hidden="1">
      <c r="A73" s="124">
        <v>0</v>
      </c>
      <c r="B73" s="124">
        <v>0</v>
      </c>
      <c r="C73" s="124">
        <v>0</v>
      </c>
      <c r="D73" s="124">
        <v>0</v>
      </c>
      <c r="E73" s="124">
        <v>0</v>
      </c>
      <c r="F73" s="124">
        <v>0</v>
      </c>
      <c r="G73" s="124">
        <v>0</v>
      </c>
      <c r="H73" s="124">
        <v>0</v>
      </c>
      <c r="I73" s="124">
        <v>0</v>
      </c>
      <c r="J73" s="124">
        <v>0</v>
      </c>
      <c r="K73" s="124">
        <v>0</v>
      </c>
      <c r="L73" s="124">
        <v>0</v>
      </c>
      <c r="M73" s="124">
        <v>0</v>
      </c>
      <c r="N73" s="124">
        <v>0</v>
      </c>
      <c r="O73" s="124">
        <v>0</v>
      </c>
      <c r="P73" s="124">
        <v>0</v>
      </c>
      <c r="Q73" s="124">
        <v>0</v>
      </c>
      <c r="R73" s="124">
        <v>0</v>
      </c>
      <c r="S73" s="124">
        <v>0</v>
      </c>
      <c r="T73" s="124">
        <v>0</v>
      </c>
      <c r="U73" s="124">
        <v>0</v>
      </c>
      <c r="V73" s="124">
        <v>0</v>
      </c>
      <c r="W73" s="124">
        <v>0</v>
      </c>
    </row>
    <row r="74" spans="1:23" hidden="1">
      <c r="A74" s="124">
        <v>0</v>
      </c>
      <c r="B74" s="124">
        <v>0</v>
      </c>
      <c r="C74" s="124">
        <v>0</v>
      </c>
      <c r="D74" s="124">
        <v>0</v>
      </c>
      <c r="E74" s="124">
        <v>0</v>
      </c>
      <c r="F74" s="124">
        <v>0</v>
      </c>
      <c r="G74" s="124">
        <v>0</v>
      </c>
      <c r="H74" s="124">
        <v>0</v>
      </c>
      <c r="I74" s="124">
        <v>0</v>
      </c>
      <c r="J74" s="124">
        <v>0</v>
      </c>
      <c r="K74" s="124">
        <v>0</v>
      </c>
      <c r="L74" s="124">
        <v>0</v>
      </c>
      <c r="M74" s="124">
        <v>0</v>
      </c>
      <c r="N74" s="124">
        <v>0</v>
      </c>
      <c r="O74" s="124">
        <v>0</v>
      </c>
      <c r="P74" s="124">
        <v>0</v>
      </c>
      <c r="Q74" s="124">
        <v>0</v>
      </c>
      <c r="R74" s="124">
        <v>0</v>
      </c>
      <c r="S74" s="124">
        <v>0</v>
      </c>
      <c r="T74" s="124">
        <v>0</v>
      </c>
      <c r="U74" s="124">
        <v>0</v>
      </c>
      <c r="V74" s="124">
        <v>0</v>
      </c>
      <c r="W74" s="124">
        <v>0</v>
      </c>
    </row>
    <row r="75" spans="1:23" hidden="1">
      <c r="A75" s="124">
        <v>0</v>
      </c>
      <c r="B75" s="124">
        <v>0</v>
      </c>
      <c r="C75" s="124">
        <v>0</v>
      </c>
      <c r="D75" s="124">
        <v>0</v>
      </c>
      <c r="E75" s="124">
        <v>0</v>
      </c>
      <c r="F75" s="124">
        <v>0</v>
      </c>
      <c r="G75" s="124">
        <v>0</v>
      </c>
      <c r="H75" s="124">
        <v>0</v>
      </c>
      <c r="I75" s="124">
        <v>0</v>
      </c>
      <c r="J75" s="124">
        <v>0</v>
      </c>
      <c r="K75" s="124">
        <v>0</v>
      </c>
      <c r="L75" s="124">
        <v>0</v>
      </c>
      <c r="M75" s="124">
        <v>0</v>
      </c>
      <c r="N75" s="124">
        <v>0</v>
      </c>
      <c r="O75" s="124">
        <v>0</v>
      </c>
      <c r="P75" s="124">
        <v>0</v>
      </c>
      <c r="Q75" s="124">
        <v>0</v>
      </c>
      <c r="R75" s="124">
        <v>0</v>
      </c>
      <c r="S75" s="124">
        <v>0</v>
      </c>
      <c r="T75" s="124">
        <v>0</v>
      </c>
      <c r="U75" s="124">
        <v>0</v>
      </c>
      <c r="V75" s="124">
        <v>0</v>
      </c>
      <c r="W75" s="124">
        <v>0</v>
      </c>
    </row>
    <row r="76" spans="1:23" hidden="1">
      <c r="A76" s="124">
        <v>0</v>
      </c>
      <c r="B76" s="124">
        <v>0</v>
      </c>
      <c r="C76" s="124">
        <v>0</v>
      </c>
      <c r="D76" s="124">
        <v>0</v>
      </c>
      <c r="E76" s="124">
        <v>0</v>
      </c>
      <c r="F76" s="124">
        <v>0</v>
      </c>
      <c r="G76" s="124">
        <v>0</v>
      </c>
      <c r="H76" s="124">
        <v>0</v>
      </c>
      <c r="I76" s="124">
        <v>0</v>
      </c>
      <c r="J76" s="124">
        <v>0</v>
      </c>
      <c r="K76" s="124">
        <v>0</v>
      </c>
      <c r="L76" s="124">
        <v>0</v>
      </c>
      <c r="M76" s="124">
        <v>0</v>
      </c>
      <c r="N76" s="124">
        <v>0</v>
      </c>
      <c r="O76" s="124">
        <v>0</v>
      </c>
      <c r="P76" s="124">
        <v>0</v>
      </c>
      <c r="Q76" s="124">
        <v>0</v>
      </c>
      <c r="R76" s="124">
        <v>0</v>
      </c>
      <c r="S76" s="124">
        <v>0</v>
      </c>
      <c r="T76" s="124">
        <v>0</v>
      </c>
      <c r="U76" s="124">
        <v>0</v>
      </c>
      <c r="V76" s="124">
        <v>0</v>
      </c>
      <c r="W76" s="124">
        <v>0</v>
      </c>
    </row>
    <row r="77" spans="1:23" hidden="1">
      <c r="A77" s="124">
        <v>0</v>
      </c>
      <c r="B77" s="124">
        <v>0</v>
      </c>
      <c r="C77" s="124">
        <v>0</v>
      </c>
      <c r="D77" s="124">
        <v>0</v>
      </c>
      <c r="E77" s="124">
        <v>0</v>
      </c>
      <c r="F77" s="124">
        <v>0</v>
      </c>
      <c r="G77" s="124">
        <v>0</v>
      </c>
      <c r="H77" s="124">
        <v>0</v>
      </c>
      <c r="I77" s="124">
        <v>0</v>
      </c>
      <c r="J77" s="124">
        <v>0</v>
      </c>
      <c r="K77" s="124">
        <v>0</v>
      </c>
      <c r="L77" s="124">
        <v>0</v>
      </c>
      <c r="M77" s="124">
        <v>0</v>
      </c>
      <c r="N77" s="124">
        <v>0</v>
      </c>
      <c r="O77" s="124">
        <v>0</v>
      </c>
      <c r="P77" s="124">
        <v>0</v>
      </c>
      <c r="Q77" s="124">
        <v>0</v>
      </c>
      <c r="R77" s="124">
        <v>0</v>
      </c>
      <c r="S77" s="124">
        <v>0</v>
      </c>
      <c r="T77" s="124">
        <v>0</v>
      </c>
      <c r="U77" s="124">
        <v>0</v>
      </c>
      <c r="V77" s="124">
        <v>0</v>
      </c>
      <c r="W77" s="124">
        <v>0</v>
      </c>
    </row>
    <row r="78" spans="1:23">
      <c r="A78" s="124">
        <v>0</v>
      </c>
      <c r="B78" s="124">
        <v>0</v>
      </c>
      <c r="C78" s="124">
        <v>0</v>
      </c>
      <c r="D78" s="124">
        <v>0</v>
      </c>
      <c r="E78" s="124">
        <v>0</v>
      </c>
      <c r="F78" s="124">
        <v>0</v>
      </c>
      <c r="G78" s="124">
        <v>0</v>
      </c>
      <c r="H78" s="124">
        <v>0</v>
      </c>
      <c r="I78" s="124">
        <v>0</v>
      </c>
      <c r="J78" s="124">
        <v>0</v>
      </c>
      <c r="K78" s="124">
        <v>0</v>
      </c>
      <c r="L78" s="124">
        <v>0</v>
      </c>
      <c r="M78" s="124">
        <v>0</v>
      </c>
      <c r="N78" s="124">
        <v>0</v>
      </c>
      <c r="O78" s="124">
        <v>0</v>
      </c>
      <c r="P78" s="124">
        <v>0</v>
      </c>
      <c r="Q78" s="124">
        <v>0</v>
      </c>
      <c r="R78" s="124">
        <v>0</v>
      </c>
      <c r="S78" s="124">
        <v>0</v>
      </c>
      <c r="T78" s="124">
        <v>0</v>
      </c>
      <c r="U78" s="124">
        <v>0</v>
      </c>
      <c r="V78" s="124">
        <v>0</v>
      </c>
      <c r="W78" s="124">
        <v>0</v>
      </c>
    </row>
    <row r="79" spans="1:23" hidden="1">
      <c r="A79" s="124">
        <v>0</v>
      </c>
      <c r="B79" s="124">
        <v>0</v>
      </c>
      <c r="C79" s="124">
        <v>0</v>
      </c>
      <c r="D79" s="124">
        <v>0</v>
      </c>
      <c r="E79" s="124">
        <v>0</v>
      </c>
      <c r="F79" s="124">
        <v>0</v>
      </c>
      <c r="G79" s="124">
        <v>0</v>
      </c>
      <c r="H79" s="124">
        <v>0</v>
      </c>
      <c r="I79" s="124">
        <v>0</v>
      </c>
      <c r="J79" s="124">
        <v>0</v>
      </c>
      <c r="K79" s="124">
        <v>0</v>
      </c>
      <c r="L79" s="124">
        <v>0</v>
      </c>
      <c r="M79" s="124">
        <v>0</v>
      </c>
      <c r="N79" s="124">
        <v>0</v>
      </c>
      <c r="O79" s="124">
        <v>0</v>
      </c>
      <c r="P79" s="124">
        <v>0</v>
      </c>
      <c r="Q79" s="124">
        <v>0</v>
      </c>
      <c r="R79" s="124">
        <v>0</v>
      </c>
      <c r="S79" s="124">
        <v>0</v>
      </c>
      <c r="T79" s="124">
        <v>0</v>
      </c>
      <c r="U79" s="124">
        <v>0</v>
      </c>
      <c r="V79" s="124">
        <v>0</v>
      </c>
      <c r="W79" s="124">
        <v>0</v>
      </c>
    </row>
    <row r="80" spans="1:23">
      <c r="A80" s="124">
        <v>0</v>
      </c>
      <c r="B80" s="124">
        <v>0</v>
      </c>
      <c r="C80" s="124">
        <v>0</v>
      </c>
      <c r="D80" s="124">
        <v>0</v>
      </c>
      <c r="E80" s="124">
        <v>0</v>
      </c>
      <c r="F80" s="124">
        <v>0</v>
      </c>
      <c r="G80" s="124">
        <v>0</v>
      </c>
      <c r="H80" s="124">
        <v>0</v>
      </c>
      <c r="I80" s="124">
        <v>0</v>
      </c>
      <c r="J80" s="124">
        <v>0</v>
      </c>
      <c r="K80" s="124">
        <v>0</v>
      </c>
      <c r="L80" s="124">
        <v>0</v>
      </c>
      <c r="M80" s="124">
        <v>0</v>
      </c>
      <c r="N80" s="124">
        <v>0</v>
      </c>
      <c r="O80" s="124">
        <v>0</v>
      </c>
      <c r="P80" s="124">
        <v>0</v>
      </c>
      <c r="Q80" s="124">
        <v>0</v>
      </c>
      <c r="R80" s="124">
        <v>0</v>
      </c>
      <c r="S80" s="124">
        <v>0</v>
      </c>
      <c r="T80" s="124">
        <v>0</v>
      </c>
      <c r="U80" s="124">
        <v>0</v>
      </c>
      <c r="V80" s="124">
        <v>0</v>
      </c>
      <c r="W80" s="124">
        <v>0</v>
      </c>
    </row>
    <row r="81" spans="1:23" hidden="1">
      <c r="A81" s="124">
        <v>0</v>
      </c>
      <c r="B81" s="124">
        <v>0</v>
      </c>
      <c r="C81" s="124">
        <v>0</v>
      </c>
      <c r="D81" s="124">
        <v>0</v>
      </c>
      <c r="E81" s="124">
        <v>0</v>
      </c>
      <c r="F81" s="124">
        <v>0</v>
      </c>
      <c r="G81" s="124">
        <v>0</v>
      </c>
      <c r="H81" s="124">
        <v>0</v>
      </c>
      <c r="I81" s="124">
        <v>0</v>
      </c>
      <c r="J81" s="124">
        <v>0</v>
      </c>
      <c r="K81" s="124">
        <v>0</v>
      </c>
      <c r="L81" s="124">
        <v>0</v>
      </c>
      <c r="M81" s="124">
        <v>0</v>
      </c>
      <c r="N81" s="124">
        <v>0</v>
      </c>
      <c r="O81" s="124">
        <v>0</v>
      </c>
      <c r="P81" s="124">
        <v>0</v>
      </c>
      <c r="Q81" s="124">
        <v>0</v>
      </c>
      <c r="R81" s="124">
        <v>0</v>
      </c>
      <c r="S81" s="124">
        <v>0</v>
      </c>
      <c r="T81" s="124">
        <v>0</v>
      </c>
      <c r="U81" s="124">
        <v>0</v>
      </c>
      <c r="V81" s="124">
        <v>0</v>
      </c>
      <c r="W81" s="124">
        <v>0</v>
      </c>
    </row>
    <row r="82" spans="1:23" hidden="1">
      <c r="A82" s="124">
        <v>0</v>
      </c>
      <c r="B82" s="124">
        <v>0</v>
      </c>
      <c r="C82" s="124">
        <v>0</v>
      </c>
      <c r="D82" s="124">
        <v>0</v>
      </c>
      <c r="E82" s="124">
        <v>0</v>
      </c>
      <c r="F82" s="124">
        <v>0</v>
      </c>
      <c r="G82" s="124">
        <v>0</v>
      </c>
      <c r="H82" s="124">
        <v>0</v>
      </c>
      <c r="I82" s="124">
        <v>0</v>
      </c>
      <c r="J82" s="124">
        <v>0</v>
      </c>
      <c r="K82" s="124">
        <v>0</v>
      </c>
      <c r="L82" s="124">
        <v>0</v>
      </c>
      <c r="M82" s="124">
        <v>0</v>
      </c>
      <c r="N82" s="124">
        <v>0</v>
      </c>
      <c r="O82" s="124">
        <v>0</v>
      </c>
      <c r="P82" s="124">
        <v>0</v>
      </c>
      <c r="Q82" s="124">
        <v>0</v>
      </c>
      <c r="R82" s="124">
        <v>0</v>
      </c>
      <c r="S82" s="124">
        <v>0</v>
      </c>
      <c r="T82" s="124">
        <v>0</v>
      </c>
      <c r="U82" s="124">
        <v>0</v>
      </c>
      <c r="V82" s="124">
        <v>0</v>
      </c>
      <c r="W82" s="124">
        <v>0</v>
      </c>
    </row>
    <row r="83" spans="1:23">
      <c r="A83" s="124">
        <v>0</v>
      </c>
      <c r="B83" s="124">
        <v>0</v>
      </c>
      <c r="C83" s="124">
        <v>0</v>
      </c>
      <c r="D83" s="124">
        <v>0</v>
      </c>
      <c r="E83" s="124">
        <v>0</v>
      </c>
      <c r="F83" s="124">
        <v>0</v>
      </c>
      <c r="G83" s="124">
        <v>0</v>
      </c>
      <c r="H83" s="124">
        <v>0</v>
      </c>
      <c r="I83" s="124">
        <v>0</v>
      </c>
      <c r="J83" s="124">
        <v>0</v>
      </c>
      <c r="K83" s="124">
        <v>0</v>
      </c>
      <c r="L83" s="124">
        <v>0</v>
      </c>
      <c r="M83" s="124">
        <v>0</v>
      </c>
      <c r="N83" s="124">
        <v>0</v>
      </c>
      <c r="O83" s="124">
        <v>0</v>
      </c>
      <c r="P83" s="124">
        <v>0</v>
      </c>
      <c r="Q83" s="124">
        <v>0</v>
      </c>
      <c r="R83" s="124">
        <v>0</v>
      </c>
      <c r="S83" s="124">
        <v>0</v>
      </c>
      <c r="T83" s="124">
        <v>0</v>
      </c>
      <c r="U83" s="124">
        <v>0</v>
      </c>
      <c r="V83" s="124">
        <v>0</v>
      </c>
      <c r="W83" s="124">
        <v>0</v>
      </c>
    </row>
    <row r="84" spans="1:23">
      <c r="A84" s="124">
        <v>0</v>
      </c>
      <c r="B84" s="124">
        <v>0</v>
      </c>
      <c r="C84" s="124">
        <v>0</v>
      </c>
      <c r="D84" s="124">
        <v>0</v>
      </c>
      <c r="E84" s="124">
        <v>0</v>
      </c>
      <c r="F84" s="124">
        <v>0</v>
      </c>
      <c r="G84" s="124">
        <v>0</v>
      </c>
      <c r="H84" s="124">
        <v>0</v>
      </c>
      <c r="I84" s="124">
        <v>0</v>
      </c>
      <c r="J84" s="124">
        <v>0</v>
      </c>
      <c r="K84" s="124">
        <v>0</v>
      </c>
      <c r="L84" s="124">
        <v>0</v>
      </c>
      <c r="M84" s="124">
        <v>0</v>
      </c>
      <c r="N84" s="124">
        <v>0</v>
      </c>
      <c r="O84" s="124">
        <v>0</v>
      </c>
      <c r="P84" s="124">
        <v>0</v>
      </c>
      <c r="Q84" s="124">
        <v>0</v>
      </c>
      <c r="R84" s="124">
        <v>0</v>
      </c>
      <c r="S84" s="124">
        <v>0</v>
      </c>
      <c r="T84" s="124">
        <v>0</v>
      </c>
      <c r="U84" s="124">
        <v>0</v>
      </c>
      <c r="V84" s="124">
        <v>0</v>
      </c>
      <c r="W84" s="124">
        <v>0</v>
      </c>
    </row>
    <row r="85" spans="1:23">
      <c r="A85" s="124">
        <v>0</v>
      </c>
      <c r="B85" s="124">
        <v>0</v>
      </c>
      <c r="C85" s="124">
        <v>0</v>
      </c>
      <c r="D85" s="124">
        <v>0</v>
      </c>
      <c r="E85" s="124">
        <v>0</v>
      </c>
      <c r="F85" s="124">
        <v>0</v>
      </c>
      <c r="G85" s="124">
        <v>0</v>
      </c>
      <c r="H85" s="124">
        <v>0</v>
      </c>
      <c r="I85" s="124">
        <v>0</v>
      </c>
      <c r="J85" s="124">
        <v>0</v>
      </c>
      <c r="K85" s="124">
        <v>0</v>
      </c>
      <c r="L85" s="124">
        <v>0</v>
      </c>
      <c r="M85" s="124">
        <v>0</v>
      </c>
      <c r="N85" s="124">
        <v>0</v>
      </c>
      <c r="O85" s="124">
        <v>0</v>
      </c>
      <c r="P85" s="124">
        <v>0</v>
      </c>
      <c r="Q85" s="124">
        <v>0</v>
      </c>
      <c r="R85" s="124">
        <v>0</v>
      </c>
      <c r="S85" s="124">
        <v>0</v>
      </c>
      <c r="T85" s="124">
        <v>0</v>
      </c>
      <c r="U85" s="124">
        <v>0</v>
      </c>
      <c r="V85" s="124">
        <v>0</v>
      </c>
      <c r="W85" s="124">
        <v>0</v>
      </c>
    </row>
    <row r="86" spans="1:23" hidden="1">
      <c r="A86" s="124">
        <v>0</v>
      </c>
      <c r="B86" s="124">
        <v>0</v>
      </c>
      <c r="C86" s="124">
        <v>0</v>
      </c>
      <c r="D86" s="124">
        <v>0</v>
      </c>
      <c r="E86" s="124">
        <v>0</v>
      </c>
      <c r="F86" s="124">
        <v>0</v>
      </c>
      <c r="G86" s="124">
        <v>0</v>
      </c>
      <c r="H86" s="124">
        <v>0</v>
      </c>
      <c r="I86" s="124">
        <v>0</v>
      </c>
      <c r="J86" s="124">
        <v>0</v>
      </c>
      <c r="K86" s="124">
        <v>0</v>
      </c>
      <c r="L86" s="124">
        <v>0</v>
      </c>
      <c r="M86" s="124">
        <v>0</v>
      </c>
      <c r="N86" s="124">
        <v>0</v>
      </c>
      <c r="O86" s="124">
        <v>0</v>
      </c>
      <c r="P86" s="124">
        <v>0</v>
      </c>
      <c r="Q86" s="124">
        <v>0</v>
      </c>
      <c r="R86" s="124">
        <v>0</v>
      </c>
      <c r="S86" s="124">
        <v>0</v>
      </c>
      <c r="T86" s="124">
        <v>0</v>
      </c>
      <c r="U86" s="124">
        <v>0</v>
      </c>
      <c r="V86" s="124">
        <v>0</v>
      </c>
      <c r="W86" s="124">
        <v>0</v>
      </c>
    </row>
    <row r="87" spans="1:23" hidden="1">
      <c r="A87" s="124">
        <v>0</v>
      </c>
      <c r="B87" s="124">
        <v>0</v>
      </c>
      <c r="C87" s="124">
        <v>0</v>
      </c>
      <c r="D87" s="124">
        <v>0</v>
      </c>
      <c r="E87" s="124">
        <v>0</v>
      </c>
      <c r="F87" s="124">
        <v>0</v>
      </c>
      <c r="G87" s="124">
        <v>0</v>
      </c>
      <c r="H87" s="124">
        <v>0</v>
      </c>
      <c r="I87" s="124">
        <v>0</v>
      </c>
      <c r="J87" s="124">
        <v>0</v>
      </c>
      <c r="K87" s="124">
        <v>0</v>
      </c>
      <c r="L87" s="124">
        <v>0</v>
      </c>
      <c r="M87" s="124">
        <v>0</v>
      </c>
      <c r="N87" s="124">
        <v>0</v>
      </c>
      <c r="O87" s="124">
        <v>0</v>
      </c>
      <c r="P87" s="124">
        <v>0</v>
      </c>
      <c r="Q87" s="124">
        <v>0</v>
      </c>
      <c r="R87" s="124">
        <v>0</v>
      </c>
      <c r="S87" s="124">
        <v>0</v>
      </c>
      <c r="T87" s="124">
        <v>0</v>
      </c>
      <c r="U87" s="124">
        <v>0</v>
      </c>
      <c r="V87" s="124">
        <v>0</v>
      </c>
      <c r="W87" s="124">
        <v>0</v>
      </c>
    </row>
    <row r="88" spans="1:23" hidden="1">
      <c r="A88" s="124">
        <v>0</v>
      </c>
      <c r="B88" s="124">
        <v>0</v>
      </c>
      <c r="C88" s="124">
        <v>0</v>
      </c>
      <c r="D88" s="124">
        <v>0</v>
      </c>
      <c r="E88" s="124">
        <v>0</v>
      </c>
      <c r="F88" s="124">
        <v>0</v>
      </c>
      <c r="G88" s="124">
        <v>0</v>
      </c>
      <c r="H88" s="124">
        <v>0</v>
      </c>
      <c r="I88" s="124">
        <v>0</v>
      </c>
      <c r="J88" s="124">
        <v>0</v>
      </c>
      <c r="K88" s="124">
        <v>0</v>
      </c>
      <c r="L88" s="124">
        <v>0</v>
      </c>
      <c r="M88" s="124">
        <v>0</v>
      </c>
      <c r="N88" s="124">
        <v>0</v>
      </c>
      <c r="O88" s="124">
        <v>0</v>
      </c>
      <c r="P88" s="124">
        <v>0</v>
      </c>
      <c r="Q88" s="124">
        <v>0</v>
      </c>
      <c r="R88" s="124">
        <v>0</v>
      </c>
      <c r="S88" s="124">
        <v>0</v>
      </c>
      <c r="T88" s="124">
        <v>0</v>
      </c>
      <c r="U88" s="124">
        <v>0</v>
      </c>
      <c r="V88" s="124">
        <v>0</v>
      </c>
      <c r="W88" s="124">
        <v>0</v>
      </c>
    </row>
    <row r="89" spans="1:23" hidden="1">
      <c r="A89" s="124">
        <v>0</v>
      </c>
      <c r="B89" s="124">
        <v>0</v>
      </c>
      <c r="C89" s="124">
        <v>0</v>
      </c>
      <c r="D89" s="124">
        <v>0</v>
      </c>
      <c r="E89" s="124">
        <v>0</v>
      </c>
      <c r="F89" s="124">
        <v>0</v>
      </c>
      <c r="G89" s="124">
        <v>0</v>
      </c>
      <c r="H89" s="124">
        <v>0</v>
      </c>
      <c r="I89" s="124">
        <v>0</v>
      </c>
      <c r="J89" s="124">
        <v>0</v>
      </c>
      <c r="K89" s="124">
        <v>0</v>
      </c>
      <c r="L89" s="124">
        <v>0</v>
      </c>
      <c r="M89" s="124">
        <v>0</v>
      </c>
      <c r="N89" s="124">
        <v>0</v>
      </c>
      <c r="O89" s="124">
        <v>0</v>
      </c>
      <c r="P89" s="124">
        <v>0</v>
      </c>
      <c r="Q89" s="124">
        <v>0</v>
      </c>
      <c r="R89" s="124">
        <v>0</v>
      </c>
      <c r="S89" s="124">
        <v>0</v>
      </c>
      <c r="T89" s="124">
        <v>0</v>
      </c>
      <c r="U89" s="124">
        <v>0</v>
      </c>
      <c r="V89" s="124">
        <v>0</v>
      </c>
      <c r="W89" s="124">
        <v>0</v>
      </c>
    </row>
    <row r="90" spans="1:23" hidden="1">
      <c r="A90" s="124">
        <v>0</v>
      </c>
      <c r="B90" s="124">
        <v>0</v>
      </c>
      <c r="C90" s="124">
        <v>0</v>
      </c>
      <c r="D90" s="124">
        <v>0</v>
      </c>
      <c r="E90" s="124">
        <v>0</v>
      </c>
      <c r="F90" s="124">
        <v>0</v>
      </c>
      <c r="G90" s="124">
        <v>0</v>
      </c>
      <c r="H90" s="124">
        <v>0</v>
      </c>
      <c r="I90" s="124">
        <v>0</v>
      </c>
      <c r="J90" s="124">
        <v>0</v>
      </c>
      <c r="K90" s="124">
        <v>0</v>
      </c>
      <c r="L90" s="124">
        <v>0</v>
      </c>
      <c r="M90" s="124">
        <v>0</v>
      </c>
      <c r="N90" s="124">
        <v>0</v>
      </c>
      <c r="O90" s="124">
        <v>0</v>
      </c>
      <c r="P90" s="124">
        <v>0</v>
      </c>
      <c r="Q90" s="124">
        <v>0</v>
      </c>
      <c r="R90" s="124">
        <v>0</v>
      </c>
      <c r="S90" s="124">
        <v>0</v>
      </c>
      <c r="T90" s="124">
        <v>0</v>
      </c>
      <c r="U90" s="124">
        <v>0</v>
      </c>
      <c r="V90" s="124">
        <v>0</v>
      </c>
      <c r="W90" s="124">
        <v>0</v>
      </c>
    </row>
    <row r="91" spans="1:23" hidden="1">
      <c r="A91" s="124">
        <v>0</v>
      </c>
      <c r="B91" s="124">
        <v>0</v>
      </c>
      <c r="C91" s="124">
        <v>0</v>
      </c>
      <c r="D91" s="124">
        <v>0</v>
      </c>
      <c r="E91" s="124">
        <v>0</v>
      </c>
      <c r="F91" s="124">
        <v>0</v>
      </c>
      <c r="G91" s="124">
        <v>0</v>
      </c>
      <c r="H91" s="124">
        <v>0</v>
      </c>
      <c r="I91" s="124">
        <v>0</v>
      </c>
      <c r="J91" s="124">
        <v>0</v>
      </c>
      <c r="K91" s="124">
        <v>0</v>
      </c>
      <c r="L91" s="124">
        <v>0</v>
      </c>
      <c r="M91" s="124">
        <v>0</v>
      </c>
      <c r="N91" s="124">
        <v>0</v>
      </c>
      <c r="O91" s="124">
        <v>0</v>
      </c>
      <c r="P91" s="124">
        <v>0</v>
      </c>
      <c r="Q91" s="124">
        <v>0</v>
      </c>
      <c r="R91" s="124">
        <v>0</v>
      </c>
      <c r="S91" s="124">
        <v>0</v>
      </c>
      <c r="T91" s="124">
        <v>0</v>
      </c>
      <c r="U91" s="124">
        <v>0</v>
      </c>
      <c r="V91" s="124">
        <v>0</v>
      </c>
      <c r="W91" s="124">
        <v>0</v>
      </c>
    </row>
    <row r="92" spans="1:23" hidden="1">
      <c r="A92" s="124">
        <v>0</v>
      </c>
      <c r="B92" s="124">
        <v>0</v>
      </c>
      <c r="C92" s="124">
        <v>0</v>
      </c>
      <c r="D92" s="124">
        <v>0</v>
      </c>
      <c r="E92" s="124">
        <v>0</v>
      </c>
      <c r="F92" s="124">
        <v>0</v>
      </c>
      <c r="G92" s="124">
        <v>0</v>
      </c>
      <c r="H92" s="124">
        <v>0</v>
      </c>
      <c r="I92" s="124">
        <v>0</v>
      </c>
      <c r="J92" s="124">
        <v>0</v>
      </c>
      <c r="K92" s="124">
        <v>0</v>
      </c>
      <c r="L92" s="124">
        <v>0</v>
      </c>
      <c r="M92" s="124">
        <v>0</v>
      </c>
      <c r="N92" s="124">
        <v>0</v>
      </c>
      <c r="O92" s="124">
        <v>0</v>
      </c>
      <c r="P92" s="124">
        <v>0</v>
      </c>
      <c r="Q92" s="124">
        <v>0</v>
      </c>
      <c r="R92" s="124">
        <v>0</v>
      </c>
      <c r="S92" s="124">
        <v>0</v>
      </c>
      <c r="T92" s="124">
        <v>0</v>
      </c>
      <c r="U92" s="124">
        <v>0</v>
      </c>
      <c r="V92" s="124">
        <v>0</v>
      </c>
      <c r="W92" s="124">
        <v>0</v>
      </c>
    </row>
    <row r="93" spans="1:23" hidden="1">
      <c r="A93" s="124">
        <v>0</v>
      </c>
      <c r="B93" s="124">
        <v>0</v>
      </c>
      <c r="C93" s="124">
        <v>0</v>
      </c>
      <c r="D93" s="124">
        <v>0</v>
      </c>
      <c r="E93" s="124">
        <v>0</v>
      </c>
      <c r="F93" s="124">
        <v>0</v>
      </c>
      <c r="G93" s="124">
        <v>0</v>
      </c>
      <c r="H93" s="124">
        <v>0</v>
      </c>
      <c r="I93" s="124">
        <v>0</v>
      </c>
      <c r="J93" s="124">
        <v>0</v>
      </c>
      <c r="K93" s="124">
        <v>0</v>
      </c>
      <c r="L93" s="124">
        <v>0</v>
      </c>
      <c r="M93" s="124">
        <v>0</v>
      </c>
      <c r="N93" s="124">
        <v>0</v>
      </c>
      <c r="O93" s="124">
        <v>0</v>
      </c>
      <c r="P93" s="124">
        <v>0</v>
      </c>
      <c r="Q93" s="124">
        <v>0</v>
      </c>
      <c r="R93" s="124">
        <v>0</v>
      </c>
      <c r="S93" s="124">
        <v>0</v>
      </c>
      <c r="T93" s="124">
        <v>0</v>
      </c>
      <c r="U93" s="124">
        <v>0</v>
      </c>
      <c r="V93" s="124">
        <v>0</v>
      </c>
      <c r="W93" s="124">
        <v>0</v>
      </c>
    </row>
    <row r="94" spans="1:23">
      <c r="A94" s="124">
        <v>0</v>
      </c>
      <c r="B94" s="124">
        <v>0</v>
      </c>
      <c r="C94" s="124">
        <v>0</v>
      </c>
      <c r="D94" s="124">
        <v>0</v>
      </c>
      <c r="E94" s="124">
        <v>0</v>
      </c>
      <c r="F94" s="124">
        <v>0</v>
      </c>
      <c r="G94" s="124">
        <v>0</v>
      </c>
      <c r="H94" s="124">
        <v>0</v>
      </c>
      <c r="I94" s="124">
        <v>0</v>
      </c>
      <c r="J94" s="124">
        <v>0</v>
      </c>
      <c r="K94" s="124">
        <v>0</v>
      </c>
      <c r="L94" s="124">
        <v>0</v>
      </c>
      <c r="M94" s="124">
        <v>0</v>
      </c>
      <c r="N94" s="124">
        <v>0</v>
      </c>
      <c r="O94" s="124">
        <v>0</v>
      </c>
      <c r="P94" s="124">
        <v>0</v>
      </c>
      <c r="Q94" s="124">
        <v>0</v>
      </c>
      <c r="R94" s="124">
        <v>0</v>
      </c>
      <c r="S94" s="124">
        <v>0</v>
      </c>
      <c r="T94" s="124">
        <v>0</v>
      </c>
      <c r="U94" s="124">
        <v>0</v>
      </c>
      <c r="V94" s="124">
        <v>0</v>
      </c>
      <c r="W94" s="124">
        <v>0</v>
      </c>
    </row>
    <row r="95" spans="1:23" hidden="1">
      <c r="A95" s="124">
        <v>0</v>
      </c>
      <c r="B95" s="124">
        <v>0</v>
      </c>
      <c r="C95" s="124">
        <v>0</v>
      </c>
      <c r="D95" s="124">
        <v>0</v>
      </c>
      <c r="E95" s="124">
        <v>0</v>
      </c>
      <c r="F95" s="124">
        <v>0</v>
      </c>
      <c r="G95" s="124">
        <v>0</v>
      </c>
      <c r="H95" s="124">
        <v>0</v>
      </c>
      <c r="I95" s="124">
        <v>0</v>
      </c>
      <c r="J95" s="124">
        <v>0</v>
      </c>
      <c r="K95" s="124">
        <v>0</v>
      </c>
      <c r="L95" s="124">
        <v>0</v>
      </c>
      <c r="M95" s="124">
        <v>0</v>
      </c>
      <c r="N95" s="124">
        <v>0</v>
      </c>
      <c r="O95" s="124">
        <v>0</v>
      </c>
      <c r="P95" s="124">
        <v>0</v>
      </c>
      <c r="Q95" s="124">
        <v>0</v>
      </c>
      <c r="R95" s="124">
        <v>0</v>
      </c>
      <c r="S95" s="124">
        <v>0</v>
      </c>
      <c r="T95" s="124">
        <v>0</v>
      </c>
      <c r="U95" s="124">
        <v>0</v>
      </c>
      <c r="V95" s="124">
        <v>0</v>
      </c>
      <c r="W95" s="124">
        <v>0</v>
      </c>
    </row>
    <row r="96" spans="1:23">
      <c r="A96" s="124">
        <v>0</v>
      </c>
      <c r="B96" s="124">
        <v>0</v>
      </c>
      <c r="C96" s="124">
        <v>0</v>
      </c>
      <c r="D96" s="124">
        <v>0</v>
      </c>
      <c r="E96" s="124">
        <v>0</v>
      </c>
      <c r="F96" s="124">
        <v>0</v>
      </c>
      <c r="G96" s="124">
        <v>0</v>
      </c>
      <c r="H96" s="124">
        <v>0</v>
      </c>
      <c r="I96" s="124">
        <v>0</v>
      </c>
      <c r="J96" s="124">
        <v>0</v>
      </c>
      <c r="K96" s="124">
        <v>0</v>
      </c>
      <c r="L96" s="124">
        <v>0</v>
      </c>
      <c r="M96" s="124">
        <v>0</v>
      </c>
      <c r="N96" s="124">
        <v>0</v>
      </c>
      <c r="O96" s="124">
        <v>0</v>
      </c>
      <c r="P96" s="124">
        <v>0</v>
      </c>
      <c r="Q96" s="124">
        <v>0</v>
      </c>
      <c r="R96" s="124">
        <v>0</v>
      </c>
      <c r="S96" s="124">
        <v>0</v>
      </c>
      <c r="T96" s="124">
        <v>0</v>
      </c>
      <c r="U96" s="124">
        <v>0</v>
      </c>
      <c r="V96" s="124">
        <v>0</v>
      </c>
      <c r="W96" s="124">
        <v>0</v>
      </c>
    </row>
    <row r="97" spans="1:23" hidden="1">
      <c r="A97" s="124">
        <v>0</v>
      </c>
      <c r="B97" s="124">
        <v>0</v>
      </c>
      <c r="C97" s="124">
        <v>0</v>
      </c>
      <c r="D97" s="124">
        <v>0</v>
      </c>
      <c r="E97" s="124">
        <v>0</v>
      </c>
      <c r="F97" s="124">
        <v>0</v>
      </c>
      <c r="G97" s="124">
        <v>0</v>
      </c>
      <c r="H97" s="124">
        <v>0</v>
      </c>
      <c r="I97" s="124">
        <v>0</v>
      </c>
      <c r="J97" s="124">
        <v>0</v>
      </c>
      <c r="K97" s="124">
        <v>0</v>
      </c>
      <c r="L97" s="124">
        <v>0</v>
      </c>
      <c r="M97" s="124">
        <v>0</v>
      </c>
      <c r="N97" s="124">
        <v>0</v>
      </c>
      <c r="O97" s="124">
        <v>0</v>
      </c>
      <c r="P97" s="124">
        <v>0</v>
      </c>
      <c r="Q97" s="124">
        <v>0</v>
      </c>
      <c r="R97" s="124">
        <v>0</v>
      </c>
      <c r="S97" s="124">
        <v>0</v>
      </c>
      <c r="T97" s="124">
        <v>0</v>
      </c>
      <c r="U97" s="124">
        <v>0</v>
      </c>
      <c r="V97" s="124">
        <v>0</v>
      </c>
      <c r="W97" s="124">
        <v>0</v>
      </c>
    </row>
    <row r="98" spans="1:23" hidden="1">
      <c r="A98" s="124">
        <v>0</v>
      </c>
      <c r="B98" s="124">
        <v>0</v>
      </c>
      <c r="C98" s="124">
        <v>0</v>
      </c>
      <c r="D98" s="124">
        <v>0</v>
      </c>
      <c r="E98" s="124">
        <v>0</v>
      </c>
      <c r="F98" s="124">
        <v>0</v>
      </c>
      <c r="G98" s="124">
        <v>0</v>
      </c>
      <c r="H98" s="124">
        <v>0</v>
      </c>
      <c r="I98" s="124">
        <v>0</v>
      </c>
      <c r="J98" s="124">
        <v>0</v>
      </c>
      <c r="K98" s="124">
        <v>0</v>
      </c>
      <c r="L98" s="124">
        <v>0</v>
      </c>
      <c r="M98" s="124">
        <v>0</v>
      </c>
      <c r="N98" s="124">
        <v>0</v>
      </c>
      <c r="O98" s="124">
        <v>0</v>
      </c>
      <c r="P98" s="124">
        <v>0</v>
      </c>
      <c r="Q98" s="124">
        <v>0</v>
      </c>
      <c r="R98" s="124">
        <v>0</v>
      </c>
      <c r="S98" s="124">
        <v>0</v>
      </c>
      <c r="T98" s="124">
        <v>0</v>
      </c>
      <c r="U98" s="124">
        <v>0</v>
      </c>
      <c r="V98" s="124">
        <v>0</v>
      </c>
      <c r="W98" s="124">
        <v>0</v>
      </c>
    </row>
    <row r="99" spans="1:23" hidden="1">
      <c r="A99" s="124">
        <v>0</v>
      </c>
      <c r="B99" s="124">
        <v>0</v>
      </c>
      <c r="C99" s="124">
        <v>0</v>
      </c>
      <c r="D99" s="124">
        <v>0</v>
      </c>
      <c r="E99" s="124">
        <v>0</v>
      </c>
      <c r="F99" s="124">
        <v>0</v>
      </c>
      <c r="G99" s="124">
        <v>0</v>
      </c>
      <c r="H99" s="124">
        <v>0</v>
      </c>
      <c r="I99" s="124">
        <v>0</v>
      </c>
      <c r="J99" s="124">
        <v>0</v>
      </c>
      <c r="K99" s="124">
        <v>0</v>
      </c>
      <c r="L99" s="124">
        <v>0</v>
      </c>
      <c r="M99" s="124">
        <v>0</v>
      </c>
      <c r="N99" s="124">
        <v>0</v>
      </c>
      <c r="O99" s="124">
        <v>0</v>
      </c>
      <c r="P99" s="124">
        <v>0</v>
      </c>
      <c r="Q99" s="124">
        <v>0</v>
      </c>
      <c r="R99" s="124">
        <v>0</v>
      </c>
      <c r="S99" s="124">
        <v>0</v>
      </c>
      <c r="T99" s="124">
        <v>0</v>
      </c>
      <c r="U99" s="124">
        <v>0</v>
      </c>
      <c r="V99" s="124">
        <v>0</v>
      </c>
      <c r="W99" s="124">
        <v>0</v>
      </c>
    </row>
    <row r="100" spans="1:23" hidden="1">
      <c r="A100" s="124">
        <v>0</v>
      </c>
      <c r="B100" s="124">
        <v>0</v>
      </c>
      <c r="C100" s="124">
        <v>0</v>
      </c>
      <c r="D100" s="124">
        <v>0</v>
      </c>
      <c r="E100" s="124">
        <v>0</v>
      </c>
      <c r="F100" s="124">
        <v>0</v>
      </c>
      <c r="G100" s="124">
        <v>0</v>
      </c>
      <c r="H100" s="124">
        <v>0</v>
      </c>
      <c r="I100" s="124">
        <v>0</v>
      </c>
      <c r="J100" s="124">
        <v>0</v>
      </c>
      <c r="K100" s="124">
        <v>0</v>
      </c>
      <c r="L100" s="124">
        <v>0</v>
      </c>
      <c r="M100" s="124">
        <v>0</v>
      </c>
      <c r="N100" s="124">
        <v>0</v>
      </c>
      <c r="O100" s="124">
        <v>0</v>
      </c>
      <c r="P100" s="124">
        <v>0</v>
      </c>
      <c r="Q100" s="124">
        <v>0</v>
      </c>
      <c r="R100" s="124">
        <v>0</v>
      </c>
      <c r="S100" s="124">
        <v>0</v>
      </c>
      <c r="T100" s="124">
        <v>0</v>
      </c>
      <c r="U100" s="124">
        <v>0</v>
      </c>
      <c r="V100" s="124">
        <v>0</v>
      </c>
      <c r="W100" s="124">
        <v>0</v>
      </c>
    </row>
    <row r="101" spans="1:23" hidden="1">
      <c r="A101" s="124">
        <v>0</v>
      </c>
      <c r="B101" s="124">
        <v>0</v>
      </c>
      <c r="C101" s="124">
        <v>0</v>
      </c>
      <c r="D101" s="124">
        <v>0</v>
      </c>
      <c r="E101" s="124">
        <v>0</v>
      </c>
      <c r="F101" s="124">
        <v>0</v>
      </c>
      <c r="G101" s="124">
        <v>0</v>
      </c>
      <c r="H101" s="124">
        <v>0</v>
      </c>
      <c r="I101" s="124">
        <v>0</v>
      </c>
      <c r="J101" s="124">
        <v>0</v>
      </c>
      <c r="K101" s="124">
        <v>0</v>
      </c>
      <c r="L101" s="124">
        <v>0</v>
      </c>
      <c r="M101" s="124">
        <v>0</v>
      </c>
      <c r="N101" s="124">
        <v>0</v>
      </c>
      <c r="O101" s="124">
        <v>0</v>
      </c>
      <c r="P101" s="124">
        <v>0</v>
      </c>
      <c r="Q101" s="124">
        <v>0</v>
      </c>
      <c r="R101" s="124">
        <v>0</v>
      </c>
      <c r="S101" s="124">
        <v>0</v>
      </c>
      <c r="T101" s="124">
        <v>0</v>
      </c>
      <c r="U101" s="124">
        <v>0</v>
      </c>
      <c r="V101" s="124">
        <v>0</v>
      </c>
      <c r="W101" s="124">
        <v>0</v>
      </c>
    </row>
    <row r="102" spans="1:23" hidden="1">
      <c r="A102" s="124">
        <v>0</v>
      </c>
      <c r="B102" s="124">
        <v>0</v>
      </c>
      <c r="C102" s="124">
        <v>0</v>
      </c>
      <c r="D102" s="124">
        <v>0</v>
      </c>
      <c r="E102" s="124">
        <v>0</v>
      </c>
      <c r="F102" s="124">
        <v>0</v>
      </c>
      <c r="G102" s="124">
        <v>0</v>
      </c>
      <c r="H102" s="124">
        <v>0</v>
      </c>
      <c r="I102" s="124">
        <v>0</v>
      </c>
      <c r="J102" s="124">
        <v>0</v>
      </c>
      <c r="K102" s="124">
        <v>0</v>
      </c>
      <c r="L102" s="124">
        <v>0</v>
      </c>
      <c r="M102" s="124">
        <v>0</v>
      </c>
      <c r="N102" s="124">
        <v>0</v>
      </c>
      <c r="O102" s="124">
        <v>0</v>
      </c>
      <c r="P102" s="124">
        <v>0</v>
      </c>
      <c r="Q102" s="124">
        <v>0</v>
      </c>
      <c r="R102" s="124">
        <v>0</v>
      </c>
      <c r="S102" s="124">
        <v>0</v>
      </c>
      <c r="T102" s="124">
        <v>0</v>
      </c>
      <c r="U102" s="124">
        <v>0</v>
      </c>
      <c r="V102" s="124">
        <v>0</v>
      </c>
      <c r="W102" s="124">
        <v>0</v>
      </c>
    </row>
    <row r="103" spans="1:23" hidden="1">
      <c r="A103" s="124">
        <v>0</v>
      </c>
      <c r="B103" s="124">
        <v>0</v>
      </c>
      <c r="C103" s="124">
        <v>0</v>
      </c>
      <c r="D103" s="124">
        <v>0</v>
      </c>
      <c r="E103" s="124">
        <v>0</v>
      </c>
      <c r="F103" s="124">
        <v>0</v>
      </c>
      <c r="G103" s="124">
        <v>0</v>
      </c>
      <c r="H103" s="124">
        <v>0</v>
      </c>
      <c r="I103" s="124">
        <v>0</v>
      </c>
      <c r="J103" s="124">
        <v>0</v>
      </c>
      <c r="K103" s="124">
        <v>0</v>
      </c>
      <c r="L103" s="124">
        <v>0</v>
      </c>
      <c r="M103" s="124">
        <v>0</v>
      </c>
      <c r="N103" s="124">
        <v>0</v>
      </c>
      <c r="O103" s="124">
        <v>0</v>
      </c>
      <c r="P103" s="124">
        <v>0</v>
      </c>
      <c r="Q103" s="124">
        <v>0</v>
      </c>
      <c r="R103" s="124">
        <v>0</v>
      </c>
      <c r="S103" s="124">
        <v>0</v>
      </c>
      <c r="T103" s="124">
        <v>0</v>
      </c>
      <c r="U103" s="124">
        <v>0</v>
      </c>
      <c r="V103" s="124">
        <v>0</v>
      </c>
      <c r="W103" s="124">
        <v>0</v>
      </c>
    </row>
    <row r="104" spans="1:23" hidden="1">
      <c r="A104" s="124">
        <v>0</v>
      </c>
      <c r="B104" s="124">
        <v>0</v>
      </c>
      <c r="C104" s="124">
        <v>0</v>
      </c>
      <c r="D104" s="124">
        <v>0</v>
      </c>
      <c r="E104" s="124">
        <v>0</v>
      </c>
      <c r="F104" s="124">
        <v>0</v>
      </c>
      <c r="G104" s="124">
        <v>0</v>
      </c>
      <c r="H104" s="124">
        <v>0</v>
      </c>
      <c r="I104" s="124">
        <v>0</v>
      </c>
      <c r="J104" s="124">
        <v>0</v>
      </c>
      <c r="K104" s="124">
        <v>0</v>
      </c>
      <c r="L104" s="124">
        <v>0</v>
      </c>
      <c r="M104" s="124">
        <v>0</v>
      </c>
      <c r="N104" s="124">
        <v>0</v>
      </c>
      <c r="O104" s="124">
        <v>0</v>
      </c>
      <c r="P104" s="124">
        <v>0</v>
      </c>
      <c r="Q104" s="124">
        <v>0</v>
      </c>
      <c r="R104" s="124">
        <v>0</v>
      </c>
      <c r="S104" s="124">
        <v>0</v>
      </c>
      <c r="T104" s="124">
        <v>0</v>
      </c>
      <c r="U104" s="124">
        <v>0</v>
      </c>
      <c r="V104" s="124">
        <v>0</v>
      </c>
      <c r="W104" s="124">
        <v>0</v>
      </c>
    </row>
    <row r="105" spans="1:23">
      <c r="A105" s="124">
        <v>0</v>
      </c>
      <c r="B105" s="124">
        <v>0</v>
      </c>
      <c r="C105" s="124">
        <v>0</v>
      </c>
      <c r="D105" s="124">
        <v>0</v>
      </c>
      <c r="E105" s="124">
        <v>0</v>
      </c>
      <c r="F105" s="124">
        <v>0</v>
      </c>
      <c r="G105" s="124">
        <v>0</v>
      </c>
      <c r="H105" s="124">
        <v>0</v>
      </c>
      <c r="I105" s="124">
        <v>0</v>
      </c>
      <c r="J105" s="124">
        <v>0</v>
      </c>
      <c r="K105" s="124">
        <v>0</v>
      </c>
      <c r="L105" s="124">
        <v>0</v>
      </c>
      <c r="M105" s="124">
        <v>0</v>
      </c>
      <c r="N105" s="124">
        <v>0</v>
      </c>
      <c r="O105" s="124">
        <v>0</v>
      </c>
      <c r="P105" s="124">
        <v>0</v>
      </c>
      <c r="Q105" s="124">
        <v>0</v>
      </c>
      <c r="R105" s="124">
        <v>0</v>
      </c>
      <c r="S105" s="124">
        <v>0</v>
      </c>
      <c r="T105" s="124">
        <v>0</v>
      </c>
      <c r="U105" s="124">
        <v>0</v>
      </c>
      <c r="V105" s="124">
        <v>0</v>
      </c>
      <c r="W105" s="124">
        <v>0</v>
      </c>
    </row>
    <row r="106" spans="1:23">
      <c r="A106" s="124">
        <v>0</v>
      </c>
      <c r="B106" s="124">
        <v>0</v>
      </c>
      <c r="C106" s="124">
        <v>0</v>
      </c>
      <c r="D106" s="124">
        <v>0</v>
      </c>
      <c r="E106" s="124">
        <v>0</v>
      </c>
      <c r="F106" s="124">
        <v>0</v>
      </c>
      <c r="G106" s="124">
        <v>0</v>
      </c>
      <c r="H106" s="124">
        <v>0</v>
      </c>
      <c r="I106" s="124">
        <v>0</v>
      </c>
      <c r="J106" s="124">
        <v>0</v>
      </c>
      <c r="K106" s="124">
        <v>0</v>
      </c>
      <c r="L106" s="124">
        <v>0</v>
      </c>
      <c r="M106" s="124">
        <v>0</v>
      </c>
      <c r="N106" s="124">
        <v>0</v>
      </c>
      <c r="O106" s="124">
        <v>0</v>
      </c>
      <c r="P106" s="124">
        <v>0</v>
      </c>
      <c r="Q106" s="124">
        <v>0</v>
      </c>
      <c r="R106" s="124">
        <v>0</v>
      </c>
      <c r="S106" s="124">
        <v>0</v>
      </c>
      <c r="T106" s="124">
        <v>0</v>
      </c>
      <c r="U106" s="124">
        <v>0</v>
      </c>
      <c r="V106" s="124">
        <v>0</v>
      </c>
      <c r="W106" s="124">
        <v>0</v>
      </c>
    </row>
    <row r="107" spans="1:23">
      <c r="A107" s="124">
        <v>0</v>
      </c>
      <c r="B107" s="124">
        <v>0</v>
      </c>
      <c r="C107" s="124">
        <v>0</v>
      </c>
      <c r="D107" s="124">
        <v>0</v>
      </c>
      <c r="E107" s="124">
        <v>0</v>
      </c>
      <c r="F107" s="124">
        <v>0</v>
      </c>
      <c r="G107" s="124">
        <v>0</v>
      </c>
      <c r="H107" s="124">
        <v>0</v>
      </c>
      <c r="I107" s="124">
        <v>0</v>
      </c>
      <c r="J107" s="124">
        <v>0</v>
      </c>
      <c r="K107" s="124">
        <v>0</v>
      </c>
      <c r="L107" s="124">
        <v>0</v>
      </c>
      <c r="M107" s="124">
        <v>0</v>
      </c>
      <c r="N107" s="124">
        <v>0</v>
      </c>
      <c r="O107" s="124">
        <v>0</v>
      </c>
      <c r="P107" s="124">
        <v>0</v>
      </c>
      <c r="Q107" s="124">
        <v>0</v>
      </c>
      <c r="R107" s="124">
        <v>0</v>
      </c>
      <c r="S107" s="124">
        <v>0</v>
      </c>
      <c r="T107" s="124">
        <v>0</v>
      </c>
      <c r="U107" s="124">
        <v>0</v>
      </c>
      <c r="V107" s="124">
        <v>0</v>
      </c>
      <c r="W107" s="124">
        <v>0</v>
      </c>
    </row>
    <row r="108" spans="1:23" hidden="1">
      <c r="A108" s="124">
        <v>0</v>
      </c>
      <c r="B108" s="124">
        <v>0</v>
      </c>
      <c r="C108" s="124">
        <v>0</v>
      </c>
      <c r="D108" s="124">
        <v>0</v>
      </c>
      <c r="E108" s="124">
        <v>0</v>
      </c>
      <c r="F108" s="124">
        <v>0</v>
      </c>
      <c r="G108" s="124">
        <v>0</v>
      </c>
      <c r="H108" s="124">
        <v>0</v>
      </c>
      <c r="I108" s="124">
        <v>0</v>
      </c>
      <c r="J108" s="124">
        <v>0</v>
      </c>
      <c r="K108" s="124">
        <v>0</v>
      </c>
      <c r="L108" s="124">
        <v>0</v>
      </c>
      <c r="M108" s="124">
        <v>0</v>
      </c>
      <c r="N108" s="124">
        <v>0</v>
      </c>
      <c r="O108" s="124">
        <v>0</v>
      </c>
      <c r="P108" s="124">
        <v>0</v>
      </c>
      <c r="Q108" s="124">
        <v>0</v>
      </c>
      <c r="R108" s="124">
        <v>0</v>
      </c>
      <c r="S108" s="124">
        <v>0</v>
      </c>
      <c r="T108" s="124">
        <v>0</v>
      </c>
      <c r="U108" s="124">
        <v>0</v>
      </c>
      <c r="V108" s="124">
        <v>0</v>
      </c>
      <c r="W108" s="124">
        <v>0</v>
      </c>
    </row>
    <row r="109" spans="1:23" hidden="1">
      <c r="A109" s="124">
        <v>0</v>
      </c>
      <c r="B109" s="124">
        <v>0</v>
      </c>
      <c r="C109" s="124">
        <v>0</v>
      </c>
      <c r="D109" s="124">
        <v>0</v>
      </c>
      <c r="E109" s="124">
        <v>0</v>
      </c>
      <c r="F109" s="124">
        <v>0</v>
      </c>
      <c r="G109" s="124">
        <v>0</v>
      </c>
      <c r="H109" s="124">
        <v>0</v>
      </c>
      <c r="I109" s="124">
        <v>0</v>
      </c>
      <c r="J109" s="124">
        <v>0</v>
      </c>
      <c r="K109" s="124">
        <v>0</v>
      </c>
      <c r="L109" s="124">
        <v>0</v>
      </c>
      <c r="M109" s="124">
        <v>0</v>
      </c>
      <c r="N109" s="124">
        <v>0</v>
      </c>
      <c r="O109" s="124">
        <v>0</v>
      </c>
      <c r="P109" s="124">
        <v>0</v>
      </c>
      <c r="Q109" s="124">
        <v>0</v>
      </c>
      <c r="R109" s="124">
        <v>0</v>
      </c>
      <c r="S109" s="124">
        <v>0</v>
      </c>
      <c r="T109" s="124">
        <v>0</v>
      </c>
      <c r="U109" s="124">
        <v>0</v>
      </c>
      <c r="V109" s="124">
        <v>0</v>
      </c>
      <c r="W109" s="124">
        <v>0</v>
      </c>
    </row>
    <row r="110" spans="1:23" hidden="1">
      <c r="A110" s="124">
        <v>0</v>
      </c>
      <c r="B110" s="124">
        <v>0</v>
      </c>
      <c r="C110" s="124">
        <v>0</v>
      </c>
      <c r="D110" s="124">
        <v>0</v>
      </c>
      <c r="E110" s="124">
        <v>0</v>
      </c>
      <c r="F110" s="124">
        <v>0</v>
      </c>
      <c r="G110" s="124">
        <v>0</v>
      </c>
      <c r="H110" s="124">
        <v>0</v>
      </c>
      <c r="I110" s="124">
        <v>0</v>
      </c>
      <c r="J110" s="124">
        <v>0</v>
      </c>
      <c r="K110" s="124">
        <v>0</v>
      </c>
      <c r="L110" s="124">
        <v>0</v>
      </c>
      <c r="M110" s="124">
        <v>0</v>
      </c>
      <c r="N110" s="124">
        <v>0</v>
      </c>
      <c r="O110" s="124">
        <v>0</v>
      </c>
      <c r="P110" s="124">
        <v>0</v>
      </c>
      <c r="Q110" s="124">
        <v>0</v>
      </c>
      <c r="R110" s="124">
        <v>0</v>
      </c>
      <c r="S110" s="124">
        <v>0</v>
      </c>
      <c r="T110" s="124">
        <v>0</v>
      </c>
      <c r="U110" s="124">
        <v>0</v>
      </c>
      <c r="V110" s="124">
        <v>0</v>
      </c>
      <c r="W110" s="124">
        <v>0</v>
      </c>
    </row>
    <row r="111" spans="1:23">
      <c r="A111" s="124">
        <v>0</v>
      </c>
      <c r="B111" s="124">
        <v>0</v>
      </c>
      <c r="C111" s="124">
        <v>0</v>
      </c>
      <c r="D111" s="124">
        <v>0</v>
      </c>
      <c r="E111" s="124">
        <v>0</v>
      </c>
      <c r="F111" s="124">
        <v>0</v>
      </c>
      <c r="G111" s="124">
        <v>0</v>
      </c>
      <c r="H111" s="124">
        <v>0</v>
      </c>
      <c r="I111" s="124">
        <v>0</v>
      </c>
      <c r="J111" s="124">
        <v>0</v>
      </c>
      <c r="K111" s="124">
        <v>0</v>
      </c>
      <c r="L111" s="124">
        <v>0</v>
      </c>
      <c r="M111" s="124">
        <v>0</v>
      </c>
      <c r="N111" s="124">
        <v>0</v>
      </c>
      <c r="O111" s="124">
        <v>0</v>
      </c>
      <c r="P111" s="124">
        <v>0</v>
      </c>
      <c r="Q111" s="124">
        <v>0</v>
      </c>
      <c r="R111" s="124">
        <v>0</v>
      </c>
      <c r="S111" s="124">
        <v>0</v>
      </c>
      <c r="T111" s="124">
        <v>0</v>
      </c>
      <c r="U111" s="124">
        <v>0</v>
      </c>
      <c r="V111" s="124">
        <v>0</v>
      </c>
      <c r="W111" s="124">
        <v>0</v>
      </c>
    </row>
    <row r="112" spans="1:23">
      <c r="A112" s="124">
        <v>0</v>
      </c>
      <c r="B112" s="124">
        <v>0</v>
      </c>
      <c r="C112" s="124">
        <v>0</v>
      </c>
      <c r="D112" s="124">
        <v>0</v>
      </c>
      <c r="E112" s="124">
        <v>0</v>
      </c>
      <c r="F112" s="124">
        <v>0</v>
      </c>
      <c r="G112" s="124">
        <v>0</v>
      </c>
      <c r="H112" s="124">
        <v>0</v>
      </c>
      <c r="I112" s="124">
        <v>0</v>
      </c>
      <c r="J112" s="124">
        <v>0</v>
      </c>
      <c r="K112" s="124">
        <v>0</v>
      </c>
      <c r="L112" s="124">
        <v>0</v>
      </c>
      <c r="M112" s="124">
        <v>0</v>
      </c>
      <c r="N112" s="124">
        <v>0</v>
      </c>
      <c r="O112" s="124">
        <v>0</v>
      </c>
      <c r="P112" s="124">
        <v>0</v>
      </c>
      <c r="Q112" s="124">
        <v>0</v>
      </c>
      <c r="R112" s="124">
        <v>0</v>
      </c>
      <c r="S112" s="124">
        <v>0</v>
      </c>
      <c r="T112" s="124">
        <v>0</v>
      </c>
      <c r="U112" s="124">
        <v>0</v>
      </c>
      <c r="V112" s="124">
        <v>0</v>
      </c>
      <c r="W112" s="124">
        <v>0</v>
      </c>
    </row>
    <row r="113" spans="1:23">
      <c r="A113" s="124">
        <v>0</v>
      </c>
      <c r="B113" s="124">
        <v>0</v>
      </c>
      <c r="C113" s="124">
        <v>0</v>
      </c>
      <c r="D113" s="124">
        <v>0</v>
      </c>
      <c r="E113" s="124">
        <v>0</v>
      </c>
      <c r="F113" s="124">
        <v>0</v>
      </c>
      <c r="G113" s="124">
        <v>0</v>
      </c>
      <c r="H113" s="124">
        <v>0</v>
      </c>
      <c r="I113" s="124">
        <v>0</v>
      </c>
      <c r="J113" s="124">
        <v>0</v>
      </c>
      <c r="K113" s="124">
        <v>0</v>
      </c>
      <c r="L113" s="124">
        <v>0</v>
      </c>
      <c r="M113" s="124">
        <v>0</v>
      </c>
      <c r="N113" s="124">
        <v>0</v>
      </c>
      <c r="O113" s="124">
        <v>0</v>
      </c>
      <c r="P113" s="124">
        <v>0</v>
      </c>
      <c r="Q113" s="124">
        <v>0</v>
      </c>
      <c r="R113" s="124">
        <v>0</v>
      </c>
      <c r="S113" s="124">
        <v>0</v>
      </c>
      <c r="T113" s="124">
        <v>0</v>
      </c>
      <c r="U113" s="124">
        <v>0</v>
      </c>
      <c r="V113" s="124">
        <v>0</v>
      </c>
      <c r="W113" s="124">
        <v>0</v>
      </c>
    </row>
    <row r="114" spans="1:23" hidden="1">
      <c r="A114" s="124">
        <v>0</v>
      </c>
      <c r="B114" s="124">
        <v>0</v>
      </c>
      <c r="C114" s="124">
        <v>0</v>
      </c>
      <c r="D114" s="124">
        <v>0</v>
      </c>
      <c r="E114" s="124">
        <v>0</v>
      </c>
      <c r="F114" s="124">
        <v>0</v>
      </c>
      <c r="G114" s="124">
        <v>0</v>
      </c>
      <c r="H114" s="124">
        <v>0</v>
      </c>
      <c r="I114" s="124">
        <v>0</v>
      </c>
      <c r="J114" s="124">
        <v>0</v>
      </c>
      <c r="K114" s="124">
        <v>0</v>
      </c>
      <c r="L114" s="124">
        <v>0</v>
      </c>
      <c r="M114" s="124">
        <v>0</v>
      </c>
      <c r="N114" s="124">
        <v>0</v>
      </c>
      <c r="O114" s="124">
        <v>0</v>
      </c>
      <c r="P114" s="124">
        <v>0</v>
      </c>
      <c r="Q114" s="124">
        <v>0</v>
      </c>
      <c r="R114" s="124">
        <v>0</v>
      </c>
      <c r="S114" s="124">
        <v>0</v>
      </c>
      <c r="T114" s="124">
        <v>0</v>
      </c>
      <c r="U114" s="124">
        <v>0</v>
      </c>
      <c r="V114" s="124">
        <v>0</v>
      </c>
      <c r="W114" s="124">
        <v>0</v>
      </c>
    </row>
    <row r="115" spans="1:23">
      <c r="A115" s="124">
        <v>0</v>
      </c>
      <c r="B115" s="124">
        <v>0</v>
      </c>
      <c r="C115" s="124">
        <v>0</v>
      </c>
      <c r="D115" s="124">
        <v>0</v>
      </c>
      <c r="E115" s="124">
        <v>0</v>
      </c>
      <c r="F115" s="124">
        <v>0</v>
      </c>
      <c r="G115" s="124">
        <v>0</v>
      </c>
      <c r="H115" s="124">
        <v>0</v>
      </c>
      <c r="I115" s="124">
        <v>0</v>
      </c>
      <c r="J115" s="124">
        <v>0</v>
      </c>
      <c r="K115" s="124">
        <v>0</v>
      </c>
      <c r="L115" s="124">
        <v>0</v>
      </c>
      <c r="M115" s="124">
        <v>0</v>
      </c>
      <c r="N115" s="124">
        <v>0</v>
      </c>
      <c r="O115" s="124">
        <v>0</v>
      </c>
      <c r="P115" s="124">
        <v>0</v>
      </c>
      <c r="Q115" s="124">
        <v>0</v>
      </c>
      <c r="R115" s="124">
        <v>0</v>
      </c>
      <c r="S115" s="124">
        <v>0</v>
      </c>
      <c r="T115" s="124">
        <v>0</v>
      </c>
      <c r="U115" s="124">
        <v>0</v>
      </c>
      <c r="V115" s="124">
        <v>0</v>
      </c>
      <c r="W115" s="124">
        <v>0</v>
      </c>
    </row>
    <row r="116" spans="1:23">
      <c r="A116" s="124">
        <v>0</v>
      </c>
      <c r="B116" s="124">
        <v>0</v>
      </c>
      <c r="C116" s="124">
        <v>0</v>
      </c>
      <c r="D116" s="124">
        <v>0</v>
      </c>
      <c r="E116" s="124">
        <v>0</v>
      </c>
      <c r="F116" s="124">
        <v>0</v>
      </c>
      <c r="G116" s="124">
        <v>0</v>
      </c>
      <c r="H116" s="124">
        <v>0</v>
      </c>
      <c r="I116" s="124">
        <v>0</v>
      </c>
      <c r="J116" s="124">
        <v>0</v>
      </c>
      <c r="K116" s="124">
        <v>0</v>
      </c>
      <c r="L116" s="124">
        <v>0</v>
      </c>
      <c r="M116" s="124">
        <v>0</v>
      </c>
      <c r="N116" s="124">
        <v>0</v>
      </c>
      <c r="O116" s="124">
        <v>0</v>
      </c>
      <c r="P116" s="124">
        <v>0</v>
      </c>
      <c r="Q116" s="124">
        <v>0</v>
      </c>
      <c r="R116" s="124">
        <v>0</v>
      </c>
      <c r="S116" s="124">
        <v>0</v>
      </c>
      <c r="T116" s="124">
        <v>0</v>
      </c>
      <c r="U116" s="124">
        <v>0</v>
      </c>
      <c r="V116" s="124">
        <v>0</v>
      </c>
      <c r="W116" s="124">
        <v>0</v>
      </c>
    </row>
    <row r="117" spans="1:23">
      <c r="A117" s="124">
        <v>0</v>
      </c>
      <c r="B117" s="124">
        <v>0</v>
      </c>
      <c r="C117" s="124">
        <v>0</v>
      </c>
      <c r="D117" s="124">
        <v>0</v>
      </c>
      <c r="E117" s="124">
        <v>0</v>
      </c>
      <c r="F117" s="124">
        <v>0</v>
      </c>
      <c r="G117" s="124">
        <v>0</v>
      </c>
      <c r="H117" s="124">
        <v>0</v>
      </c>
      <c r="I117" s="124">
        <v>0</v>
      </c>
      <c r="J117" s="124">
        <v>0</v>
      </c>
      <c r="K117" s="124">
        <v>0</v>
      </c>
      <c r="L117" s="124">
        <v>0</v>
      </c>
      <c r="M117" s="124">
        <v>0</v>
      </c>
      <c r="N117" s="124">
        <v>0</v>
      </c>
      <c r="O117" s="124">
        <v>0</v>
      </c>
      <c r="P117" s="124">
        <v>0</v>
      </c>
      <c r="Q117" s="124">
        <v>0</v>
      </c>
      <c r="R117" s="124">
        <v>0</v>
      </c>
      <c r="S117" s="124">
        <v>0</v>
      </c>
      <c r="T117" s="124">
        <v>0</v>
      </c>
      <c r="U117" s="124">
        <v>0</v>
      </c>
      <c r="V117" s="124">
        <v>0</v>
      </c>
      <c r="W117" s="124">
        <v>0</v>
      </c>
    </row>
    <row r="118" spans="1:23" hidden="1">
      <c r="A118" s="124">
        <v>0</v>
      </c>
      <c r="B118" s="124">
        <v>0</v>
      </c>
      <c r="C118" s="124">
        <v>0</v>
      </c>
      <c r="D118" s="124">
        <v>0</v>
      </c>
      <c r="E118" s="124">
        <v>0</v>
      </c>
      <c r="F118" s="124">
        <v>0</v>
      </c>
      <c r="G118" s="124">
        <v>0</v>
      </c>
      <c r="H118" s="124">
        <v>0</v>
      </c>
      <c r="I118" s="124">
        <v>0</v>
      </c>
      <c r="J118" s="124">
        <v>0</v>
      </c>
      <c r="K118" s="124">
        <v>0</v>
      </c>
      <c r="L118" s="124">
        <v>0</v>
      </c>
      <c r="M118" s="124">
        <v>0</v>
      </c>
      <c r="N118" s="124">
        <v>0</v>
      </c>
      <c r="O118" s="124">
        <v>0</v>
      </c>
      <c r="P118" s="124">
        <v>0</v>
      </c>
      <c r="Q118" s="124">
        <v>0</v>
      </c>
      <c r="R118" s="124">
        <v>0</v>
      </c>
      <c r="S118" s="124">
        <v>0</v>
      </c>
      <c r="T118" s="124">
        <v>0</v>
      </c>
      <c r="U118" s="124">
        <v>0</v>
      </c>
      <c r="V118" s="124">
        <v>0</v>
      </c>
      <c r="W118" s="124">
        <v>0</v>
      </c>
    </row>
    <row r="119" spans="1:23" hidden="1">
      <c r="A119" s="124">
        <v>0</v>
      </c>
      <c r="B119" s="124">
        <v>0</v>
      </c>
      <c r="C119" s="124">
        <v>0</v>
      </c>
      <c r="D119" s="124">
        <v>0</v>
      </c>
      <c r="E119" s="124">
        <v>0</v>
      </c>
      <c r="F119" s="124">
        <v>0</v>
      </c>
      <c r="G119" s="124">
        <v>0</v>
      </c>
      <c r="H119" s="124">
        <v>0</v>
      </c>
      <c r="I119" s="124">
        <v>0</v>
      </c>
      <c r="J119" s="124">
        <v>0</v>
      </c>
      <c r="K119" s="124">
        <v>0</v>
      </c>
      <c r="L119" s="124">
        <v>0</v>
      </c>
      <c r="M119" s="124">
        <v>0</v>
      </c>
      <c r="N119" s="124">
        <v>0</v>
      </c>
      <c r="O119" s="124">
        <v>0</v>
      </c>
      <c r="P119" s="124">
        <v>0</v>
      </c>
      <c r="Q119" s="124">
        <v>0</v>
      </c>
      <c r="R119" s="124">
        <v>0</v>
      </c>
      <c r="S119" s="124">
        <v>0</v>
      </c>
      <c r="T119" s="124">
        <v>0</v>
      </c>
      <c r="U119" s="124">
        <v>0</v>
      </c>
      <c r="V119" s="124">
        <v>0</v>
      </c>
      <c r="W119" s="124">
        <v>0</v>
      </c>
    </row>
    <row r="120" spans="1:23" hidden="1">
      <c r="A120" s="124">
        <v>0</v>
      </c>
      <c r="B120" s="124">
        <v>0</v>
      </c>
      <c r="C120" s="124">
        <v>0</v>
      </c>
      <c r="D120" s="124">
        <v>0</v>
      </c>
      <c r="E120" s="124">
        <v>0</v>
      </c>
      <c r="F120" s="124">
        <v>0</v>
      </c>
      <c r="G120" s="124">
        <v>0</v>
      </c>
      <c r="H120" s="124">
        <v>0</v>
      </c>
      <c r="I120" s="124">
        <v>0</v>
      </c>
      <c r="J120" s="124">
        <v>0</v>
      </c>
      <c r="K120" s="124">
        <v>0</v>
      </c>
      <c r="L120" s="124">
        <v>0</v>
      </c>
      <c r="M120" s="124">
        <v>0</v>
      </c>
      <c r="N120" s="124">
        <v>0</v>
      </c>
      <c r="O120" s="124">
        <v>0</v>
      </c>
      <c r="P120" s="124">
        <v>0</v>
      </c>
      <c r="Q120" s="124">
        <v>0</v>
      </c>
      <c r="R120" s="124">
        <v>0</v>
      </c>
      <c r="S120" s="124">
        <v>0</v>
      </c>
      <c r="T120" s="124">
        <v>0</v>
      </c>
      <c r="U120" s="124">
        <v>0</v>
      </c>
      <c r="V120" s="124">
        <v>0</v>
      </c>
      <c r="W120" s="124">
        <v>0</v>
      </c>
    </row>
    <row r="121" spans="1:23" hidden="1">
      <c r="A121" s="124">
        <v>0</v>
      </c>
      <c r="B121" s="124">
        <v>0</v>
      </c>
      <c r="C121" s="124">
        <v>0</v>
      </c>
      <c r="D121" s="124">
        <v>0</v>
      </c>
      <c r="E121" s="124">
        <v>0</v>
      </c>
      <c r="F121" s="124">
        <v>0</v>
      </c>
      <c r="G121" s="124">
        <v>0</v>
      </c>
      <c r="H121" s="124">
        <v>0</v>
      </c>
      <c r="I121" s="124">
        <v>0</v>
      </c>
      <c r="J121" s="124">
        <v>0</v>
      </c>
      <c r="K121" s="124">
        <v>0</v>
      </c>
      <c r="L121" s="124">
        <v>0</v>
      </c>
      <c r="M121" s="124">
        <v>0</v>
      </c>
      <c r="N121" s="124">
        <v>0</v>
      </c>
      <c r="O121" s="124">
        <v>0</v>
      </c>
      <c r="P121" s="124">
        <v>0</v>
      </c>
      <c r="Q121" s="124">
        <v>0</v>
      </c>
      <c r="R121" s="124">
        <v>0</v>
      </c>
      <c r="S121" s="124">
        <v>0</v>
      </c>
      <c r="T121" s="124">
        <v>0</v>
      </c>
      <c r="U121" s="124">
        <v>0</v>
      </c>
      <c r="V121" s="124">
        <v>0</v>
      </c>
      <c r="W121" s="124">
        <v>0</v>
      </c>
    </row>
    <row r="122" spans="1:23">
      <c r="A122" s="124">
        <v>0</v>
      </c>
      <c r="B122" s="124">
        <v>0</v>
      </c>
      <c r="C122" s="124">
        <v>0</v>
      </c>
      <c r="D122" s="124">
        <v>0</v>
      </c>
      <c r="E122" s="124">
        <v>0</v>
      </c>
      <c r="F122" s="124">
        <v>0</v>
      </c>
      <c r="G122" s="124">
        <v>0</v>
      </c>
      <c r="H122" s="124">
        <v>0</v>
      </c>
      <c r="I122" s="124">
        <v>0</v>
      </c>
      <c r="J122" s="124">
        <v>0</v>
      </c>
      <c r="K122" s="124">
        <v>0</v>
      </c>
      <c r="L122" s="124">
        <v>0</v>
      </c>
      <c r="M122" s="124">
        <v>0</v>
      </c>
      <c r="N122" s="124">
        <v>0</v>
      </c>
      <c r="O122" s="124">
        <v>0</v>
      </c>
      <c r="P122" s="124">
        <v>0</v>
      </c>
      <c r="Q122" s="124">
        <v>0</v>
      </c>
      <c r="R122" s="124">
        <v>0</v>
      </c>
      <c r="S122" s="124">
        <v>0</v>
      </c>
      <c r="T122" s="124">
        <v>0</v>
      </c>
      <c r="U122" s="124">
        <v>0</v>
      </c>
      <c r="V122" s="124">
        <v>0</v>
      </c>
      <c r="W122" s="124">
        <v>0</v>
      </c>
    </row>
    <row r="123" spans="1:23" hidden="1">
      <c r="A123" s="124">
        <v>0</v>
      </c>
      <c r="B123" s="124">
        <v>0</v>
      </c>
      <c r="C123" s="124">
        <v>0</v>
      </c>
      <c r="D123" s="124">
        <v>0</v>
      </c>
      <c r="E123" s="124">
        <v>0</v>
      </c>
      <c r="F123" s="124">
        <v>0</v>
      </c>
      <c r="G123" s="124">
        <v>0</v>
      </c>
      <c r="H123" s="124">
        <v>0</v>
      </c>
      <c r="I123" s="124">
        <v>0</v>
      </c>
      <c r="J123" s="124">
        <v>0</v>
      </c>
      <c r="K123" s="124">
        <v>0</v>
      </c>
      <c r="L123" s="124">
        <v>0</v>
      </c>
      <c r="M123" s="124">
        <v>0</v>
      </c>
      <c r="N123" s="124">
        <v>0</v>
      </c>
      <c r="O123" s="124">
        <v>0</v>
      </c>
      <c r="P123" s="124">
        <v>0</v>
      </c>
      <c r="Q123" s="124">
        <v>0</v>
      </c>
      <c r="R123" s="124">
        <v>0</v>
      </c>
      <c r="S123" s="124">
        <v>0</v>
      </c>
      <c r="T123" s="124">
        <v>0</v>
      </c>
      <c r="U123" s="124">
        <v>0</v>
      </c>
      <c r="V123" s="124">
        <v>0</v>
      </c>
      <c r="W123" s="124">
        <v>0</v>
      </c>
    </row>
    <row r="124" spans="1:23" hidden="1">
      <c r="A124" s="124">
        <v>0</v>
      </c>
      <c r="B124" s="124">
        <v>0</v>
      </c>
      <c r="C124" s="124">
        <v>0</v>
      </c>
      <c r="D124" s="124">
        <v>0</v>
      </c>
      <c r="E124" s="124">
        <v>0</v>
      </c>
      <c r="F124" s="124">
        <v>0</v>
      </c>
      <c r="G124" s="124">
        <v>0</v>
      </c>
      <c r="H124" s="124">
        <v>0</v>
      </c>
      <c r="I124" s="124">
        <v>0</v>
      </c>
      <c r="J124" s="124">
        <v>0</v>
      </c>
      <c r="K124" s="124">
        <v>0</v>
      </c>
      <c r="L124" s="124">
        <v>0</v>
      </c>
      <c r="M124" s="124">
        <v>0</v>
      </c>
      <c r="N124" s="124">
        <v>0</v>
      </c>
      <c r="O124" s="124">
        <v>0</v>
      </c>
      <c r="P124" s="124">
        <v>0</v>
      </c>
      <c r="Q124" s="124">
        <v>0</v>
      </c>
      <c r="R124" s="124">
        <v>0</v>
      </c>
      <c r="S124" s="124">
        <v>0</v>
      </c>
      <c r="T124" s="124">
        <v>0</v>
      </c>
      <c r="U124" s="124">
        <v>0</v>
      </c>
      <c r="V124" s="124">
        <v>0</v>
      </c>
      <c r="W124" s="124">
        <v>0</v>
      </c>
    </row>
    <row r="125" spans="1:23">
      <c r="A125" s="124">
        <v>0</v>
      </c>
      <c r="B125" s="124">
        <v>0</v>
      </c>
      <c r="C125" s="124">
        <v>0</v>
      </c>
      <c r="D125" s="124">
        <v>0</v>
      </c>
      <c r="E125" s="124">
        <v>0</v>
      </c>
      <c r="F125" s="124">
        <v>0</v>
      </c>
      <c r="G125" s="124">
        <v>0</v>
      </c>
      <c r="H125" s="124">
        <v>0</v>
      </c>
      <c r="I125" s="124">
        <v>0</v>
      </c>
      <c r="J125" s="124">
        <v>0</v>
      </c>
      <c r="K125" s="124">
        <v>0</v>
      </c>
      <c r="L125" s="124">
        <v>0</v>
      </c>
      <c r="M125" s="124">
        <v>0</v>
      </c>
      <c r="N125" s="124">
        <v>0</v>
      </c>
      <c r="O125" s="124">
        <v>0</v>
      </c>
      <c r="P125" s="124">
        <v>0</v>
      </c>
      <c r="Q125" s="124">
        <v>0</v>
      </c>
      <c r="R125" s="124">
        <v>0</v>
      </c>
      <c r="S125" s="124">
        <v>0</v>
      </c>
      <c r="T125" s="124">
        <v>0</v>
      </c>
      <c r="U125" s="124">
        <v>0</v>
      </c>
      <c r="V125" s="124">
        <v>0</v>
      </c>
      <c r="W125" s="124">
        <v>0</v>
      </c>
    </row>
    <row r="126" spans="1:23" hidden="1">
      <c r="A126" s="124">
        <v>0</v>
      </c>
      <c r="B126" s="124">
        <v>0</v>
      </c>
      <c r="C126" s="124">
        <v>0</v>
      </c>
      <c r="D126" s="124">
        <v>0</v>
      </c>
      <c r="E126" s="124">
        <v>0</v>
      </c>
      <c r="F126" s="124">
        <v>0</v>
      </c>
      <c r="G126" s="124">
        <v>0</v>
      </c>
      <c r="H126" s="124">
        <v>0</v>
      </c>
      <c r="I126" s="124">
        <v>0</v>
      </c>
      <c r="J126" s="124">
        <v>0</v>
      </c>
      <c r="K126" s="124">
        <v>0</v>
      </c>
      <c r="L126" s="124">
        <v>0</v>
      </c>
      <c r="M126" s="124">
        <v>0</v>
      </c>
      <c r="N126" s="124">
        <v>0</v>
      </c>
      <c r="O126" s="124">
        <v>0</v>
      </c>
      <c r="P126" s="124">
        <v>0</v>
      </c>
      <c r="Q126" s="124">
        <v>0</v>
      </c>
      <c r="R126" s="124">
        <v>0</v>
      </c>
      <c r="S126" s="124">
        <v>0</v>
      </c>
      <c r="T126" s="124">
        <v>0</v>
      </c>
      <c r="U126" s="124">
        <v>0</v>
      </c>
      <c r="V126" s="124">
        <v>0</v>
      </c>
      <c r="W126" s="124">
        <v>0</v>
      </c>
    </row>
    <row r="127" spans="1:23">
      <c r="A127" s="124">
        <v>0</v>
      </c>
      <c r="B127" s="124">
        <v>0</v>
      </c>
      <c r="C127" s="124">
        <v>0</v>
      </c>
      <c r="D127" s="124">
        <v>0</v>
      </c>
      <c r="E127" s="124">
        <v>0</v>
      </c>
      <c r="F127" s="124">
        <v>0</v>
      </c>
      <c r="G127" s="124">
        <v>0</v>
      </c>
      <c r="H127" s="124">
        <v>0</v>
      </c>
      <c r="I127" s="124">
        <v>0</v>
      </c>
      <c r="J127" s="124">
        <v>0</v>
      </c>
      <c r="K127" s="124">
        <v>0</v>
      </c>
      <c r="L127" s="124">
        <v>0</v>
      </c>
      <c r="M127" s="124">
        <v>0</v>
      </c>
      <c r="N127" s="124">
        <v>0</v>
      </c>
      <c r="O127" s="124">
        <v>0</v>
      </c>
      <c r="P127" s="124">
        <v>0</v>
      </c>
      <c r="Q127" s="124">
        <v>0</v>
      </c>
      <c r="R127" s="124">
        <v>0</v>
      </c>
      <c r="S127" s="124">
        <v>0</v>
      </c>
      <c r="T127" s="124">
        <v>0</v>
      </c>
      <c r="U127" s="124">
        <v>0</v>
      </c>
      <c r="V127" s="124">
        <v>0</v>
      </c>
      <c r="W127" s="124">
        <v>0</v>
      </c>
    </row>
    <row r="128" spans="1:23" hidden="1">
      <c r="A128" s="124">
        <v>0</v>
      </c>
      <c r="B128" s="124">
        <v>0</v>
      </c>
      <c r="C128" s="124">
        <v>0</v>
      </c>
      <c r="D128" s="124">
        <v>0</v>
      </c>
      <c r="E128" s="124">
        <v>0</v>
      </c>
      <c r="F128" s="124">
        <v>0</v>
      </c>
      <c r="G128" s="124">
        <v>0</v>
      </c>
      <c r="H128" s="124">
        <v>0</v>
      </c>
      <c r="I128" s="124">
        <v>0</v>
      </c>
      <c r="J128" s="124">
        <v>0</v>
      </c>
      <c r="K128" s="124">
        <v>0</v>
      </c>
      <c r="L128" s="124">
        <v>0</v>
      </c>
      <c r="M128" s="124">
        <v>0</v>
      </c>
      <c r="N128" s="124">
        <v>0</v>
      </c>
      <c r="O128" s="124">
        <v>0</v>
      </c>
      <c r="P128" s="124">
        <v>0</v>
      </c>
      <c r="Q128" s="124">
        <v>0</v>
      </c>
      <c r="R128" s="124">
        <v>0</v>
      </c>
      <c r="S128" s="124">
        <v>0</v>
      </c>
      <c r="T128" s="124">
        <v>0</v>
      </c>
      <c r="U128" s="124">
        <v>0</v>
      </c>
      <c r="V128" s="124">
        <v>0</v>
      </c>
      <c r="W128" s="124">
        <v>0</v>
      </c>
    </row>
    <row r="129" spans="1:23">
      <c r="A129" s="124">
        <v>0</v>
      </c>
      <c r="B129" s="124">
        <v>0</v>
      </c>
      <c r="C129" s="124">
        <v>0</v>
      </c>
      <c r="D129" s="124">
        <v>0</v>
      </c>
      <c r="E129" s="124">
        <v>0</v>
      </c>
      <c r="F129" s="124">
        <v>0</v>
      </c>
      <c r="G129" s="124">
        <v>0</v>
      </c>
      <c r="H129" s="124">
        <v>0</v>
      </c>
      <c r="I129" s="124">
        <v>0</v>
      </c>
      <c r="J129" s="124">
        <v>0</v>
      </c>
      <c r="K129" s="124">
        <v>0</v>
      </c>
      <c r="L129" s="124">
        <v>0</v>
      </c>
      <c r="M129" s="124">
        <v>0</v>
      </c>
      <c r="N129" s="124">
        <v>0</v>
      </c>
      <c r="O129" s="124">
        <v>0</v>
      </c>
      <c r="P129" s="124">
        <v>0</v>
      </c>
      <c r="Q129" s="124">
        <v>0</v>
      </c>
      <c r="R129" s="124">
        <v>0</v>
      </c>
      <c r="S129" s="124">
        <v>0</v>
      </c>
      <c r="T129" s="124">
        <v>0</v>
      </c>
      <c r="U129" s="124">
        <v>0</v>
      </c>
      <c r="V129" s="124">
        <v>0</v>
      </c>
      <c r="W129" s="124">
        <v>0</v>
      </c>
    </row>
    <row r="130" spans="1:23">
      <c r="A130" s="124">
        <v>0</v>
      </c>
      <c r="B130" s="124">
        <v>0</v>
      </c>
      <c r="C130" s="124">
        <v>0</v>
      </c>
      <c r="D130" s="124">
        <v>0</v>
      </c>
      <c r="E130" s="124">
        <v>0</v>
      </c>
      <c r="F130" s="124">
        <v>0</v>
      </c>
      <c r="G130" s="124">
        <v>0</v>
      </c>
      <c r="H130" s="124">
        <v>0</v>
      </c>
      <c r="I130" s="124">
        <v>0</v>
      </c>
      <c r="J130" s="124">
        <v>0</v>
      </c>
      <c r="K130" s="124">
        <v>0</v>
      </c>
      <c r="L130" s="124">
        <v>0</v>
      </c>
      <c r="M130" s="124">
        <v>0</v>
      </c>
      <c r="N130" s="124">
        <v>0</v>
      </c>
      <c r="O130" s="124">
        <v>0</v>
      </c>
      <c r="P130" s="124">
        <v>0</v>
      </c>
      <c r="Q130" s="124">
        <v>0</v>
      </c>
      <c r="R130" s="124">
        <v>0</v>
      </c>
      <c r="S130" s="124">
        <v>0</v>
      </c>
      <c r="T130" s="124">
        <v>0</v>
      </c>
      <c r="U130" s="124">
        <v>0</v>
      </c>
      <c r="V130" s="124">
        <v>0</v>
      </c>
      <c r="W130" s="124">
        <v>0</v>
      </c>
    </row>
    <row r="131" spans="1:23" hidden="1">
      <c r="A131" s="124">
        <v>0</v>
      </c>
      <c r="B131" s="124">
        <v>0</v>
      </c>
      <c r="C131" s="124">
        <v>0</v>
      </c>
      <c r="D131" s="124">
        <v>0</v>
      </c>
      <c r="E131" s="124">
        <v>0</v>
      </c>
      <c r="F131" s="124">
        <v>0</v>
      </c>
      <c r="G131" s="124">
        <v>0</v>
      </c>
      <c r="H131" s="124">
        <v>0</v>
      </c>
      <c r="I131" s="124">
        <v>0</v>
      </c>
      <c r="J131" s="124">
        <v>0</v>
      </c>
      <c r="K131" s="124">
        <v>0</v>
      </c>
      <c r="L131" s="124">
        <v>0</v>
      </c>
      <c r="M131" s="124">
        <v>0</v>
      </c>
      <c r="N131" s="124">
        <v>0</v>
      </c>
      <c r="O131" s="124">
        <v>0</v>
      </c>
      <c r="P131" s="124">
        <v>0</v>
      </c>
      <c r="Q131" s="124">
        <v>0</v>
      </c>
      <c r="R131" s="124">
        <v>0</v>
      </c>
      <c r="S131" s="124">
        <v>0</v>
      </c>
      <c r="T131" s="124">
        <v>0</v>
      </c>
      <c r="U131" s="124">
        <v>0</v>
      </c>
      <c r="V131" s="124">
        <v>0</v>
      </c>
      <c r="W131" s="124">
        <v>0</v>
      </c>
    </row>
    <row r="132" spans="1:23" hidden="1">
      <c r="A132" s="124">
        <v>0</v>
      </c>
      <c r="B132" s="124">
        <v>0</v>
      </c>
      <c r="C132" s="124">
        <v>0</v>
      </c>
      <c r="D132" s="124">
        <v>0</v>
      </c>
      <c r="E132" s="124">
        <v>0</v>
      </c>
      <c r="F132" s="124">
        <v>0</v>
      </c>
      <c r="G132" s="124">
        <v>0</v>
      </c>
      <c r="H132" s="124">
        <v>0</v>
      </c>
      <c r="I132" s="124">
        <v>0</v>
      </c>
      <c r="J132" s="124">
        <v>0</v>
      </c>
      <c r="K132" s="124">
        <v>0</v>
      </c>
      <c r="L132" s="124">
        <v>0</v>
      </c>
      <c r="M132" s="124">
        <v>0</v>
      </c>
      <c r="N132" s="124">
        <v>0</v>
      </c>
      <c r="O132" s="124">
        <v>0</v>
      </c>
      <c r="P132" s="124">
        <v>0</v>
      </c>
      <c r="Q132" s="124">
        <v>0</v>
      </c>
      <c r="R132" s="124">
        <v>0</v>
      </c>
      <c r="S132" s="124">
        <v>0</v>
      </c>
      <c r="T132" s="124">
        <v>0</v>
      </c>
      <c r="U132" s="124">
        <v>0</v>
      </c>
      <c r="V132" s="124">
        <v>0</v>
      </c>
      <c r="W132" s="124">
        <v>0</v>
      </c>
    </row>
    <row r="133" spans="1:23" hidden="1">
      <c r="A133" s="124">
        <v>0</v>
      </c>
      <c r="B133" s="124">
        <v>0</v>
      </c>
      <c r="C133" s="124">
        <v>0</v>
      </c>
      <c r="D133" s="124">
        <v>0</v>
      </c>
      <c r="E133" s="124">
        <v>0</v>
      </c>
      <c r="F133" s="124">
        <v>0</v>
      </c>
      <c r="G133" s="124">
        <v>0</v>
      </c>
      <c r="H133" s="124">
        <v>0</v>
      </c>
      <c r="I133" s="124">
        <v>0</v>
      </c>
      <c r="J133" s="124">
        <v>0</v>
      </c>
      <c r="K133" s="124">
        <v>0</v>
      </c>
      <c r="L133" s="124">
        <v>0</v>
      </c>
      <c r="M133" s="124">
        <v>0</v>
      </c>
      <c r="N133" s="124">
        <v>0</v>
      </c>
      <c r="O133" s="124">
        <v>0</v>
      </c>
      <c r="P133" s="124">
        <v>0</v>
      </c>
      <c r="Q133" s="124">
        <v>0</v>
      </c>
      <c r="R133" s="124">
        <v>0</v>
      </c>
      <c r="S133" s="124">
        <v>0</v>
      </c>
      <c r="T133" s="124">
        <v>0</v>
      </c>
      <c r="U133" s="124">
        <v>0</v>
      </c>
      <c r="V133" s="124">
        <v>0</v>
      </c>
      <c r="W133" s="124">
        <v>0</v>
      </c>
    </row>
    <row r="134" spans="1:23" hidden="1">
      <c r="A134" s="124">
        <v>0</v>
      </c>
      <c r="B134" s="124">
        <v>0</v>
      </c>
      <c r="C134" s="124">
        <v>0</v>
      </c>
      <c r="D134" s="124">
        <v>0</v>
      </c>
      <c r="E134" s="124">
        <v>0</v>
      </c>
      <c r="F134" s="124">
        <v>0</v>
      </c>
      <c r="G134" s="124">
        <v>0</v>
      </c>
      <c r="H134" s="124">
        <v>0</v>
      </c>
      <c r="I134" s="124">
        <v>0</v>
      </c>
      <c r="J134" s="124">
        <v>0</v>
      </c>
      <c r="K134" s="124">
        <v>0</v>
      </c>
      <c r="L134" s="124">
        <v>0</v>
      </c>
      <c r="M134" s="124">
        <v>0</v>
      </c>
      <c r="N134" s="124">
        <v>0</v>
      </c>
      <c r="O134" s="124">
        <v>0</v>
      </c>
      <c r="P134" s="124">
        <v>0</v>
      </c>
      <c r="Q134" s="124">
        <v>0</v>
      </c>
      <c r="R134" s="124">
        <v>0</v>
      </c>
      <c r="S134" s="124">
        <v>0</v>
      </c>
      <c r="T134" s="124">
        <v>0</v>
      </c>
      <c r="U134" s="124">
        <v>0</v>
      </c>
      <c r="V134" s="124">
        <v>0</v>
      </c>
      <c r="W134" s="124">
        <v>0</v>
      </c>
    </row>
    <row r="135" spans="1:23">
      <c r="A135" s="124">
        <v>0</v>
      </c>
      <c r="B135" s="124">
        <v>0</v>
      </c>
      <c r="C135" s="124">
        <v>0</v>
      </c>
      <c r="D135" s="124">
        <v>0</v>
      </c>
      <c r="E135" s="124">
        <v>0</v>
      </c>
      <c r="F135" s="124">
        <v>0</v>
      </c>
      <c r="G135" s="124">
        <v>0</v>
      </c>
      <c r="H135" s="124">
        <v>0</v>
      </c>
      <c r="I135" s="124">
        <v>0</v>
      </c>
      <c r="J135" s="124">
        <v>0</v>
      </c>
      <c r="K135" s="124">
        <v>0</v>
      </c>
      <c r="L135" s="124">
        <v>0</v>
      </c>
      <c r="M135" s="124">
        <v>0</v>
      </c>
      <c r="N135" s="124">
        <v>0</v>
      </c>
      <c r="O135" s="124">
        <v>0</v>
      </c>
      <c r="P135" s="124">
        <v>0</v>
      </c>
      <c r="Q135" s="124">
        <v>0</v>
      </c>
      <c r="R135" s="124">
        <v>0</v>
      </c>
      <c r="S135" s="124">
        <v>0</v>
      </c>
      <c r="T135" s="124">
        <v>0</v>
      </c>
      <c r="U135" s="124">
        <v>0</v>
      </c>
      <c r="V135" s="124">
        <v>0</v>
      </c>
      <c r="W135" s="124">
        <v>0</v>
      </c>
    </row>
    <row r="136" spans="1:23" hidden="1">
      <c r="A136" s="124">
        <v>0</v>
      </c>
      <c r="B136" s="124">
        <v>0</v>
      </c>
      <c r="C136" s="124">
        <v>0</v>
      </c>
      <c r="D136" s="124">
        <v>0</v>
      </c>
      <c r="E136" s="124">
        <v>0</v>
      </c>
      <c r="F136" s="124">
        <v>0</v>
      </c>
      <c r="G136" s="124">
        <v>0</v>
      </c>
      <c r="H136" s="124">
        <v>0</v>
      </c>
      <c r="I136" s="124">
        <v>0</v>
      </c>
      <c r="J136" s="124">
        <v>0</v>
      </c>
      <c r="K136" s="124">
        <v>0</v>
      </c>
      <c r="L136" s="124">
        <v>0</v>
      </c>
      <c r="M136" s="124">
        <v>0</v>
      </c>
      <c r="N136" s="124">
        <v>0</v>
      </c>
      <c r="O136" s="124">
        <v>0</v>
      </c>
      <c r="P136" s="124">
        <v>0</v>
      </c>
      <c r="Q136" s="124">
        <v>0</v>
      </c>
      <c r="R136" s="124">
        <v>0</v>
      </c>
      <c r="S136" s="124">
        <v>0</v>
      </c>
      <c r="T136" s="124">
        <v>0</v>
      </c>
      <c r="U136" s="124">
        <v>0</v>
      </c>
      <c r="V136" s="124">
        <v>0</v>
      </c>
      <c r="W136" s="124">
        <v>0</v>
      </c>
    </row>
    <row r="137" spans="1:23" hidden="1">
      <c r="A137" s="124">
        <v>0</v>
      </c>
      <c r="B137" s="124">
        <v>0</v>
      </c>
      <c r="C137" s="124">
        <v>0</v>
      </c>
      <c r="D137" s="124">
        <v>0</v>
      </c>
      <c r="E137" s="124">
        <v>0</v>
      </c>
      <c r="F137" s="124">
        <v>0</v>
      </c>
      <c r="G137" s="124">
        <v>0</v>
      </c>
      <c r="H137" s="124">
        <v>0</v>
      </c>
      <c r="I137" s="124">
        <v>0</v>
      </c>
      <c r="J137" s="124">
        <v>0</v>
      </c>
      <c r="K137" s="124">
        <v>0</v>
      </c>
      <c r="L137" s="124">
        <v>0</v>
      </c>
      <c r="M137" s="124">
        <v>0</v>
      </c>
      <c r="N137" s="124">
        <v>0</v>
      </c>
      <c r="O137" s="124">
        <v>0</v>
      </c>
      <c r="P137" s="124">
        <v>0</v>
      </c>
      <c r="Q137" s="124">
        <v>0</v>
      </c>
      <c r="R137" s="124">
        <v>0</v>
      </c>
      <c r="S137" s="124">
        <v>0</v>
      </c>
      <c r="T137" s="124">
        <v>0</v>
      </c>
      <c r="U137" s="124">
        <v>0</v>
      </c>
      <c r="V137" s="124">
        <v>0</v>
      </c>
      <c r="W137" s="124">
        <v>0</v>
      </c>
    </row>
    <row r="138" spans="1:23">
      <c r="A138" s="124">
        <v>0</v>
      </c>
      <c r="B138" s="124">
        <v>0</v>
      </c>
      <c r="C138" s="124">
        <v>0</v>
      </c>
      <c r="D138" s="124">
        <v>0</v>
      </c>
      <c r="E138" s="124">
        <v>0</v>
      </c>
      <c r="F138" s="124">
        <v>0</v>
      </c>
      <c r="G138" s="124">
        <v>0</v>
      </c>
      <c r="H138" s="124">
        <v>0</v>
      </c>
      <c r="I138" s="124">
        <v>0</v>
      </c>
      <c r="J138" s="124">
        <v>0</v>
      </c>
      <c r="K138" s="124">
        <v>0</v>
      </c>
      <c r="L138" s="124">
        <v>0</v>
      </c>
      <c r="M138" s="124">
        <v>0</v>
      </c>
      <c r="N138" s="124">
        <v>0</v>
      </c>
      <c r="O138" s="124">
        <v>0</v>
      </c>
      <c r="P138" s="124">
        <v>0</v>
      </c>
      <c r="Q138" s="124">
        <v>0</v>
      </c>
      <c r="R138" s="124">
        <v>0</v>
      </c>
      <c r="S138" s="124">
        <v>0</v>
      </c>
      <c r="T138" s="124">
        <v>0</v>
      </c>
      <c r="U138" s="124">
        <v>0</v>
      </c>
      <c r="V138" s="124">
        <v>0</v>
      </c>
      <c r="W138" s="124">
        <v>0</v>
      </c>
    </row>
    <row r="139" spans="1:23" hidden="1">
      <c r="A139" s="124">
        <v>0</v>
      </c>
      <c r="B139" s="124">
        <v>0</v>
      </c>
      <c r="C139" s="124">
        <v>0</v>
      </c>
      <c r="D139" s="124">
        <v>0</v>
      </c>
      <c r="E139" s="124">
        <v>0</v>
      </c>
      <c r="F139" s="124">
        <v>0</v>
      </c>
      <c r="G139" s="124">
        <v>0</v>
      </c>
      <c r="H139" s="124">
        <v>0</v>
      </c>
      <c r="I139" s="124">
        <v>0</v>
      </c>
      <c r="J139" s="124">
        <v>0</v>
      </c>
      <c r="K139" s="124">
        <v>0</v>
      </c>
      <c r="L139" s="124">
        <v>0</v>
      </c>
      <c r="M139" s="124">
        <v>0</v>
      </c>
      <c r="N139" s="124">
        <v>0</v>
      </c>
      <c r="O139" s="124">
        <v>0</v>
      </c>
      <c r="P139" s="124">
        <v>0</v>
      </c>
      <c r="Q139" s="124">
        <v>0</v>
      </c>
      <c r="R139" s="124">
        <v>0</v>
      </c>
      <c r="S139" s="124">
        <v>0</v>
      </c>
      <c r="T139" s="124">
        <v>0</v>
      </c>
      <c r="U139" s="124">
        <v>0</v>
      </c>
      <c r="V139" s="124">
        <v>0</v>
      </c>
      <c r="W139" s="124">
        <v>0</v>
      </c>
    </row>
    <row r="140" spans="1:23" hidden="1">
      <c r="A140" s="124">
        <v>0</v>
      </c>
      <c r="B140" s="124">
        <v>0</v>
      </c>
      <c r="C140" s="124">
        <v>0</v>
      </c>
      <c r="D140" s="124">
        <v>0</v>
      </c>
      <c r="E140" s="124">
        <v>0</v>
      </c>
      <c r="F140" s="124">
        <v>0</v>
      </c>
      <c r="G140" s="124">
        <v>0</v>
      </c>
      <c r="H140" s="124">
        <v>0</v>
      </c>
      <c r="I140" s="124">
        <v>0</v>
      </c>
      <c r="J140" s="124">
        <v>0</v>
      </c>
      <c r="K140" s="124">
        <v>0</v>
      </c>
      <c r="L140" s="124">
        <v>0</v>
      </c>
      <c r="M140" s="124">
        <v>0</v>
      </c>
      <c r="N140" s="124">
        <v>0</v>
      </c>
      <c r="O140" s="124">
        <v>0</v>
      </c>
      <c r="P140" s="124">
        <v>0</v>
      </c>
      <c r="Q140" s="124">
        <v>0</v>
      </c>
      <c r="R140" s="124">
        <v>0</v>
      </c>
      <c r="S140" s="124">
        <v>0</v>
      </c>
      <c r="T140" s="124">
        <v>0</v>
      </c>
      <c r="U140" s="124">
        <v>0</v>
      </c>
      <c r="V140" s="124">
        <v>0</v>
      </c>
      <c r="W140" s="124">
        <v>0</v>
      </c>
    </row>
    <row r="141" spans="1:23" hidden="1">
      <c r="A141" s="124">
        <v>0</v>
      </c>
      <c r="B141" s="124">
        <v>0</v>
      </c>
      <c r="C141" s="124">
        <v>0</v>
      </c>
      <c r="D141" s="124">
        <v>0</v>
      </c>
      <c r="E141" s="124">
        <v>0</v>
      </c>
      <c r="F141" s="124">
        <v>0</v>
      </c>
      <c r="G141" s="124">
        <v>0</v>
      </c>
      <c r="H141" s="124">
        <v>0</v>
      </c>
      <c r="I141" s="124">
        <v>0</v>
      </c>
      <c r="J141" s="124">
        <v>0</v>
      </c>
      <c r="K141" s="124">
        <v>0</v>
      </c>
      <c r="L141" s="124">
        <v>0</v>
      </c>
      <c r="M141" s="124">
        <v>0</v>
      </c>
      <c r="N141" s="124">
        <v>0</v>
      </c>
      <c r="O141" s="124">
        <v>0</v>
      </c>
      <c r="P141" s="124">
        <v>0</v>
      </c>
      <c r="Q141" s="124">
        <v>0</v>
      </c>
      <c r="R141" s="124">
        <v>0</v>
      </c>
      <c r="S141" s="124">
        <v>0</v>
      </c>
      <c r="T141" s="124">
        <v>0</v>
      </c>
      <c r="U141" s="124">
        <v>0</v>
      </c>
      <c r="V141" s="124">
        <v>0</v>
      </c>
      <c r="W141" s="124">
        <v>0</v>
      </c>
    </row>
    <row r="142" spans="1:23" hidden="1">
      <c r="A142" s="124">
        <v>0</v>
      </c>
      <c r="B142" s="124">
        <v>0</v>
      </c>
      <c r="C142" s="124">
        <v>0</v>
      </c>
      <c r="D142" s="124">
        <v>0</v>
      </c>
      <c r="E142" s="124">
        <v>0</v>
      </c>
      <c r="F142" s="124">
        <v>0</v>
      </c>
      <c r="G142" s="124">
        <v>0</v>
      </c>
      <c r="H142" s="124">
        <v>0</v>
      </c>
      <c r="I142" s="124">
        <v>0</v>
      </c>
      <c r="J142" s="124">
        <v>0</v>
      </c>
      <c r="K142" s="124">
        <v>0</v>
      </c>
      <c r="L142" s="124">
        <v>0</v>
      </c>
      <c r="M142" s="124">
        <v>0</v>
      </c>
      <c r="N142" s="124">
        <v>0</v>
      </c>
      <c r="O142" s="124">
        <v>0</v>
      </c>
      <c r="P142" s="124">
        <v>0</v>
      </c>
      <c r="Q142" s="124">
        <v>0</v>
      </c>
      <c r="R142" s="124">
        <v>0</v>
      </c>
      <c r="S142" s="124">
        <v>0</v>
      </c>
      <c r="T142" s="124">
        <v>0</v>
      </c>
      <c r="U142" s="124">
        <v>0</v>
      </c>
      <c r="V142" s="124">
        <v>0</v>
      </c>
      <c r="W142" s="124">
        <v>0</v>
      </c>
    </row>
    <row r="143" spans="1:23" hidden="1">
      <c r="A143" s="124">
        <v>0</v>
      </c>
      <c r="B143" s="124">
        <v>0</v>
      </c>
      <c r="C143" s="124">
        <v>0</v>
      </c>
      <c r="D143" s="124">
        <v>0</v>
      </c>
      <c r="E143" s="124">
        <v>0</v>
      </c>
      <c r="F143" s="124">
        <v>0</v>
      </c>
      <c r="G143" s="124">
        <v>0</v>
      </c>
      <c r="H143" s="124">
        <v>0</v>
      </c>
      <c r="I143" s="124">
        <v>0</v>
      </c>
      <c r="J143" s="124">
        <v>0</v>
      </c>
      <c r="K143" s="124">
        <v>0</v>
      </c>
      <c r="L143" s="124">
        <v>0</v>
      </c>
      <c r="M143" s="124">
        <v>0</v>
      </c>
      <c r="N143" s="124">
        <v>0</v>
      </c>
      <c r="O143" s="124">
        <v>0</v>
      </c>
      <c r="P143" s="124">
        <v>0</v>
      </c>
      <c r="Q143" s="124">
        <v>0</v>
      </c>
      <c r="R143" s="124">
        <v>0</v>
      </c>
      <c r="S143" s="124">
        <v>0</v>
      </c>
      <c r="T143" s="124">
        <v>0</v>
      </c>
      <c r="U143" s="124">
        <v>0</v>
      </c>
      <c r="V143" s="124">
        <v>0</v>
      </c>
      <c r="W143" s="124">
        <v>0</v>
      </c>
    </row>
    <row r="144" spans="1:23">
      <c r="A144" s="124">
        <v>0</v>
      </c>
      <c r="B144" s="124">
        <v>0</v>
      </c>
      <c r="C144" s="124">
        <v>0</v>
      </c>
      <c r="D144" s="124">
        <v>0</v>
      </c>
      <c r="E144" s="124">
        <v>0</v>
      </c>
      <c r="F144" s="124">
        <v>0</v>
      </c>
      <c r="G144" s="124">
        <v>0</v>
      </c>
      <c r="H144" s="124">
        <v>0</v>
      </c>
      <c r="I144" s="124">
        <v>0</v>
      </c>
      <c r="J144" s="124">
        <v>0</v>
      </c>
      <c r="K144" s="124">
        <v>0</v>
      </c>
      <c r="L144" s="124">
        <v>0</v>
      </c>
      <c r="M144" s="124">
        <v>0</v>
      </c>
      <c r="N144" s="124">
        <v>0</v>
      </c>
      <c r="O144" s="124">
        <v>0</v>
      </c>
      <c r="P144" s="124">
        <v>0</v>
      </c>
      <c r="Q144" s="124">
        <v>0</v>
      </c>
      <c r="R144" s="124">
        <v>0</v>
      </c>
      <c r="S144" s="124">
        <v>0</v>
      </c>
      <c r="T144" s="124">
        <v>0</v>
      </c>
      <c r="U144" s="124">
        <v>0</v>
      </c>
      <c r="V144" s="124">
        <v>0</v>
      </c>
      <c r="W144" s="124">
        <v>0</v>
      </c>
    </row>
    <row r="145" spans="1:23" hidden="1">
      <c r="A145" s="124">
        <v>0</v>
      </c>
      <c r="B145" s="124">
        <v>0</v>
      </c>
      <c r="C145" s="124">
        <v>0</v>
      </c>
      <c r="D145" s="124">
        <v>0</v>
      </c>
      <c r="E145" s="124">
        <v>0</v>
      </c>
      <c r="F145" s="124">
        <v>0</v>
      </c>
      <c r="G145" s="124">
        <v>0</v>
      </c>
      <c r="H145" s="124">
        <v>0</v>
      </c>
      <c r="I145" s="124">
        <v>0</v>
      </c>
      <c r="J145" s="124">
        <v>0</v>
      </c>
      <c r="K145" s="124">
        <v>0</v>
      </c>
      <c r="L145" s="124">
        <v>0</v>
      </c>
      <c r="M145" s="124">
        <v>0</v>
      </c>
      <c r="N145" s="124">
        <v>0</v>
      </c>
      <c r="O145" s="124">
        <v>0</v>
      </c>
      <c r="P145" s="124">
        <v>0</v>
      </c>
      <c r="Q145" s="124">
        <v>0</v>
      </c>
      <c r="R145" s="124">
        <v>0</v>
      </c>
      <c r="S145" s="124">
        <v>0</v>
      </c>
      <c r="T145" s="124">
        <v>0</v>
      </c>
      <c r="U145" s="124">
        <v>0</v>
      </c>
      <c r="V145" s="124">
        <v>0</v>
      </c>
      <c r="W145" s="124">
        <v>0</v>
      </c>
    </row>
    <row r="146" spans="1:23" hidden="1">
      <c r="A146" s="124">
        <v>0</v>
      </c>
      <c r="B146" s="124">
        <v>0</v>
      </c>
      <c r="C146" s="124">
        <v>0</v>
      </c>
      <c r="D146" s="124">
        <v>0</v>
      </c>
      <c r="E146" s="124">
        <v>0</v>
      </c>
      <c r="F146" s="124">
        <v>0</v>
      </c>
      <c r="G146" s="124">
        <v>0</v>
      </c>
      <c r="H146" s="124">
        <v>0</v>
      </c>
      <c r="I146" s="124">
        <v>0</v>
      </c>
      <c r="J146" s="124">
        <v>0</v>
      </c>
      <c r="K146" s="124">
        <v>0</v>
      </c>
      <c r="L146" s="124">
        <v>0</v>
      </c>
      <c r="M146" s="124">
        <v>0</v>
      </c>
      <c r="N146" s="124">
        <v>0</v>
      </c>
      <c r="O146" s="124">
        <v>0</v>
      </c>
      <c r="P146" s="124">
        <v>0</v>
      </c>
      <c r="Q146" s="124">
        <v>0</v>
      </c>
      <c r="R146" s="124">
        <v>0</v>
      </c>
      <c r="S146" s="124">
        <v>0</v>
      </c>
      <c r="T146" s="124">
        <v>0</v>
      </c>
      <c r="U146" s="124">
        <v>0</v>
      </c>
      <c r="V146" s="124">
        <v>0</v>
      </c>
      <c r="W146" s="124">
        <v>0</v>
      </c>
    </row>
    <row r="147" spans="1:23" hidden="1">
      <c r="A147" s="124">
        <v>0</v>
      </c>
      <c r="B147" s="124">
        <v>0</v>
      </c>
      <c r="C147" s="124">
        <v>0</v>
      </c>
      <c r="D147" s="124">
        <v>0</v>
      </c>
      <c r="E147" s="124">
        <v>0</v>
      </c>
      <c r="F147" s="124">
        <v>0</v>
      </c>
      <c r="G147" s="124">
        <v>0</v>
      </c>
      <c r="H147" s="124">
        <v>0</v>
      </c>
      <c r="I147" s="124">
        <v>0</v>
      </c>
      <c r="J147" s="124">
        <v>0</v>
      </c>
      <c r="K147" s="124">
        <v>0</v>
      </c>
      <c r="L147" s="124">
        <v>0</v>
      </c>
      <c r="M147" s="124">
        <v>0</v>
      </c>
      <c r="N147" s="124">
        <v>0</v>
      </c>
      <c r="O147" s="124">
        <v>0</v>
      </c>
      <c r="P147" s="124">
        <v>0</v>
      </c>
      <c r="Q147" s="124">
        <v>0</v>
      </c>
      <c r="R147" s="124">
        <v>0</v>
      </c>
      <c r="S147" s="124">
        <v>0</v>
      </c>
      <c r="T147" s="124">
        <v>0</v>
      </c>
      <c r="U147" s="124">
        <v>0</v>
      </c>
      <c r="V147" s="124">
        <v>0</v>
      </c>
      <c r="W147" s="124">
        <v>0</v>
      </c>
    </row>
    <row r="148" spans="1:23">
      <c r="A148" s="124">
        <v>0</v>
      </c>
      <c r="B148" s="124">
        <v>0</v>
      </c>
      <c r="C148" s="124">
        <v>0</v>
      </c>
      <c r="D148" s="124">
        <v>0</v>
      </c>
      <c r="E148" s="124">
        <v>0</v>
      </c>
      <c r="F148" s="124">
        <v>0</v>
      </c>
      <c r="G148" s="124">
        <v>0</v>
      </c>
      <c r="H148" s="124">
        <v>0</v>
      </c>
      <c r="I148" s="124">
        <v>0</v>
      </c>
      <c r="J148" s="124">
        <v>0</v>
      </c>
      <c r="K148" s="124">
        <v>0</v>
      </c>
      <c r="L148" s="124">
        <v>0</v>
      </c>
      <c r="M148" s="124">
        <v>0</v>
      </c>
      <c r="N148" s="124">
        <v>0</v>
      </c>
      <c r="O148" s="124">
        <v>0</v>
      </c>
      <c r="P148" s="124">
        <v>0</v>
      </c>
      <c r="Q148" s="124">
        <v>0</v>
      </c>
      <c r="R148" s="124">
        <v>0</v>
      </c>
      <c r="S148" s="124">
        <v>0</v>
      </c>
      <c r="T148" s="124">
        <v>0</v>
      </c>
      <c r="U148" s="124">
        <v>0</v>
      </c>
      <c r="V148" s="124">
        <v>0</v>
      </c>
      <c r="W148" s="124">
        <v>0</v>
      </c>
    </row>
    <row r="149" spans="1:23" hidden="1">
      <c r="A149" s="124">
        <v>0</v>
      </c>
      <c r="B149" s="124">
        <v>0</v>
      </c>
      <c r="C149" s="124">
        <v>0</v>
      </c>
      <c r="D149" s="124">
        <v>0</v>
      </c>
      <c r="E149" s="124">
        <v>0</v>
      </c>
      <c r="F149" s="124">
        <v>0</v>
      </c>
      <c r="G149" s="124">
        <v>0</v>
      </c>
      <c r="H149" s="124">
        <v>0</v>
      </c>
      <c r="I149" s="124">
        <v>0</v>
      </c>
      <c r="J149" s="124">
        <v>0</v>
      </c>
      <c r="K149" s="124">
        <v>0</v>
      </c>
      <c r="L149" s="124">
        <v>0</v>
      </c>
      <c r="M149" s="124">
        <v>0</v>
      </c>
      <c r="N149" s="124">
        <v>0</v>
      </c>
      <c r="O149" s="124">
        <v>0</v>
      </c>
      <c r="P149" s="124">
        <v>0</v>
      </c>
      <c r="Q149" s="124">
        <v>0</v>
      </c>
      <c r="R149" s="124">
        <v>0</v>
      </c>
      <c r="S149" s="124">
        <v>0</v>
      </c>
      <c r="T149" s="124">
        <v>0</v>
      </c>
      <c r="U149" s="124">
        <v>0</v>
      </c>
      <c r="V149" s="124">
        <v>0</v>
      </c>
      <c r="W149" s="124">
        <v>0</v>
      </c>
    </row>
    <row r="150" spans="1:23">
      <c r="A150" s="124">
        <v>0</v>
      </c>
      <c r="B150" s="124">
        <v>0</v>
      </c>
      <c r="C150" s="124">
        <v>0</v>
      </c>
      <c r="D150" s="124">
        <v>0</v>
      </c>
      <c r="E150" s="124">
        <v>0</v>
      </c>
      <c r="F150" s="124">
        <v>0</v>
      </c>
      <c r="G150" s="124">
        <v>0</v>
      </c>
      <c r="H150" s="124">
        <v>0</v>
      </c>
      <c r="I150" s="124">
        <v>0</v>
      </c>
      <c r="J150" s="124">
        <v>0</v>
      </c>
      <c r="K150" s="124">
        <v>0</v>
      </c>
      <c r="L150" s="124">
        <v>0</v>
      </c>
      <c r="M150" s="124">
        <v>0</v>
      </c>
      <c r="N150" s="124">
        <v>0</v>
      </c>
      <c r="O150" s="124">
        <v>0</v>
      </c>
      <c r="P150" s="124">
        <v>0</v>
      </c>
      <c r="Q150" s="124">
        <v>0</v>
      </c>
      <c r="R150" s="124">
        <v>0</v>
      </c>
      <c r="S150" s="124">
        <v>0</v>
      </c>
      <c r="T150" s="124">
        <v>0</v>
      </c>
      <c r="U150" s="124">
        <v>0</v>
      </c>
      <c r="V150" s="124">
        <v>0</v>
      </c>
      <c r="W150" s="124">
        <v>0</v>
      </c>
    </row>
    <row r="151" spans="1:23" hidden="1">
      <c r="A151" s="124">
        <v>0</v>
      </c>
      <c r="B151" s="124">
        <v>0</v>
      </c>
      <c r="C151" s="124">
        <v>0</v>
      </c>
      <c r="D151" s="124">
        <v>0</v>
      </c>
      <c r="E151" s="124">
        <v>0</v>
      </c>
      <c r="F151" s="124">
        <v>0</v>
      </c>
      <c r="G151" s="124">
        <v>0</v>
      </c>
      <c r="H151" s="124">
        <v>0</v>
      </c>
      <c r="I151" s="124">
        <v>0</v>
      </c>
      <c r="J151" s="124">
        <v>0</v>
      </c>
      <c r="K151" s="124">
        <v>0</v>
      </c>
      <c r="L151" s="124">
        <v>0</v>
      </c>
      <c r="M151" s="124">
        <v>0</v>
      </c>
      <c r="N151" s="124">
        <v>0</v>
      </c>
      <c r="O151" s="124">
        <v>0</v>
      </c>
      <c r="P151" s="124">
        <v>0</v>
      </c>
      <c r="Q151" s="124">
        <v>0</v>
      </c>
      <c r="R151" s="124">
        <v>0</v>
      </c>
      <c r="S151" s="124">
        <v>0</v>
      </c>
      <c r="T151" s="124">
        <v>0</v>
      </c>
      <c r="U151" s="124">
        <v>0</v>
      </c>
      <c r="V151" s="124">
        <v>0</v>
      </c>
      <c r="W151" s="124">
        <v>0</v>
      </c>
    </row>
    <row r="152" spans="1:23">
      <c r="A152" s="124">
        <v>0</v>
      </c>
      <c r="B152" s="124">
        <v>0</v>
      </c>
      <c r="C152" s="124">
        <v>0</v>
      </c>
      <c r="D152" s="124">
        <v>0</v>
      </c>
      <c r="E152" s="124">
        <v>0</v>
      </c>
      <c r="F152" s="124">
        <v>0</v>
      </c>
      <c r="G152" s="124">
        <v>0</v>
      </c>
      <c r="H152" s="124">
        <v>0</v>
      </c>
      <c r="I152" s="124">
        <v>0</v>
      </c>
      <c r="J152" s="124">
        <v>0</v>
      </c>
      <c r="K152" s="124">
        <v>0</v>
      </c>
      <c r="L152" s="124">
        <v>0</v>
      </c>
      <c r="M152" s="124">
        <v>0</v>
      </c>
      <c r="N152" s="124">
        <v>0</v>
      </c>
      <c r="O152" s="124">
        <v>0</v>
      </c>
      <c r="P152" s="124">
        <v>0</v>
      </c>
      <c r="Q152" s="124">
        <v>0</v>
      </c>
      <c r="R152" s="124">
        <v>0</v>
      </c>
      <c r="S152" s="124">
        <v>0</v>
      </c>
      <c r="T152" s="124">
        <v>0</v>
      </c>
      <c r="U152" s="124">
        <v>0</v>
      </c>
      <c r="V152" s="124">
        <v>0</v>
      </c>
      <c r="W152" s="124">
        <v>0</v>
      </c>
    </row>
    <row r="153" spans="1:23" hidden="1">
      <c r="A153" s="124">
        <v>0</v>
      </c>
      <c r="B153" s="124">
        <v>0</v>
      </c>
      <c r="C153" s="124">
        <v>0</v>
      </c>
      <c r="D153" s="124">
        <v>0</v>
      </c>
      <c r="E153" s="124">
        <v>0</v>
      </c>
      <c r="F153" s="124">
        <v>0</v>
      </c>
      <c r="G153" s="124">
        <v>0</v>
      </c>
      <c r="H153" s="124">
        <v>0</v>
      </c>
      <c r="I153" s="124">
        <v>0</v>
      </c>
      <c r="J153" s="124">
        <v>0</v>
      </c>
      <c r="K153" s="124">
        <v>0</v>
      </c>
      <c r="L153" s="124">
        <v>0</v>
      </c>
      <c r="M153" s="124">
        <v>0</v>
      </c>
      <c r="N153" s="124">
        <v>0</v>
      </c>
      <c r="O153" s="124">
        <v>0</v>
      </c>
      <c r="P153" s="124">
        <v>0</v>
      </c>
      <c r="Q153" s="124">
        <v>0</v>
      </c>
      <c r="R153" s="124">
        <v>0</v>
      </c>
      <c r="S153" s="124">
        <v>0</v>
      </c>
      <c r="T153" s="124">
        <v>0</v>
      </c>
      <c r="U153" s="124">
        <v>0</v>
      </c>
      <c r="V153" s="124">
        <v>0</v>
      </c>
      <c r="W153" s="124">
        <v>0</v>
      </c>
    </row>
    <row r="154" spans="1:23">
      <c r="A154" s="124">
        <v>0</v>
      </c>
      <c r="B154" s="124">
        <v>0</v>
      </c>
      <c r="C154" s="124">
        <v>0</v>
      </c>
      <c r="D154" s="124">
        <v>0</v>
      </c>
      <c r="E154" s="124">
        <v>0</v>
      </c>
      <c r="F154" s="124">
        <v>0</v>
      </c>
      <c r="G154" s="124">
        <v>0</v>
      </c>
      <c r="H154" s="124">
        <v>0</v>
      </c>
      <c r="I154" s="124">
        <v>0</v>
      </c>
      <c r="J154" s="124">
        <v>0</v>
      </c>
      <c r="K154" s="124">
        <v>0</v>
      </c>
      <c r="L154" s="124">
        <v>0</v>
      </c>
      <c r="M154" s="124">
        <v>0</v>
      </c>
      <c r="N154" s="124">
        <v>0</v>
      </c>
      <c r="O154" s="124">
        <v>0</v>
      </c>
      <c r="P154" s="124">
        <v>0</v>
      </c>
      <c r="Q154" s="124">
        <v>0</v>
      </c>
      <c r="R154" s="124">
        <v>0</v>
      </c>
      <c r="S154" s="124">
        <v>0</v>
      </c>
      <c r="T154" s="124">
        <v>0</v>
      </c>
      <c r="U154" s="124">
        <v>0</v>
      </c>
      <c r="V154" s="124">
        <v>0</v>
      </c>
      <c r="W154" s="124">
        <v>0</v>
      </c>
    </row>
    <row r="155" spans="1:23">
      <c r="A155" s="124">
        <v>0</v>
      </c>
      <c r="B155" s="124">
        <v>0</v>
      </c>
      <c r="C155" s="124">
        <v>0</v>
      </c>
      <c r="D155" s="124">
        <v>0</v>
      </c>
      <c r="E155" s="124">
        <v>0</v>
      </c>
      <c r="F155" s="124">
        <v>0</v>
      </c>
      <c r="G155" s="124">
        <v>0</v>
      </c>
      <c r="H155" s="124">
        <v>0</v>
      </c>
      <c r="I155" s="124">
        <v>0</v>
      </c>
      <c r="J155" s="124">
        <v>0</v>
      </c>
      <c r="K155" s="124">
        <v>0</v>
      </c>
      <c r="L155" s="124">
        <v>0</v>
      </c>
      <c r="M155" s="124">
        <v>0</v>
      </c>
      <c r="N155" s="124">
        <v>0</v>
      </c>
      <c r="O155" s="124">
        <v>0</v>
      </c>
      <c r="P155" s="124">
        <v>0</v>
      </c>
      <c r="Q155" s="124">
        <v>0</v>
      </c>
      <c r="R155" s="124">
        <v>0</v>
      </c>
      <c r="S155" s="124">
        <v>0</v>
      </c>
      <c r="T155" s="124">
        <v>0</v>
      </c>
      <c r="U155" s="124">
        <v>0</v>
      </c>
      <c r="V155" s="124">
        <v>0</v>
      </c>
      <c r="W155" s="124">
        <v>0</v>
      </c>
    </row>
    <row r="156" spans="1:23">
      <c r="A156" s="124">
        <v>0</v>
      </c>
      <c r="B156" s="124">
        <v>0</v>
      </c>
      <c r="C156" s="124">
        <v>0</v>
      </c>
      <c r="D156" s="124">
        <v>0</v>
      </c>
      <c r="E156" s="124">
        <v>0</v>
      </c>
      <c r="F156" s="124">
        <v>0</v>
      </c>
      <c r="G156" s="124">
        <v>0</v>
      </c>
      <c r="H156" s="124">
        <v>0</v>
      </c>
      <c r="I156" s="124">
        <v>0</v>
      </c>
      <c r="J156" s="124">
        <v>0</v>
      </c>
      <c r="K156" s="124">
        <v>0</v>
      </c>
      <c r="L156" s="124">
        <v>0</v>
      </c>
      <c r="M156" s="124">
        <v>0</v>
      </c>
      <c r="N156" s="124">
        <v>0</v>
      </c>
      <c r="O156" s="124">
        <v>0</v>
      </c>
      <c r="P156" s="124">
        <v>0</v>
      </c>
      <c r="Q156" s="124">
        <v>0</v>
      </c>
      <c r="R156" s="124">
        <v>0</v>
      </c>
      <c r="S156" s="124">
        <v>0</v>
      </c>
      <c r="T156" s="124">
        <v>0</v>
      </c>
      <c r="U156" s="124">
        <v>0</v>
      </c>
      <c r="V156" s="124">
        <v>0</v>
      </c>
      <c r="W156" s="124">
        <v>0</v>
      </c>
    </row>
    <row r="157" spans="1:23" hidden="1">
      <c r="A157" s="124">
        <v>0</v>
      </c>
      <c r="B157" s="124">
        <v>0</v>
      </c>
      <c r="C157" s="124">
        <v>0</v>
      </c>
      <c r="D157" s="124">
        <v>0</v>
      </c>
      <c r="E157" s="124">
        <v>0</v>
      </c>
      <c r="F157" s="124">
        <v>0</v>
      </c>
      <c r="G157" s="124">
        <v>0</v>
      </c>
      <c r="H157" s="124">
        <v>0</v>
      </c>
      <c r="I157" s="124">
        <v>0</v>
      </c>
      <c r="J157" s="124">
        <v>0</v>
      </c>
      <c r="K157" s="124">
        <v>0</v>
      </c>
      <c r="L157" s="124">
        <v>0</v>
      </c>
      <c r="M157" s="124">
        <v>0</v>
      </c>
      <c r="N157" s="124">
        <v>0</v>
      </c>
      <c r="O157" s="124">
        <v>0</v>
      </c>
      <c r="P157" s="124">
        <v>0</v>
      </c>
      <c r="Q157" s="124">
        <v>0</v>
      </c>
      <c r="R157" s="124">
        <v>0</v>
      </c>
      <c r="S157" s="124">
        <v>0</v>
      </c>
      <c r="T157" s="124">
        <v>0</v>
      </c>
      <c r="U157" s="124">
        <v>0</v>
      </c>
      <c r="V157" s="124">
        <v>0</v>
      </c>
      <c r="W157" s="124">
        <v>0</v>
      </c>
    </row>
    <row r="158" spans="1:23" hidden="1">
      <c r="A158" s="124">
        <v>0</v>
      </c>
      <c r="B158" s="124">
        <v>0</v>
      </c>
      <c r="C158" s="124">
        <v>0</v>
      </c>
      <c r="D158" s="124">
        <v>0</v>
      </c>
      <c r="E158" s="124">
        <v>0</v>
      </c>
      <c r="F158" s="124">
        <v>0</v>
      </c>
      <c r="G158" s="124">
        <v>0</v>
      </c>
      <c r="H158" s="124">
        <v>0</v>
      </c>
      <c r="I158" s="124">
        <v>0</v>
      </c>
      <c r="J158" s="124">
        <v>0</v>
      </c>
      <c r="K158" s="124">
        <v>0</v>
      </c>
      <c r="L158" s="124">
        <v>0</v>
      </c>
      <c r="M158" s="124">
        <v>0</v>
      </c>
      <c r="N158" s="124">
        <v>0</v>
      </c>
      <c r="O158" s="124">
        <v>0</v>
      </c>
      <c r="P158" s="124">
        <v>0</v>
      </c>
      <c r="Q158" s="124">
        <v>0</v>
      </c>
      <c r="R158" s="124">
        <v>0</v>
      </c>
      <c r="S158" s="124">
        <v>0</v>
      </c>
      <c r="T158" s="124">
        <v>0</v>
      </c>
      <c r="U158" s="124">
        <v>0</v>
      </c>
      <c r="V158" s="124">
        <v>0</v>
      </c>
      <c r="W158" s="124">
        <v>0</v>
      </c>
    </row>
    <row r="159" spans="1:23">
      <c r="A159" s="124">
        <v>0</v>
      </c>
      <c r="B159" s="124">
        <v>0</v>
      </c>
      <c r="C159" s="124">
        <v>0</v>
      </c>
      <c r="D159" s="124">
        <v>0</v>
      </c>
      <c r="E159" s="124">
        <v>0</v>
      </c>
      <c r="F159" s="124">
        <v>0</v>
      </c>
      <c r="G159" s="124">
        <v>0</v>
      </c>
      <c r="H159" s="124">
        <v>0</v>
      </c>
      <c r="I159" s="124">
        <v>0</v>
      </c>
      <c r="J159" s="124">
        <v>0</v>
      </c>
      <c r="K159" s="124">
        <v>0</v>
      </c>
      <c r="L159" s="124">
        <v>0</v>
      </c>
      <c r="M159" s="124">
        <v>0</v>
      </c>
      <c r="N159" s="124">
        <v>0</v>
      </c>
      <c r="O159" s="124">
        <v>0</v>
      </c>
      <c r="P159" s="124">
        <v>0</v>
      </c>
      <c r="Q159" s="124">
        <v>0</v>
      </c>
      <c r="R159" s="124">
        <v>0</v>
      </c>
      <c r="S159" s="124">
        <v>0</v>
      </c>
      <c r="T159" s="124">
        <v>0</v>
      </c>
      <c r="U159" s="124">
        <v>0</v>
      </c>
      <c r="V159" s="124">
        <v>0</v>
      </c>
      <c r="W159" s="124">
        <v>0</v>
      </c>
    </row>
    <row r="160" spans="1:23">
      <c r="A160" s="124">
        <v>0</v>
      </c>
      <c r="B160" s="124">
        <v>0</v>
      </c>
      <c r="C160" s="124">
        <v>0</v>
      </c>
      <c r="D160" s="124">
        <v>0</v>
      </c>
      <c r="E160" s="124">
        <v>0</v>
      </c>
      <c r="F160" s="124">
        <v>0</v>
      </c>
      <c r="G160" s="124">
        <v>0</v>
      </c>
      <c r="H160" s="124">
        <v>0</v>
      </c>
      <c r="I160" s="124">
        <v>0</v>
      </c>
      <c r="J160" s="124">
        <v>0</v>
      </c>
      <c r="K160" s="124">
        <v>0</v>
      </c>
      <c r="L160" s="124">
        <v>0</v>
      </c>
      <c r="M160" s="124">
        <v>0</v>
      </c>
      <c r="N160" s="124">
        <v>0</v>
      </c>
      <c r="O160" s="124">
        <v>0</v>
      </c>
      <c r="P160" s="124">
        <v>0</v>
      </c>
      <c r="Q160" s="124">
        <v>0</v>
      </c>
      <c r="R160" s="124">
        <v>0</v>
      </c>
      <c r="S160" s="124">
        <v>0</v>
      </c>
      <c r="T160" s="124">
        <v>0</v>
      </c>
      <c r="U160" s="124">
        <v>0</v>
      </c>
      <c r="V160" s="124">
        <v>0</v>
      </c>
      <c r="W160" s="124">
        <v>0</v>
      </c>
    </row>
    <row r="161" spans="1:23" hidden="1">
      <c r="A161" s="124">
        <v>0</v>
      </c>
      <c r="B161" s="124">
        <v>0</v>
      </c>
      <c r="C161" s="124">
        <v>0</v>
      </c>
      <c r="D161" s="124">
        <v>0</v>
      </c>
      <c r="E161" s="124">
        <v>0</v>
      </c>
      <c r="F161" s="124">
        <v>0</v>
      </c>
      <c r="G161" s="124">
        <v>0</v>
      </c>
      <c r="H161" s="124">
        <v>0</v>
      </c>
      <c r="I161" s="124">
        <v>0</v>
      </c>
      <c r="J161" s="124">
        <v>0</v>
      </c>
      <c r="K161" s="124">
        <v>0</v>
      </c>
      <c r="L161" s="124">
        <v>0</v>
      </c>
      <c r="M161" s="124">
        <v>0</v>
      </c>
      <c r="N161" s="124">
        <v>0</v>
      </c>
      <c r="O161" s="124">
        <v>0</v>
      </c>
      <c r="P161" s="124">
        <v>0</v>
      </c>
      <c r="Q161" s="124">
        <v>0</v>
      </c>
      <c r="R161" s="124">
        <v>0</v>
      </c>
      <c r="S161" s="124">
        <v>0</v>
      </c>
      <c r="T161" s="124">
        <v>0</v>
      </c>
      <c r="U161" s="124">
        <v>0</v>
      </c>
      <c r="V161" s="124">
        <v>0</v>
      </c>
      <c r="W161" s="124">
        <v>0</v>
      </c>
    </row>
    <row r="162" spans="1:23" hidden="1">
      <c r="A162" s="124">
        <v>0</v>
      </c>
      <c r="B162" s="124">
        <v>0</v>
      </c>
      <c r="C162" s="124">
        <v>0</v>
      </c>
      <c r="D162" s="124">
        <v>0</v>
      </c>
      <c r="E162" s="124">
        <v>0</v>
      </c>
      <c r="F162" s="124">
        <v>0</v>
      </c>
      <c r="G162" s="124">
        <v>0</v>
      </c>
      <c r="H162" s="124">
        <v>0</v>
      </c>
      <c r="I162" s="124">
        <v>0</v>
      </c>
      <c r="J162" s="124">
        <v>0</v>
      </c>
      <c r="K162" s="124">
        <v>0</v>
      </c>
      <c r="L162" s="124">
        <v>0</v>
      </c>
      <c r="M162" s="124">
        <v>0</v>
      </c>
      <c r="N162" s="124">
        <v>0</v>
      </c>
      <c r="O162" s="124">
        <v>0</v>
      </c>
      <c r="P162" s="124">
        <v>0</v>
      </c>
      <c r="Q162" s="124">
        <v>0</v>
      </c>
      <c r="R162" s="124">
        <v>0</v>
      </c>
      <c r="S162" s="124">
        <v>0</v>
      </c>
      <c r="T162" s="124">
        <v>0</v>
      </c>
      <c r="U162" s="124">
        <v>0</v>
      </c>
      <c r="V162" s="124">
        <v>0</v>
      </c>
      <c r="W162" s="124">
        <v>0</v>
      </c>
    </row>
    <row r="163" spans="1:23">
      <c r="A163" s="124">
        <v>0</v>
      </c>
      <c r="B163" s="124">
        <v>0</v>
      </c>
      <c r="C163" s="124">
        <v>0</v>
      </c>
      <c r="D163" s="124">
        <v>0</v>
      </c>
      <c r="E163" s="124">
        <v>0</v>
      </c>
      <c r="F163" s="124">
        <v>0</v>
      </c>
      <c r="G163" s="124">
        <v>0</v>
      </c>
      <c r="H163" s="124">
        <v>0</v>
      </c>
      <c r="I163" s="124">
        <v>0</v>
      </c>
      <c r="J163" s="124">
        <v>0</v>
      </c>
      <c r="K163" s="124">
        <v>0</v>
      </c>
      <c r="L163" s="124">
        <v>0</v>
      </c>
      <c r="M163" s="124">
        <v>0</v>
      </c>
      <c r="N163" s="124">
        <v>0</v>
      </c>
      <c r="O163" s="124">
        <v>0</v>
      </c>
      <c r="P163" s="124">
        <v>0</v>
      </c>
      <c r="Q163" s="124">
        <v>0</v>
      </c>
      <c r="R163" s="124">
        <v>0</v>
      </c>
      <c r="S163" s="124">
        <v>0</v>
      </c>
      <c r="T163" s="124">
        <v>0</v>
      </c>
      <c r="U163" s="124">
        <v>0</v>
      </c>
      <c r="V163" s="124">
        <v>0</v>
      </c>
      <c r="W163" s="124">
        <v>0</v>
      </c>
    </row>
    <row r="164" spans="1:23" hidden="1">
      <c r="A164" s="124">
        <v>0</v>
      </c>
      <c r="B164" s="124">
        <v>0</v>
      </c>
      <c r="C164" s="124">
        <v>0</v>
      </c>
      <c r="D164" s="124">
        <v>0</v>
      </c>
      <c r="E164" s="124">
        <v>0</v>
      </c>
      <c r="F164" s="124">
        <v>0</v>
      </c>
      <c r="G164" s="124">
        <v>0</v>
      </c>
      <c r="H164" s="124">
        <v>0</v>
      </c>
      <c r="I164" s="124">
        <v>0</v>
      </c>
      <c r="J164" s="124">
        <v>0</v>
      </c>
      <c r="K164" s="124">
        <v>0</v>
      </c>
      <c r="L164" s="124">
        <v>0</v>
      </c>
      <c r="M164" s="124">
        <v>0</v>
      </c>
      <c r="N164" s="124">
        <v>0</v>
      </c>
      <c r="O164" s="124">
        <v>0</v>
      </c>
      <c r="P164" s="124">
        <v>0</v>
      </c>
      <c r="Q164" s="124">
        <v>0</v>
      </c>
      <c r="R164" s="124">
        <v>0</v>
      </c>
      <c r="S164" s="124">
        <v>0</v>
      </c>
      <c r="T164" s="124">
        <v>0</v>
      </c>
      <c r="U164" s="124">
        <v>0</v>
      </c>
      <c r="V164" s="124">
        <v>0</v>
      </c>
      <c r="W164" s="124">
        <v>0</v>
      </c>
    </row>
    <row r="165" spans="1:23" hidden="1">
      <c r="A165" s="124">
        <v>0</v>
      </c>
      <c r="B165" s="124">
        <v>0</v>
      </c>
      <c r="C165" s="124">
        <v>0</v>
      </c>
      <c r="D165" s="124">
        <v>0</v>
      </c>
      <c r="E165" s="124">
        <v>0</v>
      </c>
      <c r="F165" s="124">
        <v>0</v>
      </c>
      <c r="G165" s="124">
        <v>0</v>
      </c>
      <c r="H165" s="124">
        <v>0</v>
      </c>
      <c r="I165" s="124">
        <v>0</v>
      </c>
      <c r="J165" s="124">
        <v>0</v>
      </c>
      <c r="K165" s="124">
        <v>0</v>
      </c>
      <c r="L165" s="124">
        <v>0</v>
      </c>
      <c r="M165" s="124">
        <v>0</v>
      </c>
      <c r="N165" s="124">
        <v>0</v>
      </c>
      <c r="O165" s="124">
        <v>0</v>
      </c>
      <c r="P165" s="124">
        <v>0</v>
      </c>
      <c r="Q165" s="124">
        <v>0</v>
      </c>
      <c r="R165" s="124">
        <v>0</v>
      </c>
      <c r="S165" s="124">
        <v>0</v>
      </c>
      <c r="T165" s="124">
        <v>0</v>
      </c>
      <c r="U165" s="124">
        <v>0</v>
      </c>
      <c r="V165" s="124">
        <v>0</v>
      </c>
      <c r="W165" s="124">
        <v>0</v>
      </c>
    </row>
    <row r="166" spans="1:23">
      <c r="A166" s="124">
        <v>0</v>
      </c>
      <c r="B166" s="124">
        <v>0</v>
      </c>
      <c r="C166" s="124">
        <v>0</v>
      </c>
      <c r="D166" s="124">
        <v>0</v>
      </c>
      <c r="E166" s="124">
        <v>0</v>
      </c>
      <c r="F166" s="124">
        <v>0</v>
      </c>
      <c r="G166" s="124">
        <v>0</v>
      </c>
      <c r="H166" s="124">
        <v>0</v>
      </c>
      <c r="I166" s="124">
        <v>0</v>
      </c>
      <c r="J166" s="124">
        <v>0</v>
      </c>
      <c r="K166" s="124">
        <v>0</v>
      </c>
      <c r="L166" s="124">
        <v>0</v>
      </c>
      <c r="M166" s="124">
        <v>0</v>
      </c>
      <c r="N166" s="124">
        <v>0</v>
      </c>
      <c r="O166" s="124">
        <v>0</v>
      </c>
      <c r="P166" s="124">
        <v>0</v>
      </c>
      <c r="Q166" s="124">
        <v>0</v>
      </c>
      <c r="R166" s="124">
        <v>0</v>
      </c>
      <c r="S166" s="124">
        <v>0</v>
      </c>
      <c r="T166" s="124">
        <v>0</v>
      </c>
      <c r="U166" s="124">
        <v>0</v>
      </c>
      <c r="V166" s="124">
        <v>0</v>
      </c>
      <c r="W166" s="124">
        <v>0</v>
      </c>
    </row>
    <row r="167" spans="1:23">
      <c r="A167" s="124">
        <v>0</v>
      </c>
      <c r="B167" s="124">
        <v>0</v>
      </c>
      <c r="C167" s="124">
        <v>0</v>
      </c>
      <c r="D167" s="124">
        <v>0</v>
      </c>
      <c r="E167" s="124">
        <v>0</v>
      </c>
      <c r="F167" s="124">
        <v>0</v>
      </c>
      <c r="G167" s="124">
        <v>0</v>
      </c>
      <c r="H167" s="124">
        <v>0</v>
      </c>
      <c r="I167" s="124">
        <v>0</v>
      </c>
      <c r="J167" s="124">
        <v>0</v>
      </c>
      <c r="K167" s="124">
        <v>0</v>
      </c>
      <c r="L167" s="124">
        <v>0</v>
      </c>
      <c r="M167" s="124">
        <v>0</v>
      </c>
      <c r="N167" s="124">
        <v>0</v>
      </c>
      <c r="O167" s="124">
        <v>0</v>
      </c>
      <c r="P167" s="124">
        <v>0</v>
      </c>
      <c r="Q167" s="124">
        <v>0</v>
      </c>
      <c r="R167" s="124">
        <v>0</v>
      </c>
      <c r="S167" s="124">
        <v>0</v>
      </c>
      <c r="T167" s="124">
        <v>0</v>
      </c>
      <c r="U167" s="124">
        <v>0</v>
      </c>
      <c r="V167" s="124">
        <v>0</v>
      </c>
      <c r="W167" s="124">
        <v>0</v>
      </c>
    </row>
    <row r="168" spans="1:23" hidden="1">
      <c r="A168" s="124">
        <v>0</v>
      </c>
      <c r="B168" s="124">
        <v>0</v>
      </c>
      <c r="C168" s="124">
        <v>0</v>
      </c>
      <c r="D168" s="124">
        <v>0</v>
      </c>
      <c r="E168" s="124">
        <v>0</v>
      </c>
      <c r="F168" s="124">
        <v>0</v>
      </c>
      <c r="G168" s="124">
        <v>0</v>
      </c>
      <c r="H168" s="124">
        <v>0</v>
      </c>
      <c r="I168" s="124">
        <v>0</v>
      </c>
      <c r="J168" s="124">
        <v>0</v>
      </c>
      <c r="K168" s="124">
        <v>0</v>
      </c>
      <c r="L168" s="124">
        <v>0</v>
      </c>
      <c r="M168" s="124">
        <v>0</v>
      </c>
      <c r="N168" s="124">
        <v>0</v>
      </c>
      <c r="O168" s="124">
        <v>0</v>
      </c>
      <c r="P168" s="124">
        <v>0</v>
      </c>
      <c r="Q168" s="124">
        <v>0</v>
      </c>
      <c r="R168" s="124">
        <v>0</v>
      </c>
      <c r="S168" s="124">
        <v>0</v>
      </c>
      <c r="T168" s="124">
        <v>0</v>
      </c>
      <c r="U168" s="124">
        <v>0</v>
      </c>
      <c r="V168" s="124">
        <v>0</v>
      </c>
      <c r="W168" s="124">
        <v>0</v>
      </c>
    </row>
    <row r="169" spans="1:23">
      <c r="A169" s="124">
        <v>0</v>
      </c>
      <c r="B169" s="124">
        <v>0</v>
      </c>
      <c r="C169" s="124">
        <v>0</v>
      </c>
      <c r="D169" s="124">
        <v>0</v>
      </c>
      <c r="E169" s="124">
        <v>0</v>
      </c>
      <c r="F169" s="124">
        <v>0</v>
      </c>
      <c r="G169" s="124">
        <v>0</v>
      </c>
      <c r="H169" s="124">
        <v>0</v>
      </c>
      <c r="I169" s="124">
        <v>0</v>
      </c>
      <c r="J169" s="124">
        <v>0</v>
      </c>
      <c r="K169" s="124">
        <v>0</v>
      </c>
      <c r="L169" s="124">
        <v>0</v>
      </c>
      <c r="M169" s="124">
        <v>0</v>
      </c>
      <c r="N169" s="124">
        <v>0</v>
      </c>
      <c r="O169" s="124">
        <v>0</v>
      </c>
      <c r="P169" s="124">
        <v>0</v>
      </c>
      <c r="Q169" s="124">
        <v>0</v>
      </c>
      <c r="R169" s="124">
        <v>0</v>
      </c>
      <c r="S169" s="124">
        <v>0</v>
      </c>
      <c r="T169" s="124">
        <v>0</v>
      </c>
      <c r="U169" s="124">
        <v>0</v>
      </c>
      <c r="V169" s="124">
        <v>0</v>
      </c>
      <c r="W169" s="124">
        <v>0</v>
      </c>
    </row>
    <row r="170" spans="1:23" hidden="1">
      <c r="A170" s="124">
        <v>0</v>
      </c>
      <c r="B170" s="124">
        <v>0</v>
      </c>
      <c r="C170" s="124">
        <v>0</v>
      </c>
      <c r="D170" s="124">
        <v>0</v>
      </c>
      <c r="E170" s="124">
        <v>0</v>
      </c>
      <c r="F170" s="124">
        <v>0</v>
      </c>
      <c r="G170" s="124">
        <v>0</v>
      </c>
      <c r="H170" s="124">
        <v>0</v>
      </c>
      <c r="I170" s="124">
        <v>0</v>
      </c>
      <c r="J170" s="124">
        <v>0</v>
      </c>
      <c r="K170" s="124">
        <v>0</v>
      </c>
      <c r="L170" s="124">
        <v>0</v>
      </c>
      <c r="M170" s="124">
        <v>0</v>
      </c>
      <c r="N170" s="124">
        <v>0</v>
      </c>
      <c r="O170" s="124">
        <v>0</v>
      </c>
      <c r="P170" s="124">
        <v>0</v>
      </c>
      <c r="Q170" s="124">
        <v>0</v>
      </c>
      <c r="R170" s="124">
        <v>0</v>
      </c>
      <c r="S170" s="124">
        <v>0</v>
      </c>
      <c r="T170" s="124">
        <v>0</v>
      </c>
      <c r="U170" s="124">
        <v>0</v>
      </c>
      <c r="V170" s="124">
        <v>0</v>
      </c>
      <c r="W170" s="124">
        <v>0</v>
      </c>
    </row>
    <row r="171" spans="1:23" hidden="1">
      <c r="A171" s="124">
        <v>0</v>
      </c>
      <c r="B171" s="124">
        <v>0</v>
      </c>
      <c r="C171" s="124">
        <v>0</v>
      </c>
      <c r="D171" s="124">
        <v>0</v>
      </c>
      <c r="E171" s="124">
        <v>0</v>
      </c>
      <c r="F171" s="124">
        <v>0</v>
      </c>
      <c r="G171" s="124">
        <v>0</v>
      </c>
      <c r="H171" s="124">
        <v>0</v>
      </c>
      <c r="I171" s="124">
        <v>0</v>
      </c>
      <c r="J171" s="124">
        <v>0</v>
      </c>
      <c r="K171" s="124">
        <v>0</v>
      </c>
      <c r="L171" s="124">
        <v>0</v>
      </c>
      <c r="M171" s="124">
        <v>0</v>
      </c>
      <c r="N171" s="124">
        <v>0</v>
      </c>
      <c r="O171" s="124">
        <v>0</v>
      </c>
      <c r="P171" s="124">
        <v>0</v>
      </c>
      <c r="Q171" s="124">
        <v>0</v>
      </c>
      <c r="R171" s="124">
        <v>0</v>
      </c>
      <c r="S171" s="124">
        <v>0</v>
      </c>
      <c r="T171" s="124">
        <v>0</v>
      </c>
      <c r="U171" s="124">
        <v>0</v>
      </c>
      <c r="V171" s="124">
        <v>0</v>
      </c>
      <c r="W171" s="124">
        <v>0</v>
      </c>
    </row>
    <row r="172" spans="1:23" hidden="1">
      <c r="A172" s="124">
        <v>0</v>
      </c>
      <c r="B172" s="124">
        <v>0</v>
      </c>
      <c r="C172" s="124">
        <v>0</v>
      </c>
      <c r="D172" s="124">
        <v>0</v>
      </c>
      <c r="E172" s="124">
        <v>0</v>
      </c>
      <c r="F172" s="124">
        <v>0</v>
      </c>
      <c r="G172" s="124">
        <v>0</v>
      </c>
      <c r="H172" s="124">
        <v>0</v>
      </c>
      <c r="I172" s="124">
        <v>0</v>
      </c>
      <c r="J172" s="124">
        <v>0</v>
      </c>
      <c r="K172" s="124">
        <v>0</v>
      </c>
      <c r="L172" s="124">
        <v>0</v>
      </c>
      <c r="M172" s="124">
        <v>0</v>
      </c>
      <c r="N172" s="124">
        <v>0</v>
      </c>
      <c r="O172" s="124">
        <v>0</v>
      </c>
      <c r="P172" s="124">
        <v>0</v>
      </c>
      <c r="Q172" s="124">
        <v>0</v>
      </c>
      <c r="R172" s="124">
        <v>0</v>
      </c>
      <c r="S172" s="124">
        <v>0</v>
      </c>
      <c r="T172" s="124">
        <v>0</v>
      </c>
      <c r="U172" s="124">
        <v>0</v>
      </c>
      <c r="V172" s="124">
        <v>0</v>
      </c>
      <c r="W172" s="124">
        <v>0</v>
      </c>
    </row>
    <row r="173" spans="1:23" hidden="1">
      <c r="A173" s="124">
        <v>0</v>
      </c>
      <c r="B173" s="124">
        <v>0</v>
      </c>
      <c r="C173" s="124">
        <v>0</v>
      </c>
      <c r="D173" s="124">
        <v>0</v>
      </c>
      <c r="E173" s="124">
        <v>0</v>
      </c>
      <c r="F173" s="124">
        <v>0</v>
      </c>
      <c r="G173" s="124">
        <v>0</v>
      </c>
      <c r="H173" s="124">
        <v>0</v>
      </c>
      <c r="I173" s="124">
        <v>0</v>
      </c>
      <c r="J173" s="124">
        <v>0</v>
      </c>
      <c r="K173" s="124">
        <v>0</v>
      </c>
      <c r="L173" s="124">
        <v>0</v>
      </c>
      <c r="M173" s="124">
        <v>0</v>
      </c>
      <c r="N173" s="124">
        <v>0</v>
      </c>
      <c r="O173" s="124">
        <v>0</v>
      </c>
      <c r="P173" s="124">
        <v>0</v>
      </c>
      <c r="Q173" s="124">
        <v>0</v>
      </c>
      <c r="R173" s="124">
        <v>0</v>
      </c>
      <c r="S173" s="124">
        <v>0</v>
      </c>
      <c r="T173" s="124">
        <v>0</v>
      </c>
      <c r="U173" s="124">
        <v>0</v>
      </c>
      <c r="V173" s="124">
        <v>0</v>
      </c>
      <c r="W173" s="124">
        <v>0</v>
      </c>
    </row>
    <row r="174" spans="1:23" hidden="1">
      <c r="A174" s="124">
        <v>0</v>
      </c>
      <c r="B174" s="124">
        <v>0</v>
      </c>
      <c r="C174" s="124">
        <v>0</v>
      </c>
      <c r="D174" s="124">
        <v>0</v>
      </c>
      <c r="E174" s="124">
        <v>0</v>
      </c>
      <c r="F174" s="124">
        <v>0</v>
      </c>
      <c r="G174" s="124">
        <v>0</v>
      </c>
      <c r="H174" s="124">
        <v>0</v>
      </c>
      <c r="I174" s="124">
        <v>0</v>
      </c>
      <c r="J174" s="124">
        <v>0</v>
      </c>
      <c r="K174" s="124">
        <v>0</v>
      </c>
      <c r="L174" s="124">
        <v>0</v>
      </c>
      <c r="M174" s="124">
        <v>0</v>
      </c>
      <c r="N174" s="124">
        <v>0</v>
      </c>
      <c r="O174" s="124">
        <v>0</v>
      </c>
      <c r="P174" s="124">
        <v>0</v>
      </c>
      <c r="Q174" s="124">
        <v>0</v>
      </c>
      <c r="R174" s="124">
        <v>0</v>
      </c>
      <c r="S174" s="124">
        <v>0</v>
      </c>
      <c r="T174" s="124">
        <v>0</v>
      </c>
      <c r="U174" s="124">
        <v>0</v>
      </c>
      <c r="V174" s="124">
        <v>0</v>
      </c>
      <c r="W174" s="124">
        <v>0</v>
      </c>
    </row>
    <row r="175" spans="1:23">
      <c r="A175" s="124">
        <v>0</v>
      </c>
      <c r="B175" s="124">
        <v>0</v>
      </c>
      <c r="C175" s="124">
        <v>0</v>
      </c>
      <c r="D175" s="124">
        <v>0</v>
      </c>
      <c r="E175" s="124">
        <v>0</v>
      </c>
      <c r="F175" s="124">
        <v>0</v>
      </c>
      <c r="G175" s="124">
        <v>0</v>
      </c>
      <c r="H175" s="124">
        <v>0</v>
      </c>
      <c r="I175" s="124">
        <v>0</v>
      </c>
      <c r="J175" s="124">
        <v>0</v>
      </c>
      <c r="K175" s="124">
        <v>0</v>
      </c>
      <c r="L175" s="124">
        <v>0</v>
      </c>
      <c r="M175" s="124">
        <v>0</v>
      </c>
      <c r="N175" s="124">
        <v>0</v>
      </c>
      <c r="O175" s="124">
        <v>0</v>
      </c>
      <c r="P175" s="124">
        <v>0</v>
      </c>
      <c r="Q175" s="124">
        <v>0</v>
      </c>
      <c r="R175" s="124">
        <v>0</v>
      </c>
      <c r="S175" s="124">
        <v>0</v>
      </c>
      <c r="T175" s="124">
        <v>0</v>
      </c>
      <c r="U175" s="124">
        <v>0</v>
      </c>
      <c r="V175" s="124">
        <v>0</v>
      </c>
      <c r="W175" s="124">
        <v>0</v>
      </c>
    </row>
    <row r="176" spans="1:23" hidden="1">
      <c r="A176" s="124">
        <v>0</v>
      </c>
      <c r="B176" s="124">
        <v>0</v>
      </c>
      <c r="C176" s="124">
        <v>0</v>
      </c>
      <c r="D176" s="124">
        <v>0</v>
      </c>
      <c r="E176" s="124">
        <v>0</v>
      </c>
      <c r="F176" s="124">
        <v>0</v>
      </c>
      <c r="G176" s="124">
        <v>0</v>
      </c>
      <c r="H176" s="124">
        <v>0</v>
      </c>
      <c r="I176" s="124">
        <v>0</v>
      </c>
      <c r="J176" s="124">
        <v>0</v>
      </c>
      <c r="K176" s="124">
        <v>0</v>
      </c>
      <c r="L176" s="124">
        <v>0</v>
      </c>
      <c r="M176" s="124">
        <v>0</v>
      </c>
      <c r="N176" s="124">
        <v>0</v>
      </c>
      <c r="O176" s="124">
        <v>0</v>
      </c>
      <c r="P176" s="124">
        <v>0</v>
      </c>
      <c r="Q176" s="124">
        <v>0</v>
      </c>
      <c r="R176" s="124">
        <v>0</v>
      </c>
      <c r="S176" s="124">
        <v>0</v>
      </c>
      <c r="T176" s="124">
        <v>0</v>
      </c>
      <c r="U176" s="124">
        <v>0</v>
      </c>
      <c r="V176" s="124">
        <v>0</v>
      </c>
      <c r="W176" s="124">
        <v>0</v>
      </c>
    </row>
    <row r="177" spans="1:23" hidden="1">
      <c r="A177" s="124">
        <v>0</v>
      </c>
      <c r="B177" s="124">
        <v>0</v>
      </c>
      <c r="C177" s="124">
        <v>0</v>
      </c>
      <c r="D177" s="124">
        <v>0</v>
      </c>
      <c r="E177" s="124">
        <v>0</v>
      </c>
      <c r="F177" s="124">
        <v>0</v>
      </c>
      <c r="G177" s="124">
        <v>0</v>
      </c>
      <c r="H177" s="124">
        <v>0</v>
      </c>
      <c r="I177" s="124">
        <v>0</v>
      </c>
      <c r="J177" s="124">
        <v>0</v>
      </c>
      <c r="K177" s="124">
        <v>0</v>
      </c>
      <c r="L177" s="124">
        <v>0</v>
      </c>
      <c r="M177" s="124">
        <v>0</v>
      </c>
      <c r="N177" s="124">
        <v>0</v>
      </c>
      <c r="O177" s="124">
        <v>0</v>
      </c>
      <c r="P177" s="124">
        <v>0</v>
      </c>
      <c r="Q177" s="124">
        <v>0</v>
      </c>
      <c r="R177" s="124">
        <v>0</v>
      </c>
      <c r="S177" s="124">
        <v>0</v>
      </c>
      <c r="T177" s="124">
        <v>0</v>
      </c>
      <c r="U177" s="124">
        <v>0</v>
      </c>
      <c r="V177" s="124">
        <v>0</v>
      </c>
      <c r="W177" s="124">
        <v>0</v>
      </c>
    </row>
    <row r="178" spans="1:23" hidden="1">
      <c r="A178" s="124">
        <v>0</v>
      </c>
      <c r="B178" s="124">
        <v>0</v>
      </c>
      <c r="C178" s="124">
        <v>0</v>
      </c>
      <c r="D178" s="124">
        <v>0</v>
      </c>
      <c r="E178" s="124">
        <v>0</v>
      </c>
      <c r="F178" s="124">
        <v>0</v>
      </c>
      <c r="G178" s="124">
        <v>0</v>
      </c>
      <c r="H178" s="124">
        <v>0</v>
      </c>
      <c r="I178" s="124">
        <v>0</v>
      </c>
      <c r="J178" s="124">
        <v>0</v>
      </c>
      <c r="K178" s="124">
        <v>0</v>
      </c>
      <c r="L178" s="124">
        <v>0</v>
      </c>
      <c r="M178" s="124">
        <v>0</v>
      </c>
      <c r="N178" s="124">
        <v>0</v>
      </c>
      <c r="O178" s="124">
        <v>0</v>
      </c>
      <c r="P178" s="124">
        <v>0</v>
      </c>
      <c r="Q178" s="124">
        <v>0</v>
      </c>
      <c r="R178" s="124">
        <v>0</v>
      </c>
      <c r="S178" s="124">
        <v>0</v>
      </c>
      <c r="T178" s="124">
        <v>0</v>
      </c>
      <c r="U178" s="124">
        <v>0</v>
      </c>
      <c r="V178" s="124">
        <v>0</v>
      </c>
      <c r="W178" s="124">
        <v>0</v>
      </c>
    </row>
    <row r="179" spans="1:23" hidden="1">
      <c r="A179" s="124">
        <v>0</v>
      </c>
      <c r="B179" s="124">
        <v>0</v>
      </c>
      <c r="C179" s="124">
        <v>0</v>
      </c>
      <c r="D179" s="124">
        <v>0</v>
      </c>
      <c r="E179" s="124">
        <v>0</v>
      </c>
      <c r="F179" s="124">
        <v>0</v>
      </c>
      <c r="G179" s="124">
        <v>0</v>
      </c>
      <c r="H179" s="124">
        <v>0</v>
      </c>
      <c r="I179" s="124">
        <v>0</v>
      </c>
      <c r="J179" s="124">
        <v>0</v>
      </c>
      <c r="K179" s="124">
        <v>0</v>
      </c>
      <c r="L179" s="124">
        <v>0</v>
      </c>
      <c r="M179" s="124">
        <v>0</v>
      </c>
      <c r="N179" s="124">
        <v>0</v>
      </c>
      <c r="O179" s="124">
        <v>0</v>
      </c>
      <c r="P179" s="124">
        <v>0</v>
      </c>
      <c r="Q179" s="124">
        <v>0</v>
      </c>
      <c r="R179" s="124">
        <v>0</v>
      </c>
      <c r="S179" s="124">
        <v>0</v>
      </c>
      <c r="T179" s="124">
        <v>0</v>
      </c>
      <c r="U179" s="124">
        <v>0</v>
      </c>
      <c r="V179" s="124">
        <v>0</v>
      </c>
      <c r="W179" s="124">
        <v>0</v>
      </c>
    </row>
    <row r="180" spans="1:23" hidden="1">
      <c r="A180" s="124">
        <v>0</v>
      </c>
      <c r="B180" s="124">
        <v>0</v>
      </c>
      <c r="C180" s="124">
        <v>0</v>
      </c>
      <c r="D180" s="124">
        <v>0</v>
      </c>
      <c r="E180" s="124">
        <v>0</v>
      </c>
      <c r="F180" s="124">
        <v>0</v>
      </c>
      <c r="G180" s="124">
        <v>0</v>
      </c>
      <c r="H180" s="124">
        <v>0</v>
      </c>
      <c r="I180" s="124">
        <v>0</v>
      </c>
      <c r="J180" s="124">
        <v>0</v>
      </c>
      <c r="K180" s="124">
        <v>0</v>
      </c>
      <c r="L180" s="124">
        <v>0</v>
      </c>
      <c r="M180" s="124">
        <v>0</v>
      </c>
      <c r="N180" s="124">
        <v>0</v>
      </c>
      <c r="O180" s="124">
        <v>0</v>
      </c>
      <c r="P180" s="124">
        <v>0</v>
      </c>
      <c r="Q180" s="124">
        <v>0</v>
      </c>
      <c r="R180" s="124">
        <v>0</v>
      </c>
      <c r="S180" s="124">
        <v>0</v>
      </c>
      <c r="T180" s="124">
        <v>0</v>
      </c>
      <c r="U180" s="124">
        <v>0</v>
      </c>
      <c r="V180" s="124">
        <v>0</v>
      </c>
      <c r="W180" s="124">
        <v>0</v>
      </c>
    </row>
    <row r="181" spans="1:23" hidden="1">
      <c r="A181" s="124">
        <v>0</v>
      </c>
      <c r="B181" s="124">
        <v>0</v>
      </c>
      <c r="C181" s="124">
        <v>0</v>
      </c>
      <c r="D181" s="124">
        <v>0</v>
      </c>
      <c r="E181" s="124">
        <v>0</v>
      </c>
      <c r="F181" s="124">
        <v>0</v>
      </c>
      <c r="G181" s="124">
        <v>0</v>
      </c>
      <c r="H181" s="124">
        <v>0</v>
      </c>
      <c r="I181" s="124">
        <v>0</v>
      </c>
      <c r="J181" s="124">
        <v>0</v>
      </c>
      <c r="K181" s="124">
        <v>0</v>
      </c>
      <c r="L181" s="124">
        <v>0</v>
      </c>
      <c r="M181" s="124">
        <v>0</v>
      </c>
      <c r="N181" s="124">
        <v>0</v>
      </c>
      <c r="O181" s="124">
        <v>0</v>
      </c>
      <c r="P181" s="124">
        <v>0</v>
      </c>
      <c r="Q181" s="124">
        <v>0</v>
      </c>
      <c r="R181" s="124">
        <v>0</v>
      </c>
      <c r="S181" s="124">
        <v>0</v>
      </c>
      <c r="T181" s="124">
        <v>0</v>
      </c>
      <c r="U181" s="124">
        <v>0</v>
      </c>
      <c r="V181" s="124">
        <v>0</v>
      </c>
      <c r="W181" s="124">
        <v>0</v>
      </c>
    </row>
    <row r="182" spans="1:23" hidden="1">
      <c r="A182" s="124">
        <v>0</v>
      </c>
      <c r="B182" s="124">
        <v>0</v>
      </c>
      <c r="C182" s="124">
        <v>0</v>
      </c>
      <c r="D182" s="124">
        <v>0</v>
      </c>
      <c r="E182" s="124">
        <v>0</v>
      </c>
      <c r="F182" s="124">
        <v>0</v>
      </c>
      <c r="G182" s="124">
        <v>0</v>
      </c>
      <c r="H182" s="124">
        <v>0</v>
      </c>
      <c r="I182" s="124">
        <v>0</v>
      </c>
      <c r="J182" s="124">
        <v>0</v>
      </c>
      <c r="K182" s="124">
        <v>0</v>
      </c>
      <c r="L182" s="124">
        <v>0</v>
      </c>
      <c r="M182" s="124">
        <v>0</v>
      </c>
      <c r="N182" s="124">
        <v>0</v>
      </c>
      <c r="O182" s="124">
        <v>0</v>
      </c>
      <c r="P182" s="124">
        <v>0</v>
      </c>
      <c r="Q182" s="124">
        <v>0</v>
      </c>
      <c r="R182" s="124">
        <v>0</v>
      </c>
      <c r="S182" s="124">
        <v>0</v>
      </c>
      <c r="T182" s="124">
        <v>0</v>
      </c>
      <c r="U182" s="124">
        <v>0</v>
      </c>
      <c r="V182" s="124">
        <v>0</v>
      </c>
      <c r="W182" s="124">
        <v>0</v>
      </c>
    </row>
    <row r="183" spans="1:23" hidden="1">
      <c r="A183" s="124">
        <v>0</v>
      </c>
      <c r="B183" s="124">
        <v>0</v>
      </c>
      <c r="C183" s="124">
        <v>0</v>
      </c>
      <c r="D183" s="124">
        <v>0</v>
      </c>
      <c r="E183" s="124">
        <v>0</v>
      </c>
      <c r="F183" s="124">
        <v>0</v>
      </c>
      <c r="G183" s="124">
        <v>0</v>
      </c>
      <c r="H183" s="124">
        <v>0</v>
      </c>
      <c r="I183" s="124">
        <v>0</v>
      </c>
      <c r="J183" s="124">
        <v>0</v>
      </c>
      <c r="K183" s="124">
        <v>0</v>
      </c>
      <c r="L183" s="124">
        <v>0</v>
      </c>
      <c r="M183" s="124">
        <v>0</v>
      </c>
      <c r="N183" s="124">
        <v>0</v>
      </c>
      <c r="O183" s="124">
        <v>0</v>
      </c>
      <c r="P183" s="124">
        <v>0</v>
      </c>
      <c r="Q183" s="124">
        <v>0</v>
      </c>
      <c r="R183" s="124">
        <v>0</v>
      </c>
      <c r="S183" s="124">
        <v>0</v>
      </c>
      <c r="T183" s="124">
        <v>0</v>
      </c>
      <c r="U183" s="124">
        <v>0</v>
      </c>
      <c r="V183" s="124">
        <v>0</v>
      </c>
      <c r="W183" s="124">
        <v>0</v>
      </c>
    </row>
    <row r="184" spans="1:23" hidden="1">
      <c r="A184" s="124">
        <v>0</v>
      </c>
      <c r="B184" s="124">
        <v>0</v>
      </c>
      <c r="C184" s="124">
        <v>0</v>
      </c>
      <c r="D184" s="124">
        <v>0</v>
      </c>
      <c r="E184" s="124">
        <v>0</v>
      </c>
      <c r="F184" s="124">
        <v>0</v>
      </c>
      <c r="G184" s="124">
        <v>0</v>
      </c>
      <c r="H184" s="124">
        <v>0</v>
      </c>
      <c r="I184" s="124">
        <v>0</v>
      </c>
      <c r="J184" s="124">
        <v>0</v>
      </c>
      <c r="K184" s="124">
        <v>0</v>
      </c>
      <c r="L184" s="124">
        <v>0</v>
      </c>
      <c r="M184" s="124">
        <v>0</v>
      </c>
      <c r="N184" s="124">
        <v>0</v>
      </c>
      <c r="O184" s="124">
        <v>0</v>
      </c>
      <c r="P184" s="124">
        <v>0</v>
      </c>
      <c r="Q184" s="124">
        <v>0</v>
      </c>
      <c r="R184" s="124">
        <v>0</v>
      </c>
      <c r="S184" s="124">
        <v>0</v>
      </c>
      <c r="T184" s="124">
        <v>0</v>
      </c>
      <c r="U184" s="124">
        <v>0</v>
      </c>
      <c r="V184" s="124">
        <v>0</v>
      </c>
      <c r="W184" s="124">
        <v>0</v>
      </c>
    </row>
    <row r="185" spans="1:23">
      <c r="A185" s="124">
        <v>0</v>
      </c>
      <c r="B185" s="124">
        <v>0</v>
      </c>
      <c r="C185" s="124">
        <v>0</v>
      </c>
      <c r="D185" s="124">
        <v>0</v>
      </c>
      <c r="E185" s="124">
        <v>0</v>
      </c>
      <c r="F185" s="124">
        <v>0</v>
      </c>
      <c r="G185" s="124">
        <v>0</v>
      </c>
      <c r="H185" s="124">
        <v>0</v>
      </c>
      <c r="I185" s="124">
        <v>0</v>
      </c>
      <c r="J185" s="124">
        <v>0</v>
      </c>
      <c r="K185" s="124">
        <v>0</v>
      </c>
      <c r="L185" s="124">
        <v>0</v>
      </c>
      <c r="M185" s="124">
        <v>0</v>
      </c>
      <c r="N185" s="124">
        <v>0</v>
      </c>
      <c r="O185" s="124">
        <v>0</v>
      </c>
      <c r="P185" s="124">
        <v>0</v>
      </c>
      <c r="Q185" s="124">
        <v>0</v>
      </c>
      <c r="R185" s="124">
        <v>0</v>
      </c>
      <c r="S185" s="124">
        <v>0</v>
      </c>
      <c r="T185" s="124">
        <v>0</v>
      </c>
      <c r="U185" s="124">
        <v>0</v>
      </c>
      <c r="V185" s="124">
        <v>0</v>
      </c>
      <c r="W185" s="124">
        <v>0</v>
      </c>
    </row>
    <row r="186" spans="1:23">
      <c r="A186" s="124">
        <v>0</v>
      </c>
      <c r="B186" s="124">
        <v>0</v>
      </c>
      <c r="C186" s="124">
        <v>0</v>
      </c>
      <c r="D186" s="124">
        <v>0</v>
      </c>
      <c r="E186" s="124">
        <v>0</v>
      </c>
      <c r="F186" s="124">
        <v>0</v>
      </c>
      <c r="G186" s="124">
        <v>0</v>
      </c>
      <c r="H186" s="124">
        <v>0</v>
      </c>
      <c r="I186" s="124">
        <v>0</v>
      </c>
      <c r="J186" s="124">
        <v>0</v>
      </c>
      <c r="K186" s="124">
        <v>0</v>
      </c>
      <c r="L186" s="124">
        <v>0</v>
      </c>
      <c r="M186" s="124">
        <v>0</v>
      </c>
      <c r="N186" s="124">
        <v>0</v>
      </c>
      <c r="O186" s="124">
        <v>0</v>
      </c>
      <c r="P186" s="124">
        <v>0</v>
      </c>
      <c r="Q186" s="124">
        <v>0</v>
      </c>
      <c r="R186" s="124">
        <v>0</v>
      </c>
      <c r="S186" s="124">
        <v>0</v>
      </c>
      <c r="T186" s="124">
        <v>0</v>
      </c>
      <c r="U186" s="124">
        <v>0</v>
      </c>
      <c r="V186" s="124">
        <v>0</v>
      </c>
      <c r="W186" s="124">
        <v>0</v>
      </c>
    </row>
    <row r="187" spans="1:23">
      <c r="A187" s="124">
        <v>0</v>
      </c>
      <c r="B187" s="124">
        <v>0</v>
      </c>
      <c r="C187" s="124">
        <v>0</v>
      </c>
      <c r="D187" s="124">
        <v>0</v>
      </c>
      <c r="E187" s="124">
        <v>0</v>
      </c>
      <c r="F187" s="124">
        <v>0</v>
      </c>
      <c r="G187" s="124">
        <v>0</v>
      </c>
      <c r="H187" s="124">
        <v>0</v>
      </c>
      <c r="I187" s="124">
        <v>0</v>
      </c>
      <c r="J187" s="124">
        <v>0</v>
      </c>
      <c r="K187" s="124">
        <v>0</v>
      </c>
      <c r="L187" s="124">
        <v>0</v>
      </c>
      <c r="M187" s="124">
        <v>0</v>
      </c>
      <c r="N187" s="124">
        <v>0</v>
      </c>
      <c r="O187" s="124">
        <v>0</v>
      </c>
      <c r="P187" s="124">
        <v>0</v>
      </c>
      <c r="Q187" s="124">
        <v>0</v>
      </c>
      <c r="R187" s="124">
        <v>0</v>
      </c>
      <c r="S187" s="124">
        <v>0</v>
      </c>
      <c r="T187" s="124">
        <v>0</v>
      </c>
      <c r="U187" s="124">
        <v>0</v>
      </c>
      <c r="V187" s="124">
        <v>0</v>
      </c>
      <c r="W187" s="124">
        <v>0</v>
      </c>
    </row>
    <row r="188" spans="1:23" hidden="1">
      <c r="A188" s="124">
        <v>0</v>
      </c>
      <c r="B188" s="124">
        <v>0</v>
      </c>
      <c r="C188" s="124">
        <v>0</v>
      </c>
      <c r="D188" s="124">
        <v>0</v>
      </c>
      <c r="E188" s="124">
        <v>0</v>
      </c>
      <c r="F188" s="124">
        <v>0</v>
      </c>
      <c r="G188" s="124">
        <v>0</v>
      </c>
      <c r="H188" s="124">
        <v>0</v>
      </c>
      <c r="I188" s="124">
        <v>0</v>
      </c>
      <c r="J188" s="124">
        <v>0</v>
      </c>
      <c r="K188" s="124">
        <v>0</v>
      </c>
      <c r="L188" s="124">
        <v>0</v>
      </c>
      <c r="M188" s="124">
        <v>0</v>
      </c>
      <c r="N188" s="124">
        <v>0</v>
      </c>
      <c r="O188" s="124">
        <v>0</v>
      </c>
      <c r="P188" s="124">
        <v>0</v>
      </c>
      <c r="Q188" s="124">
        <v>0</v>
      </c>
      <c r="R188" s="124">
        <v>0</v>
      </c>
      <c r="S188" s="124">
        <v>0</v>
      </c>
      <c r="T188" s="124">
        <v>0</v>
      </c>
      <c r="U188" s="124">
        <v>0</v>
      </c>
      <c r="V188" s="124">
        <v>0</v>
      </c>
      <c r="W188" s="124">
        <v>0</v>
      </c>
    </row>
    <row r="189" spans="1:23" hidden="1">
      <c r="A189" s="124">
        <v>0</v>
      </c>
      <c r="B189" s="124">
        <v>0</v>
      </c>
      <c r="C189" s="124">
        <v>0</v>
      </c>
      <c r="D189" s="124">
        <v>0</v>
      </c>
      <c r="E189" s="124">
        <v>0</v>
      </c>
      <c r="F189" s="124">
        <v>0</v>
      </c>
      <c r="G189" s="124">
        <v>0</v>
      </c>
      <c r="H189" s="124">
        <v>0</v>
      </c>
      <c r="I189" s="124">
        <v>0</v>
      </c>
      <c r="J189" s="124">
        <v>0</v>
      </c>
      <c r="K189" s="124">
        <v>0</v>
      </c>
      <c r="L189" s="124">
        <v>0</v>
      </c>
      <c r="M189" s="124">
        <v>0</v>
      </c>
      <c r="N189" s="124">
        <v>0</v>
      </c>
      <c r="O189" s="124">
        <v>0</v>
      </c>
      <c r="P189" s="124">
        <v>0</v>
      </c>
      <c r="Q189" s="124">
        <v>0</v>
      </c>
      <c r="R189" s="124">
        <v>0</v>
      </c>
      <c r="S189" s="124">
        <v>0</v>
      </c>
      <c r="T189" s="124">
        <v>0</v>
      </c>
      <c r="U189" s="124">
        <v>0</v>
      </c>
      <c r="V189" s="124">
        <v>0</v>
      </c>
      <c r="W189" s="124">
        <v>0</v>
      </c>
    </row>
    <row r="190" spans="1:23" hidden="1">
      <c r="A190" s="124">
        <v>0</v>
      </c>
      <c r="B190" s="124">
        <v>0</v>
      </c>
      <c r="C190" s="124">
        <v>0</v>
      </c>
      <c r="D190" s="124">
        <v>0</v>
      </c>
      <c r="E190" s="124">
        <v>0</v>
      </c>
      <c r="F190" s="124">
        <v>0</v>
      </c>
      <c r="G190" s="124">
        <v>0</v>
      </c>
      <c r="H190" s="124">
        <v>0</v>
      </c>
      <c r="I190" s="124">
        <v>0</v>
      </c>
      <c r="J190" s="124">
        <v>0</v>
      </c>
      <c r="K190" s="124">
        <v>0</v>
      </c>
      <c r="L190" s="124">
        <v>0</v>
      </c>
      <c r="M190" s="124">
        <v>0</v>
      </c>
      <c r="N190" s="124">
        <v>0</v>
      </c>
      <c r="O190" s="124">
        <v>0</v>
      </c>
      <c r="P190" s="124">
        <v>0</v>
      </c>
      <c r="Q190" s="124">
        <v>0</v>
      </c>
      <c r="R190" s="124">
        <v>0</v>
      </c>
      <c r="S190" s="124">
        <v>0</v>
      </c>
      <c r="T190" s="124">
        <v>0</v>
      </c>
      <c r="U190" s="124">
        <v>0</v>
      </c>
      <c r="V190" s="124">
        <v>0</v>
      </c>
      <c r="W190" s="124">
        <v>0</v>
      </c>
    </row>
    <row r="191" spans="1:23" hidden="1">
      <c r="A191" s="124">
        <v>0</v>
      </c>
      <c r="B191" s="124">
        <v>0</v>
      </c>
      <c r="C191" s="124">
        <v>0</v>
      </c>
      <c r="D191" s="124">
        <v>0</v>
      </c>
      <c r="E191" s="124">
        <v>0</v>
      </c>
      <c r="F191" s="124">
        <v>0</v>
      </c>
      <c r="G191" s="124">
        <v>0</v>
      </c>
      <c r="H191" s="124">
        <v>0</v>
      </c>
      <c r="I191" s="124">
        <v>0</v>
      </c>
      <c r="J191" s="124">
        <v>0</v>
      </c>
      <c r="K191" s="124">
        <v>0</v>
      </c>
      <c r="L191" s="124">
        <v>0</v>
      </c>
      <c r="M191" s="124">
        <v>0</v>
      </c>
      <c r="N191" s="124">
        <v>0</v>
      </c>
      <c r="O191" s="124">
        <v>0</v>
      </c>
      <c r="P191" s="124">
        <v>0</v>
      </c>
      <c r="Q191" s="124">
        <v>0</v>
      </c>
      <c r="R191" s="124">
        <v>0</v>
      </c>
      <c r="S191" s="124">
        <v>0</v>
      </c>
      <c r="T191" s="124">
        <v>0</v>
      </c>
      <c r="U191" s="124">
        <v>0</v>
      </c>
      <c r="V191" s="124">
        <v>0</v>
      </c>
      <c r="W191" s="124">
        <v>0</v>
      </c>
    </row>
    <row r="192" spans="1:23" hidden="1">
      <c r="A192" s="124">
        <v>0</v>
      </c>
      <c r="B192" s="124">
        <v>0</v>
      </c>
      <c r="C192" s="124">
        <v>0</v>
      </c>
      <c r="D192" s="124">
        <v>0</v>
      </c>
      <c r="E192" s="124">
        <v>0</v>
      </c>
      <c r="F192" s="124">
        <v>0</v>
      </c>
      <c r="G192" s="124">
        <v>0</v>
      </c>
      <c r="H192" s="124">
        <v>0</v>
      </c>
      <c r="I192" s="124">
        <v>0</v>
      </c>
      <c r="J192" s="124">
        <v>0</v>
      </c>
      <c r="K192" s="124">
        <v>0</v>
      </c>
      <c r="L192" s="124">
        <v>0</v>
      </c>
      <c r="M192" s="124">
        <v>0</v>
      </c>
      <c r="N192" s="124">
        <v>0</v>
      </c>
      <c r="O192" s="124">
        <v>0</v>
      </c>
      <c r="P192" s="124">
        <v>0</v>
      </c>
      <c r="Q192" s="124">
        <v>0</v>
      </c>
      <c r="R192" s="124">
        <v>0</v>
      </c>
      <c r="S192" s="124">
        <v>0</v>
      </c>
      <c r="T192" s="124">
        <v>0</v>
      </c>
      <c r="U192" s="124">
        <v>0</v>
      </c>
      <c r="V192" s="124">
        <v>0</v>
      </c>
      <c r="W192" s="124">
        <v>0</v>
      </c>
    </row>
    <row r="193" spans="1:23" hidden="1">
      <c r="A193" s="124">
        <v>0</v>
      </c>
      <c r="B193" s="124">
        <v>0</v>
      </c>
      <c r="C193" s="124">
        <v>0</v>
      </c>
      <c r="D193" s="124">
        <v>0</v>
      </c>
      <c r="E193" s="124">
        <v>0</v>
      </c>
      <c r="F193" s="124">
        <v>0</v>
      </c>
      <c r="G193" s="124">
        <v>0</v>
      </c>
      <c r="H193" s="124">
        <v>0</v>
      </c>
      <c r="I193" s="124">
        <v>0</v>
      </c>
      <c r="J193" s="124">
        <v>0</v>
      </c>
      <c r="K193" s="124">
        <v>0</v>
      </c>
      <c r="L193" s="124">
        <v>0</v>
      </c>
      <c r="M193" s="124">
        <v>0</v>
      </c>
      <c r="N193" s="124">
        <v>0</v>
      </c>
      <c r="O193" s="124">
        <v>0</v>
      </c>
      <c r="P193" s="124">
        <v>0</v>
      </c>
      <c r="Q193" s="124">
        <v>0</v>
      </c>
      <c r="R193" s="124">
        <v>0</v>
      </c>
      <c r="S193" s="124">
        <v>0</v>
      </c>
      <c r="T193" s="124">
        <v>0</v>
      </c>
      <c r="U193" s="124">
        <v>0</v>
      </c>
      <c r="V193" s="124">
        <v>0</v>
      </c>
      <c r="W193" s="124">
        <v>0</v>
      </c>
    </row>
    <row r="194" spans="1:23" hidden="1">
      <c r="A194" s="124">
        <v>0</v>
      </c>
      <c r="B194" s="124">
        <v>0</v>
      </c>
      <c r="C194" s="124">
        <v>0</v>
      </c>
      <c r="D194" s="124">
        <v>0</v>
      </c>
      <c r="E194" s="124">
        <v>0</v>
      </c>
      <c r="F194" s="124">
        <v>0</v>
      </c>
      <c r="G194" s="124">
        <v>0</v>
      </c>
      <c r="H194" s="124">
        <v>0</v>
      </c>
      <c r="I194" s="124">
        <v>0</v>
      </c>
      <c r="J194" s="124">
        <v>0</v>
      </c>
      <c r="K194" s="124">
        <v>0</v>
      </c>
      <c r="L194" s="124">
        <v>0</v>
      </c>
      <c r="M194" s="124">
        <v>0</v>
      </c>
      <c r="N194" s="124">
        <v>0</v>
      </c>
      <c r="O194" s="124">
        <v>0</v>
      </c>
      <c r="P194" s="124">
        <v>0</v>
      </c>
      <c r="Q194" s="124">
        <v>0</v>
      </c>
      <c r="R194" s="124">
        <v>0</v>
      </c>
      <c r="S194" s="124">
        <v>0</v>
      </c>
      <c r="T194" s="124">
        <v>0</v>
      </c>
      <c r="U194" s="124">
        <v>0</v>
      </c>
      <c r="V194" s="124">
        <v>0</v>
      </c>
      <c r="W194" s="124">
        <v>0</v>
      </c>
    </row>
    <row r="195" spans="1:23" hidden="1">
      <c r="A195" s="124">
        <v>0</v>
      </c>
      <c r="B195" s="124">
        <v>0</v>
      </c>
      <c r="C195" s="124">
        <v>0</v>
      </c>
      <c r="D195" s="124">
        <v>0</v>
      </c>
      <c r="E195" s="124">
        <v>0</v>
      </c>
      <c r="F195" s="124">
        <v>0</v>
      </c>
      <c r="G195" s="124">
        <v>0</v>
      </c>
      <c r="H195" s="124">
        <v>0</v>
      </c>
      <c r="I195" s="124">
        <v>0</v>
      </c>
      <c r="J195" s="124">
        <v>0</v>
      </c>
      <c r="K195" s="124">
        <v>0</v>
      </c>
      <c r="L195" s="124">
        <v>0</v>
      </c>
      <c r="M195" s="124">
        <v>0</v>
      </c>
      <c r="N195" s="124">
        <v>0</v>
      </c>
      <c r="O195" s="124">
        <v>0</v>
      </c>
      <c r="P195" s="124">
        <v>0</v>
      </c>
      <c r="Q195" s="124">
        <v>0</v>
      </c>
      <c r="R195" s="124">
        <v>0</v>
      </c>
      <c r="S195" s="124">
        <v>0</v>
      </c>
      <c r="T195" s="124">
        <v>0</v>
      </c>
      <c r="U195" s="124">
        <v>0</v>
      </c>
      <c r="V195" s="124">
        <v>0</v>
      </c>
      <c r="W195" s="124">
        <v>0</v>
      </c>
    </row>
    <row r="196" spans="1:23" hidden="1">
      <c r="A196" s="124">
        <v>0</v>
      </c>
      <c r="B196" s="124">
        <v>0</v>
      </c>
      <c r="C196" s="124">
        <v>0</v>
      </c>
      <c r="D196" s="124">
        <v>0</v>
      </c>
      <c r="E196" s="124">
        <v>0</v>
      </c>
      <c r="F196" s="124">
        <v>0</v>
      </c>
      <c r="G196" s="124">
        <v>0</v>
      </c>
      <c r="H196" s="124">
        <v>0</v>
      </c>
      <c r="I196" s="124">
        <v>0</v>
      </c>
      <c r="J196" s="124">
        <v>0</v>
      </c>
      <c r="K196" s="124">
        <v>0</v>
      </c>
      <c r="L196" s="124">
        <v>0</v>
      </c>
      <c r="M196" s="124">
        <v>0</v>
      </c>
      <c r="N196" s="124">
        <v>0</v>
      </c>
      <c r="O196" s="124">
        <v>0</v>
      </c>
      <c r="P196" s="124">
        <v>0</v>
      </c>
      <c r="Q196" s="124">
        <v>0</v>
      </c>
      <c r="R196" s="124">
        <v>0</v>
      </c>
      <c r="S196" s="124">
        <v>0</v>
      </c>
      <c r="T196" s="124">
        <v>0</v>
      </c>
      <c r="U196" s="124">
        <v>0</v>
      </c>
      <c r="V196" s="124">
        <v>0</v>
      </c>
      <c r="W196" s="124">
        <v>0</v>
      </c>
    </row>
    <row r="197" spans="1:23">
      <c r="A197" s="124">
        <v>0</v>
      </c>
      <c r="B197" s="124">
        <v>0</v>
      </c>
      <c r="C197" s="124">
        <v>0</v>
      </c>
      <c r="D197" s="124">
        <v>0</v>
      </c>
      <c r="E197" s="124">
        <v>0</v>
      </c>
      <c r="F197" s="124">
        <v>0</v>
      </c>
      <c r="G197" s="124">
        <v>0</v>
      </c>
      <c r="H197" s="124">
        <v>0</v>
      </c>
      <c r="I197" s="124">
        <v>0</v>
      </c>
      <c r="J197" s="124">
        <v>0</v>
      </c>
      <c r="K197" s="124">
        <v>0</v>
      </c>
      <c r="L197" s="124">
        <v>0</v>
      </c>
      <c r="M197" s="124">
        <v>0</v>
      </c>
      <c r="N197" s="124">
        <v>0</v>
      </c>
      <c r="O197" s="124">
        <v>0</v>
      </c>
      <c r="P197" s="124">
        <v>0</v>
      </c>
      <c r="Q197" s="124">
        <v>0</v>
      </c>
      <c r="R197" s="124">
        <v>0</v>
      </c>
      <c r="S197" s="124">
        <v>0</v>
      </c>
      <c r="T197" s="124">
        <v>0</v>
      </c>
      <c r="U197" s="124">
        <v>0</v>
      </c>
      <c r="V197" s="124">
        <v>0</v>
      </c>
      <c r="W197" s="124">
        <v>0</v>
      </c>
    </row>
    <row r="198" spans="1:23" hidden="1">
      <c r="A198" s="124">
        <v>0</v>
      </c>
      <c r="B198" s="124">
        <v>0</v>
      </c>
      <c r="C198" s="124">
        <v>0</v>
      </c>
      <c r="D198" s="124">
        <v>0</v>
      </c>
      <c r="E198" s="124">
        <v>0</v>
      </c>
      <c r="F198" s="124">
        <v>0</v>
      </c>
      <c r="G198" s="124">
        <v>0</v>
      </c>
      <c r="H198" s="124">
        <v>0</v>
      </c>
      <c r="I198" s="124">
        <v>0</v>
      </c>
      <c r="J198" s="124">
        <v>0</v>
      </c>
      <c r="K198" s="124">
        <v>0</v>
      </c>
      <c r="L198" s="124">
        <v>0</v>
      </c>
      <c r="M198" s="124">
        <v>0</v>
      </c>
      <c r="N198" s="124">
        <v>0</v>
      </c>
      <c r="O198" s="124">
        <v>0</v>
      </c>
      <c r="P198" s="124">
        <v>0</v>
      </c>
      <c r="Q198" s="124">
        <v>0</v>
      </c>
      <c r="R198" s="124">
        <v>0</v>
      </c>
      <c r="S198" s="124">
        <v>0</v>
      </c>
      <c r="T198" s="124">
        <v>0</v>
      </c>
      <c r="U198" s="124">
        <v>0</v>
      </c>
      <c r="V198" s="124">
        <v>0</v>
      </c>
      <c r="W198" s="124">
        <v>0</v>
      </c>
    </row>
    <row r="199" spans="1:23" hidden="1">
      <c r="A199" s="124">
        <v>0</v>
      </c>
      <c r="B199" s="124">
        <v>0</v>
      </c>
      <c r="C199" s="124">
        <v>0</v>
      </c>
      <c r="D199" s="124">
        <v>0</v>
      </c>
      <c r="E199" s="124">
        <v>0</v>
      </c>
      <c r="F199" s="124">
        <v>0</v>
      </c>
      <c r="G199" s="124">
        <v>0</v>
      </c>
      <c r="H199" s="124">
        <v>0</v>
      </c>
      <c r="I199" s="124">
        <v>0</v>
      </c>
      <c r="J199" s="124">
        <v>0</v>
      </c>
      <c r="K199" s="124">
        <v>0</v>
      </c>
      <c r="L199" s="124">
        <v>0</v>
      </c>
      <c r="M199" s="124">
        <v>0</v>
      </c>
      <c r="N199" s="124">
        <v>0</v>
      </c>
      <c r="O199" s="124">
        <v>0</v>
      </c>
      <c r="P199" s="124">
        <v>0</v>
      </c>
      <c r="Q199" s="124">
        <v>0</v>
      </c>
      <c r="R199" s="124">
        <v>0</v>
      </c>
      <c r="S199" s="124">
        <v>0</v>
      </c>
      <c r="T199" s="124">
        <v>0</v>
      </c>
      <c r="U199" s="124">
        <v>0</v>
      </c>
      <c r="V199" s="124">
        <v>0</v>
      </c>
      <c r="W199" s="124">
        <v>0</v>
      </c>
    </row>
    <row r="200" spans="1:23" hidden="1">
      <c r="A200" s="124">
        <v>0</v>
      </c>
      <c r="B200" s="124">
        <v>0</v>
      </c>
      <c r="C200" s="124">
        <v>0</v>
      </c>
      <c r="D200" s="124">
        <v>0</v>
      </c>
      <c r="E200" s="124">
        <v>0</v>
      </c>
      <c r="F200" s="124">
        <v>0</v>
      </c>
      <c r="G200" s="124">
        <v>0</v>
      </c>
      <c r="H200" s="124">
        <v>0</v>
      </c>
      <c r="I200" s="124">
        <v>0</v>
      </c>
      <c r="J200" s="124">
        <v>0</v>
      </c>
      <c r="K200" s="124">
        <v>0</v>
      </c>
      <c r="L200" s="124">
        <v>0</v>
      </c>
      <c r="M200" s="124">
        <v>0</v>
      </c>
      <c r="N200" s="124">
        <v>0</v>
      </c>
      <c r="O200" s="124">
        <v>0</v>
      </c>
      <c r="P200" s="124">
        <v>0</v>
      </c>
      <c r="Q200" s="124">
        <v>0</v>
      </c>
      <c r="R200" s="124">
        <v>0</v>
      </c>
      <c r="S200" s="124">
        <v>0</v>
      </c>
      <c r="T200" s="124">
        <v>0</v>
      </c>
      <c r="U200" s="124">
        <v>0</v>
      </c>
      <c r="V200" s="124">
        <v>0</v>
      </c>
      <c r="W200" s="124">
        <v>0</v>
      </c>
    </row>
    <row r="201" spans="1:23">
      <c r="A201" s="124">
        <v>0</v>
      </c>
      <c r="B201" s="124">
        <v>0</v>
      </c>
      <c r="C201" s="124">
        <v>0</v>
      </c>
      <c r="D201" s="124">
        <v>0</v>
      </c>
      <c r="E201" s="124">
        <v>0</v>
      </c>
      <c r="F201" s="124">
        <v>0</v>
      </c>
      <c r="G201" s="124">
        <v>0</v>
      </c>
      <c r="H201" s="124">
        <v>0</v>
      </c>
      <c r="I201" s="124">
        <v>0</v>
      </c>
      <c r="J201" s="124">
        <v>0</v>
      </c>
      <c r="K201" s="124">
        <v>0</v>
      </c>
      <c r="L201" s="124">
        <v>0</v>
      </c>
      <c r="M201" s="124">
        <v>0</v>
      </c>
      <c r="N201" s="124">
        <v>0</v>
      </c>
      <c r="O201" s="124">
        <v>0</v>
      </c>
      <c r="P201" s="124">
        <v>0</v>
      </c>
      <c r="Q201" s="124">
        <v>0</v>
      </c>
      <c r="R201" s="124">
        <v>0</v>
      </c>
      <c r="S201" s="124">
        <v>0</v>
      </c>
      <c r="T201" s="124">
        <v>0</v>
      </c>
      <c r="U201" s="124">
        <v>0</v>
      </c>
      <c r="V201" s="124">
        <v>0</v>
      </c>
      <c r="W201" s="124">
        <v>0</v>
      </c>
    </row>
    <row r="202" spans="1:23" hidden="1">
      <c r="A202" s="124">
        <v>0</v>
      </c>
      <c r="B202" s="124">
        <v>0</v>
      </c>
      <c r="C202" s="124">
        <v>0</v>
      </c>
      <c r="D202" s="124">
        <v>0</v>
      </c>
      <c r="E202" s="124">
        <v>0</v>
      </c>
      <c r="F202" s="124">
        <v>0</v>
      </c>
      <c r="G202" s="124">
        <v>0</v>
      </c>
      <c r="H202" s="124">
        <v>0</v>
      </c>
      <c r="I202" s="124">
        <v>0</v>
      </c>
      <c r="J202" s="124">
        <v>0</v>
      </c>
      <c r="K202" s="124">
        <v>0</v>
      </c>
      <c r="L202" s="124">
        <v>0</v>
      </c>
      <c r="M202" s="124">
        <v>0</v>
      </c>
      <c r="N202" s="124">
        <v>0</v>
      </c>
      <c r="O202" s="124">
        <v>0</v>
      </c>
      <c r="P202" s="124">
        <v>0</v>
      </c>
      <c r="Q202" s="124">
        <v>0</v>
      </c>
      <c r="R202" s="124">
        <v>0</v>
      </c>
      <c r="S202" s="124">
        <v>0</v>
      </c>
      <c r="T202" s="124">
        <v>0</v>
      </c>
      <c r="U202" s="124">
        <v>0</v>
      </c>
      <c r="V202" s="124">
        <v>0</v>
      </c>
      <c r="W202" s="124">
        <v>0</v>
      </c>
    </row>
    <row r="203" spans="1:23">
      <c r="A203" s="124">
        <v>0</v>
      </c>
      <c r="B203" s="124">
        <v>0</v>
      </c>
      <c r="C203" s="124">
        <v>0</v>
      </c>
      <c r="D203" s="124">
        <v>0</v>
      </c>
      <c r="E203" s="124">
        <v>0</v>
      </c>
      <c r="F203" s="124">
        <v>0</v>
      </c>
      <c r="G203" s="124">
        <v>0</v>
      </c>
      <c r="H203" s="124">
        <v>0</v>
      </c>
      <c r="I203" s="124">
        <v>0</v>
      </c>
      <c r="J203" s="124">
        <v>0</v>
      </c>
      <c r="K203" s="124">
        <v>0</v>
      </c>
      <c r="L203" s="124">
        <v>0</v>
      </c>
      <c r="M203" s="124">
        <v>0</v>
      </c>
      <c r="N203" s="124">
        <v>0</v>
      </c>
      <c r="O203" s="124">
        <v>0</v>
      </c>
      <c r="P203" s="124">
        <v>0</v>
      </c>
      <c r="Q203" s="124">
        <v>0</v>
      </c>
      <c r="R203" s="124">
        <v>0</v>
      </c>
      <c r="S203" s="124">
        <v>0</v>
      </c>
      <c r="T203" s="124">
        <v>0</v>
      </c>
      <c r="U203" s="124">
        <v>0</v>
      </c>
      <c r="V203" s="124">
        <v>0</v>
      </c>
      <c r="W203" s="124">
        <v>0</v>
      </c>
    </row>
    <row r="204" spans="1:23" hidden="1">
      <c r="A204" s="124">
        <v>0</v>
      </c>
      <c r="B204" s="124">
        <v>0</v>
      </c>
      <c r="C204" s="124">
        <v>0</v>
      </c>
      <c r="D204" s="124">
        <v>0</v>
      </c>
      <c r="E204" s="124">
        <v>0</v>
      </c>
      <c r="F204" s="124">
        <v>0</v>
      </c>
      <c r="G204" s="124">
        <v>0</v>
      </c>
      <c r="H204" s="124">
        <v>0</v>
      </c>
      <c r="I204" s="124">
        <v>0</v>
      </c>
      <c r="J204" s="124">
        <v>0</v>
      </c>
      <c r="K204" s="124">
        <v>0</v>
      </c>
      <c r="L204" s="124">
        <v>0</v>
      </c>
      <c r="M204" s="124">
        <v>0</v>
      </c>
      <c r="N204" s="124">
        <v>0</v>
      </c>
      <c r="O204" s="124">
        <v>0</v>
      </c>
      <c r="P204" s="124">
        <v>0</v>
      </c>
      <c r="Q204" s="124">
        <v>0</v>
      </c>
      <c r="R204" s="124">
        <v>0</v>
      </c>
      <c r="S204" s="124">
        <v>0</v>
      </c>
      <c r="T204" s="124">
        <v>0</v>
      </c>
      <c r="U204" s="124">
        <v>0</v>
      </c>
      <c r="V204" s="124">
        <v>0</v>
      </c>
      <c r="W204" s="124">
        <v>0</v>
      </c>
    </row>
    <row r="205" spans="1:23" hidden="1">
      <c r="A205" s="124">
        <v>0</v>
      </c>
      <c r="B205" s="124">
        <v>0</v>
      </c>
      <c r="C205" s="124">
        <v>0</v>
      </c>
      <c r="D205" s="124">
        <v>0</v>
      </c>
      <c r="E205" s="124">
        <v>0</v>
      </c>
      <c r="F205" s="124">
        <v>0</v>
      </c>
      <c r="G205" s="124">
        <v>0</v>
      </c>
      <c r="H205" s="124">
        <v>0</v>
      </c>
      <c r="I205" s="124">
        <v>0</v>
      </c>
      <c r="J205" s="124">
        <v>0</v>
      </c>
      <c r="K205" s="124">
        <v>0</v>
      </c>
      <c r="L205" s="124">
        <v>0</v>
      </c>
      <c r="M205" s="124">
        <v>0</v>
      </c>
      <c r="N205" s="124">
        <v>0</v>
      </c>
      <c r="O205" s="124">
        <v>0</v>
      </c>
      <c r="P205" s="124">
        <v>0</v>
      </c>
      <c r="Q205" s="124">
        <v>0</v>
      </c>
      <c r="R205" s="124">
        <v>0</v>
      </c>
      <c r="S205" s="124">
        <v>0</v>
      </c>
      <c r="T205" s="124">
        <v>0</v>
      </c>
      <c r="U205" s="124">
        <v>0</v>
      </c>
      <c r="V205" s="124">
        <v>0</v>
      </c>
      <c r="W205" s="124">
        <v>0</v>
      </c>
    </row>
    <row r="206" spans="1:23">
      <c r="A206" s="124">
        <v>0</v>
      </c>
      <c r="B206" s="124">
        <v>0</v>
      </c>
      <c r="C206" s="124">
        <v>0</v>
      </c>
      <c r="D206" s="124">
        <v>0</v>
      </c>
      <c r="E206" s="124">
        <v>0</v>
      </c>
      <c r="F206" s="124">
        <v>0</v>
      </c>
      <c r="G206" s="124">
        <v>0</v>
      </c>
      <c r="H206" s="124">
        <v>0</v>
      </c>
      <c r="I206" s="124">
        <v>0</v>
      </c>
      <c r="J206" s="124">
        <v>0</v>
      </c>
      <c r="K206" s="124">
        <v>0</v>
      </c>
      <c r="L206" s="124">
        <v>0</v>
      </c>
      <c r="M206" s="124">
        <v>0</v>
      </c>
      <c r="N206" s="124">
        <v>0</v>
      </c>
      <c r="O206" s="124">
        <v>0</v>
      </c>
      <c r="P206" s="124">
        <v>0</v>
      </c>
      <c r="Q206" s="124">
        <v>0</v>
      </c>
      <c r="R206" s="124">
        <v>0</v>
      </c>
      <c r="S206" s="124">
        <v>0</v>
      </c>
      <c r="T206" s="124">
        <v>0</v>
      </c>
      <c r="U206" s="124">
        <v>0</v>
      </c>
      <c r="V206" s="124">
        <v>0</v>
      </c>
      <c r="W206" s="124">
        <v>0</v>
      </c>
    </row>
    <row r="207" spans="1:23">
      <c r="A207" s="124">
        <v>0</v>
      </c>
      <c r="B207" s="124">
        <v>0</v>
      </c>
      <c r="C207" s="124">
        <v>0</v>
      </c>
      <c r="D207" s="124">
        <v>0</v>
      </c>
      <c r="E207" s="124">
        <v>0</v>
      </c>
      <c r="F207" s="124">
        <v>0</v>
      </c>
      <c r="G207" s="124">
        <v>0</v>
      </c>
      <c r="H207" s="124">
        <v>0</v>
      </c>
      <c r="I207" s="124">
        <v>0</v>
      </c>
      <c r="J207" s="124">
        <v>0</v>
      </c>
      <c r="K207" s="124">
        <v>0</v>
      </c>
      <c r="L207" s="124">
        <v>0</v>
      </c>
      <c r="M207" s="124">
        <v>0</v>
      </c>
      <c r="N207" s="124">
        <v>0</v>
      </c>
      <c r="O207" s="124">
        <v>0</v>
      </c>
      <c r="P207" s="124">
        <v>0</v>
      </c>
      <c r="Q207" s="124">
        <v>0</v>
      </c>
      <c r="R207" s="124">
        <v>0</v>
      </c>
      <c r="S207" s="124">
        <v>0</v>
      </c>
      <c r="T207" s="124">
        <v>0</v>
      </c>
      <c r="U207" s="124">
        <v>0</v>
      </c>
      <c r="V207" s="124">
        <v>0</v>
      </c>
      <c r="W207" s="124">
        <v>0</v>
      </c>
    </row>
    <row r="208" spans="1:23" hidden="1">
      <c r="A208" s="124">
        <v>0</v>
      </c>
      <c r="B208" s="124">
        <v>0</v>
      </c>
      <c r="C208" s="124">
        <v>0</v>
      </c>
      <c r="D208" s="124">
        <v>0</v>
      </c>
      <c r="E208" s="124">
        <v>0</v>
      </c>
      <c r="F208" s="124">
        <v>0</v>
      </c>
      <c r="G208" s="124">
        <v>0</v>
      </c>
      <c r="H208" s="124">
        <v>0</v>
      </c>
      <c r="I208" s="124">
        <v>0</v>
      </c>
      <c r="J208" s="124">
        <v>0</v>
      </c>
      <c r="K208" s="124">
        <v>0</v>
      </c>
      <c r="L208" s="124">
        <v>0</v>
      </c>
      <c r="M208" s="124">
        <v>0</v>
      </c>
      <c r="N208" s="124">
        <v>0</v>
      </c>
      <c r="O208" s="124">
        <v>0</v>
      </c>
      <c r="P208" s="124">
        <v>0</v>
      </c>
      <c r="Q208" s="124">
        <v>0</v>
      </c>
      <c r="R208" s="124">
        <v>0</v>
      </c>
      <c r="S208" s="124">
        <v>0</v>
      </c>
      <c r="T208" s="124">
        <v>0</v>
      </c>
      <c r="U208" s="124">
        <v>0</v>
      </c>
      <c r="V208" s="124">
        <v>0</v>
      </c>
      <c r="W208" s="124">
        <v>0</v>
      </c>
    </row>
    <row r="209" spans="1:23" hidden="1">
      <c r="A209" s="124">
        <v>0</v>
      </c>
      <c r="B209" s="124">
        <v>0</v>
      </c>
      <c r="C209" s="124">
        <v>0</v>
      </c>
      <c r="D209" s="124">
        <v>0</v>
      </c>
      <c r="E209" s="124">
        <v>0</v>
      </c>
      <c r="F209" s="124">
        <v>0</v>
      </c>
      <c r="G209" s="124">
        <v>0</v>
      </c>
      <c r="H209" s="124">
        <v>0</v>
      </c>
      <c r="I209" s="124">
        <v>0</v>
      </c>
      <c r="J209" s="124">
        <v>0</v>
      </c>
      <c r="K209" s="124">
        <v>0</v>
      </c>
      <c r="L209" s="124">
        <v>0</v>
      </c>
      <c r="M209" s="124">
        <v>0</v>
      </c>
      <c r="N209" s="124">
        <v>0</v>
      </c>
      <c r="O209" s="124">
        <v>0</v>
      </c>
      <c r="P209" s="124">
        <v>0</v>
      </c>
      <c r="Q209" s="124">
        <v>0</v>
      </c>
      <c r="R209" s="124">
        <v>0</v>
      </c>
      <c r="S209" s="124">
        <v>0</v>
      </c>
      <c r="T209" s="124">
        <v>0</v>
      </c>
      <c r="U209" s="124">
        <v>0</v>
      </c>
      <c r="V209" s="124">
        <v>0</v>
      </c>
      <c r="W209" s="124">
        <v>0</v>
      </c>
    </row>
    <row r="210" spans="1:23" hidden="1">
      <c r="A210" s="124">
        <v>0</v>
      </c>
      <c r="B210" s="124">
        <v>0</v>
      </c>
      <c r="C210" s="124">
        <v>0</v>
      </c>
      <c r="D210" s="124">
        <v>0</v>
      </c>
      <c r="E210" s="124">
        <v>0</v>
      </c>
      <c r="F210" s="124">
        <v>0</v>
      </c>
      <c r="G210" s="124">
        <v>0</v>
      </c>
      <c r="H210" s="124">
        <v>0</v>
      </c>
      <c r="I210" s="124">
        <v>0</v>
      </c>
      <c r="J210" s="124">
        <v>0</v>
      </c>
      <c r="K210" s="124">
        <v>0</v>
      </c>
      <c r="L210" s="124">
        <v>0</v>
      </c>
      <c r="M210" s="124">
        <v>0</v>
      </c>
      <c r="N210" s="124">
        <v>0</v>
      </c>
      <c r="O210" s="124">
        <v>0</v>
      </c>
      <c r="P210" s="124">
        <v>0</v>
      </c>
      <c r="Q210" s="124">
        <v>0</v>
      </c>
      <c r="R210" s="124">
        <v>0</v>
      </c>
      <c r="S210" s="124">
        <v>0</v>
      </c>
      <c r="T210" s="124">
        <v>0</v>
      </c>
      <c r="U210" s="124">
        <v>0</v>
      </c>
      <c r="V210" s="124">
        <v>0</v>
      </c>
      <c r="W210" s="124">
        <v>0</v>
      </c>
    </row>
    <row r="211" spans="1:23" hidden="1">
      <c r="A211" s="124">
        <v>0</v>
      </c>
      <c r="B211" s="124">
        <v>0</v>
      </c>
      <c r="C211" s="124">
        <v>0</v>
      </c>
      <c r="D211" s="124">
        <v>0</v>
      </c>
      <c r="E211" s="124">
        <v>0</v>
      </c>
      <c r="F211" s="124">
        <v>0</v>
      </c>
      <c r="G211" s="124">
        <v>0</v>
      </c>
      <c r="H211" s="124">
        <v>0</v>
      </c>
      <c r="I211" s="124">
        <v>0</v>
      </c>
      <c r="J211" s="124">
        <v>0</v>
      </c>
      <c r="K211" s="124">
        <v>0</v>
      </c>
      <c r="L211" s="124">
        <v>0</v>
      </c>
      <c r="M211" s="124">
        <v>0</v>
      </c>
      <c r="N211" s="124">
        <v>0</v>
      </c>
      <c r="O211" s="124">
        <v>0</v>
      </c>
      <c r="P211" s="124">
        <v>0</v>
      </c>
      <c r="Q211" s="124">
        <v>0</v>
      </c>
      <c r="R211" s="124">
        <v>0</v>
      </c>
      <c r="S211" s="124">
        <v>0</v>
      </c>
      <c r="T211" s="124">
        <v>0</v>
      </c>
      <c r="U211" s="124">
        <v>0</v>
      </c>
      <c r="V211" s="124">
        <v>0</v>
      </c>
      <c r="W211" s="124">
        <v>0</v>
      </c>
    </row>
    <row r="212" spans="1:23" hidden="1">
      <c r="A212" s="124">
        <v>0</v>
      </c>
      <c r="B212" s="124">
        <v>0</v>
      </c>
      <c r="C212" s="124">
        <v>0</v>
      </c>
      <c r="D212" s="124">
        <v>0</v>
      </c>
      <c r="E212" s="124">
        <v>0</v>
      </c>
      <c r="F212" s="124">
        <v>0</v>
      </c>
      <c r="G212" s="124">
        <v>0</v>
      </c>
      <c r="H212" s="124">
        <v>0</v>
      </c>
      <c r="I212" s="124">
        <v>0</v>
      </c>
      <c r="J212" s="124">
        <v>0</v>
      </c>
      <c r="K212" s="124">
        <v>0</v>
      </c>
      <c r="L212" s="124">
        <v>0</v>
      </c>
      <c r="M212" s="124">
        <v>0</v>
      </c>
      <c r="N212" s="124">
        <v>0</v>
      </c>
      <c r="O212" s="124">
        <v>0</v>
      </c>
      <c r="P212" s="124">
        <v>0</v>
      </c>
      <c r="Q212" s="124">
        <v>0</v>
      </c>
      <c r="R212" s="124">
        <v>0</v>
      </c>
      <c r="S212" s="124">
        <v>0</v>
      </c>
      <c r="T212" s="124">
        <v>0</v>
      </c>
      <c r="U212" s="124">
        <v>0</v>
      </c>
      <c r="V212" s="124">
        <v>0</v>
      </c>
      <c r="W212" s="124">
        <v>0</v>
      </c>
    </row>
    <row r="213" spans="1:23" hidden="1">
      <c r="A213" s="124">
        <v>0</v>
      </c>
      <c r="B213" s="124">
        <v>0</v>
      </c>
      <c r="C213" s="124">
        <v>0</v>
      </c>
      <c r="D213" s="124">
        <v>0</v>
      </c>
      <c r="E213" s="124">
        <v>0</v>
      </c>
      <c r="F213" s="124">
        <v>0</v>
      </c>
      <c r="G213" s="124">
        <v>0</v>
      </c>
      <c r="H213" s="124">
        <v>0</v>
      </c>
      <c r="I213" s="124">
        <v>0</v>
      </c>
      <c r="J213" s="124">
        <v>0</v>
      </c>
      <c r="K213" s="124">
        <v>0</v>
      </c>
      <c r="L213" s="124">
        <v>0</v>
      </c>
      <c r="M213" s="124">
        <v>0</v>
      </c>
      <c r="N213" s="124">
        <v>0</v>
      </c>
      <c r="O213" s="124">
        <v>0</v>
      </c>
      <c r="P213" s="124">
        <v>0</v>
      </c>
      <c r="Q213" s="124">
        <v>0</v>
      </c>
      <c r="R213" s="124">
        <v>0</v>
      </c>
      <c r="S213" s="124">
        <v>0</v>
      </c>
      <c r="T213" s="124">
        <v>0</v>
      </c>
      <c r="U213" s="124">
        <v>0</v>
      </c>
      <c r="V213" s="124">
        <v>0</v>
      </c>
      <c r="W213" s="124">
        <v>0</v>
      </c>
    </row>
    <row r="214" spans="1:23" hidden="1">
      <c r="A214" s="124">
        <v>0</v>
      </c>
      <c r="B214" s="124">
        <v>0</v>
      </c>
      <c r="C214" s="124">
        <v>0</v>
      </c>
      <c r="D214" s="124">
        <v>0</v>
      </c>
      <c r="E214" s="124">
        <v>0</v>
      </c>
      <c r="F214" s="124">
        <v>0</v>
      </c>
      <c r="G214" s="124">
        <v>0</v>
      </c>
      <c r="H214" s="124">
        <v>0</v>
      </c>
      <c r="I214" s="124">
        <v>0</v>
      </c>
      <c r="J214" s="124">
        <v>0</v>
      </c>
      <c r="K214" s="124">
        <v>0</v>
      </c>
      <c r="L214" s="124">
        <v>0</v>
      </c>
      <c r="M214" s="124">
        <v>0</v>
      </c>
      <c r="N214" s="124">
        <v>0</v>
      </c>
      <c r="O214" s="124">
        <v>0</v>
      </c>
      <c r="P214" s="124">
        <v>0</v>
      </c>
      <c r="Q214" s="124">
        <v>0</v>
      </c>
      <c r="R214" s="124">
        <v>0</v>
      </c>
      <c r="S214" s="124">
        <v>0</v>
      </c>
      <c r="T214" s="124">
        <v>0</v>
      </c>
      <c r="U214" s="124">
        <v>0</v>
      </c>
      <c r="V214" s="124">
        <v>0</v>
      </c>
      <c r="W214" s="124">
        <v>0</v>
      </c>
    </row>
    <row r="215" spans="1:23" hidden="1">
      <c r="A215" s="124">
        <v>0</v>
      </c>
      <c r="B215" s="124">
        <v>0</v>
      </c>
      <c r="C215" s="124">
        <v>0</v>
      </c>
      <c r="D215" s="124">
        <v>0</v>
      </c>
      <c r="E215" s="124">
        <v>0</v>
      </c>
      <c r="F215" s="124">
        <v>0</v>
      </c>
      <c r="G215" s="124">
        <v>0</v>
      </c>
      <c r="H215" s="124">
        <v>0</v>
      </c>
      <c r="I215" s="124">
        <v>0</v>
      </c>
      <c r="J215" s="124">
        <v>0</v>
      </c>
      <c r="K215" s="124">
        <v>0</v>
      </c>
      <c r="L215" s="124">
        <v>0</v>
      </c>
      <c r="M215" s="124">
        <v>0</v>
      </c>
      <c r="N215" s="124">
        <v>0</v>
      </c>
      <c r="O215" s="124">
        <v>0</v>
      </c>
      <c r="P215" s="124">
        <v>0</v>
      </c>
      <c r="Q215" s="124">
        <v>0</v>
      </c>
      <c r="R215" s="124">
        <v>0</v>
      </c>
      <c r="S215" s="124">
        <v>0</v>
      </c>
      <c r="T215" s="124">
        <v>0</v>
      </c>
      <c r="U215" s="124">
        <v>0</v>
      </c>
      <c r="V215" s="124">
        <v>0</v>
      </c>
      <c r="W215" s="124">
        <v>0</v>
      </c>
    </row>
    <row r="216" spans="1:23" hidden="1">
      <c r="A216" s="124">
        <v>0</v>
      </c>
      <c r="B216" s="124">
        <v>0</v>
      </c>
      <c r="C216" s="124">
        <v>0</v>
      </c>
      <c r="D216" s="124">
        <v>0</v>
      </c>
      <c r="E216" s="124">
        <v>0</v>
      </c>
      <c r="F216" s="124">
        <v>0</v>
      </c>
      <c r="G216" s="124">
        <v>0</v>
      </c>
      <c r="H216" s="124">
        <v>0</v>
      </c>
      <c r="I216" s="124">
        <v>0</v>
      </c>
      <c r="J216" s="124">
        <v>0</v>
      </c>
      <c r="K216" s="124">
        <v>0</v>
      </c>
      <c r="L216" s="124">
        <v>0</v>
      </c>
      <c r="M216" s="124">
        <v>0</v>
      </c>
      <c r="N216" s="124">
        <v>0</v>
      </c>
      <c r="O216" s="124">
        <v>0</v>
      </c>
      <c r="P216" s="124">
        <v>0</v>
      </c>
      <c r="Q216" s="124">
        <v>0</v>
      </c>
      <c r="R216" s="124">
        <v>0</v>
      </c>
      <c r="S216" s="124">
        <v>0</v>
      </c>
      <c r="T216" s="124">
        <v>0</v>
      </c>
      <c r="U216" s="124">
        <v>0</v>
      </c>
      <c r="V216" s="124">
        <v>0</v>
      </c>
      <c r="W216" s="124">
        <v>0</v>
      </c>
    </row>
    <row r="217" spans="1:23" hidden="1">
      <c r="A217" s="124">
        <v>0</v>
      </c>
      <c r="B217" s="124">
        <v>0</v>
      </c>
      <c r="C217" s="124">
        <v>0</v>
      </c>
      <c r="D217" s="124">
        <v>0</v>
      </c>
      <c r="E217" s="124">
        <v>0</v>
      </c>
      <c r="F217" s="124">
        <v>0</v>
      </c>
      <c r="G217" s="124">
        <v>0</v>
      </c>
      <c r="H217" s="124">
        <v>0</v>
      </c>
      <c r="I217" s="124">
        <v>0</v>
      </c>
      <c r="J217" s="124">
        <v>0</v>
      </c>
      <c r="K217" s="124">
        <v>0</v>
      </c>
      <c r="L217" s="124">
        <v>0</v>
      </c>
      <c r="M217" s="124">
        <v>0</v>
      </c>
      <c r="N217" s="124">
        <v>0</v>
      </c>
      <c r="O217" s="124">
        <v>0</v>
      </c>
      <c r="P217" s="124">
        <v>0</v>
      </c>
      <c r="Q217" s="124">
        <v>0</v>
      </c>
      <c r="R217" s="124">
        <v>0</v>
      </c>
      <c r="S217" s="124">
        <v>0</v>
      </c>
      <c r="T217" s="124">
        <v>0</v>
      </c>
      <c r="U217" s="124">
        <v>0</v>
      </c>
      <c r="V217" s="124">
        <v>0</v>
      </c>
      <c r="W217" s="124">
        <v>0</v>
      </c>
    </row>
    <row r="218" spans="1:23" hidden="1">
      <c r="A218" s="124">
        <v>0</v>
      </c>
      <c r="B218" s="124">
        <v>0</v>
      </c>
      <c r="C218" s="124">
        <v>0</v>
      </c>
      <c r="D218" s="124">
        <v>0</v>
      </c>
      <c r="E218" s="124">
        <v>0</v>
      </c>
      <c r="F218" s="124">
        <v>0</v>
      </c>
      <c r="G218" s="124">
        <v>0</v>
      </c>
      <c r="H218" s="124">
        <v>0</v>
      </c>
      <c r="I218" s="124">
        <v>0</v>
      </c>
      <c r="J218" s="124">
        <v>0</v>
      </c>
      <c r="K218" s="124">
        <v>0</v>
      </c>
      <c r="L218" s="124">
        <v>0</v>
      </c>
      <c r="M218" s="124">
        <v>0</v>
      </c>
      <c r="N218" s="124">
        <v>0</v>
      </c>
      <c r="O218" s="124">
        <v>0</v>
      </c>
      <c r="P218" s="124">
        <v>0</v>
      </c>
      <c r="Q218" s="124">
        <v>0</v>
      </c>
      <c r="R218" s="124">
        <v>0</v>
      </c>
      <c r="S218" s="124">
        <v>0</v>
      </c>
      <c r="T218" s="124">
        <v>0</v>
      </c>
      <c r="U218" s="124">
        <v>0</v>
      </c>
      <c r="V218" s="124">
        <v>0</v>
      </c>
      <c r="W218" s="124">
        <v>0</v>
      </c>
    </row>
    <row r="219" spans="1:23" hidden="1">
      <c r="A219" s="124">
        <v>0</v>
      </c>
      <c r="B219" s="124">
        <v>0</v>
      </c>
      <c r="C219" s="124">
        <v>0</v>
      </c>
      <c r="D219" s="124">
        <v>0</v>
      </c>
      <c r="E219" s="124">
        <v>0</v>
      </c>
      <c r="F219" s="124">
        <v>0</v>
      </c>
      <c r="G219" s="124">
        <v>0</v>
      </c>
      <c r="H219" s="124">
        <v>0</v>
      </c>
      <c r="I219" s="124">
        <v>0</v>
      </c>
      <c r="J219" s="124">
        <v>0</v>
      </c>
      <c r="K219" s="124">
        <v>0</v>
      </c>
      <c r="L219" s="124">
        <v>0</v>
      </c>
      <c r="M219" s="124">
        <v>0</v>
      </c>
      <c r="N219" s="124">
        <v>0</v>
      </c>
      <c r="O219" s="124">
        <v>0</v>
      </c>
      <c r="P219" s="124">
        <v>0</v>
      </c>
      <c r="Q219" s="124">
        <v>0</v>
      </c>
      <c r="R219" s="124">
        <v>0</v>
      </c>
      <c r="S219" s="124">
        <v>0</v>
      </c>
      <c r="T219" s="124">
        <v>0</v>
      </c>
      <c r="U219" s="124">
        <v>0</v>
      </c>
      <c r="V219" s="124">
        <v>0</v>
      </c>
      <c r="W219" s="124">
        <v>0</v>
      </c>
    </row>
    <row r="220" spans="1:23" hidden="1">
      <c r="A220" s="124">
        <v>0</v>
      </c>
      <c r="B220" s="124">
        <v>0</v>
      </c>
      <c r="C220" s="124">
        <v>0</v>
      </c>
      <c r="D220" s="124">
        <v>0</v>
      </c>
      <c r="E220" s="124">
        <v>0</v>
      </c>
      <c r="F220" s="124">
        <v>0</v>
      </c>
      <c r="G220" s="124">
        <v>0</v>
      </c>
      <c r="H220" s="124">
        <v>0</v>
      </c>
      <c r="I220" s="124">
        <v>0</v>
      </c>
      <c r="J220" s="124">
        <v>0</v>
      </c>
      <c r="K220" s="124">
        <v>0</v>
      </c>
      <c r="L220" s="124">
        <v>0</v>
      </c>
      <c r="M220" s="124">
        <v>0</v>
      </c>
      <c r="N220" s="124">
        <v>0</v>
      </c>
      <c r="O220" s="124">
        <v>0</v>
      </c>
      <c r="P220" s="124">
        <v>0</v>
      </c>
      <c r="Q220" s="124">
        <v>0</v>
      </c>
      <c r="R220" s="124">
        <v>0</v>
      </c>
      <c r="S220" s="124">
        <v>0</v>
      </c>
      <c r="T220" s="124">
        <v>0</v>
      </c>
      <c r="U220" s="124">
        <v>0</v>
      </c>
      <c r="V220" s="124">
        <v>0</v>
      </c>
      <c r="W220" s="124">
        <v>0</v>
      </c>
    </row>
    <row r="221" spans="1:23" hidden="1">
      <c r="A221" s="124">
        <v>0</v>
      </c>
      <c r="B221" s="124">
        <v>0</v>
      </c>
      <c r="C221" s="124">
        <v>0</v>
      </c>
      <c r="D221" s="124">
        <v>0</v>
      </c>
      <c r="E221" s="124">
        <v>0</v>
      </c>
      <c r="F221" s="124">
        <v>0</v>
      </c>
      <c r="G221" s="124">
        <v>0</v>
      </c>
      <c r="H221" s="124">
        <v>0</v>
      </c>
      <c r="I221" s="124">
        <v>0</v>
      </c>
      <c r="J221" s="124">
        <v>0</v>
      </c>
      <c r="K221" s="124">
        <v>0</v>
      </c>
      <c r="L221" s="124">
        <v>0</v>
      </c>
      <c r="M221" s="124">
        <v>0</v>
      </c>
      <c r="N221" s="124">
        <v>0</v>
      </c>
      <c r="O221" s="124">
        <v>0</v>
      </c>
      <c r="P221" s="124">
        <v>0</v>
      </c>
      <c r="Q221" s="124">
        <v>0</v>
      </c>
      <c r="R221" s="124">
        <v>0</v>
      </c>
      <c r="S221" s="124">
        <v>0</v>
      </c>
      <c r="T221" s="124">
        <v>0</v>
      </c>
      <c r="U221" s="124">
        <v>0</v>
      </c>
      <c r="V221" s="124">
        <v>0</v>
      </c>
      <c r="W221" s="124">
        <v>0</v>
      </c>
    </row>
    <row r="222" spans="1:23">
      <c r="A222" s="124">
        <v>0</v>
      </c>
      <c r="B222" s="124">
        <v>0</v>
      </c>
      <c r="C222" s="124">
        <v>0</v>
      </c>
      <c r="D222" s="124">
        <v>0</v>
      </c>
      <c r="E222" s="124">
        <v>0</v>
      </c>
      <c r="F222" s="124">
        <v>0</v>
      </c>
      <c r="G222" s="124">
        <v>0</v>
      </c>
      <c r="H222" s="124">
        <v>0</v>
      </c>
      <c r="I222" s="124">
        <v>0</v>
      </c>
      <c r="J222" s="124">
        <v>0</v>
      </c>
      <c r="K222" s="124">
        <v>0</v>
      </c>
      <c r="L222" s="124">
        <v>0</v>
      </c>
      <c r="M222" s="124">
        <v>0</v>
      </c>
      <c r="N222" s="124">
        <v>0</v>
      </c>
      <c r="O222" s="124">
        <v>0</v>
      </c>
      <c r="P222" s="124">
        <v>0</v>
      </c>
      <c r="Q222" s="124">
        <v>0</v>
      </c>
      <c r="R222" s="124">
        <v>0</v>
      </c>
      <c r="S222" s="124">
        <v>0</v>
      </c>
      <c r="T222" s="124">
        <v>0</v>
      </c>
      <c r="U222" s="124">
        <v>0</v>
      </c>
      <c r="V222" s="124">
        <v>0</v>
      </c>
      <c r="W222" s="124">
        <v>0</v>
      </c>
    </row>
    <row r="223" spans="1:23" hidden="1">
      <c r="A223" s="124">
        <v>0</v>
      </c>
      <c r="B223" s="124">
        <v>0</v>
      </c>
      <c r="C223" s="124">
        <v>0</v>
      </c>
      <c r="D223" s="124">
        <v>0</v>
      </c>
      <c r="E223" s="124">
        <v>0</v>
      </c>
      <c r="F223" s="124">
        <v>0</v>
      </c>
      <c r="G223" s="124">
        <v>0</v>
      </c>
      <c r="H223" s="124">
        <v>0</v>
      </c>
      <c r="I223" s="124">
        <v>0</v>
      </c>
      <c r="J223" s="124">
        <v>0</v>
      </c>
      <c r="K223" s="124">
        <v>0</v>
      </c>
      <c r="L223" s="124">
        <v>0</v>
      </c>
      <c r="M223" s="124">
        <v>0</v>
      </c>
      <c r="N223" s="124">
        <v>0</v>
      </c>
      <c r="O223" s="124">
        <v>0</v>
      </c>
      <c r="P223" s="124">
        <v>0</v>
      </c>
      <c r="Q223" s="124">
        <v>0</v>
      </c>
      <c r="R223" s="124">
        <v>0</v>
      </c>
      <c r="S223" s="124">
        <v>0</v>
      </c>
      <c r="T223" s="124">
        <v>0</v>
      </c>
      <c r="U223" s="124">
        <v>0</v>
      </c>
      <c r="V223" s="124">
        <v>0</v>
      </c>
      <c r="W223" s="124">
        <v>0</v>
      </c>
    </row>
    <row r="224" spans="1:23">
      <c r="A224" s="124">
        <v>0</v>
      </c>
      <c r="B224" s="124">
        <v>0</v>
      </c>
      <c r="C224" s="124">
        <v>0</v>
      </c>
      <c r="D224" s="124">
        <v>0</v>
      </c>
      <c r="E224" s="124">
        <v>0</v>
      </c>
      <c r="F224" s="124">
        <v>0</v>
      </c>
      <c r="G224" s="124">
        <v>0</v>
      </c>
      <c r="H224" s="124">
        <v>0</v>
      </c>
      <c r="I224" s="124">
        <v>0</v>
      </c>
      <c r="J224" s="124">
        <v>0</v>
      </c>
      <c r="K224" s="124">
        <v>0</v>
      </c>
      <c r="L224" s="124">
        <v>0</v>
      </c>
      <c r="M224" s="124">
        <v>0</v>
      </c>
      <c r="N224" s="124">
        <v>0</v>
      </c>
      <c r="O224" s="124">
        <v>0</v>
      </c>
      <c r="P224" s="124">
        <v>0</v>
      </c>
      <c r="Q224" s="124">
        <v>0</v>
      </c>
      <c r="R224" s="124">
        <v>0</v>
      </c>
      <c r="S224" s="124">
        <v>0</v>
      </c>
      <c r="T224" s="124">
        <v>0</v>
      </c>
      <c r="U224" s="124">
        <v>0</v>
      </c>
      <c r="V224" s="124">
        <v>0</v>
      </c>
      <c r="W224" s="124">
        <v>0</v>
      </c>
    </row>
    <row r="225" spans="1:23" hidden="1">
      <c r="A225" s="124">
        <v>0</v>
      </c>
      <c r="B225" s="124">
        <v>0</v>
      </c>
      <c r="C225" s="124">
        <v>0</v>
      </c>
      <c r="D225" s="124">
        <v>0</v>
      </c>
      <c r="E225" s="124">
        <v>0</v>
      </c>
      <c r="F225" s="124">
        <v>0</v>
      </c>
      <c r="G225" s="124">
        <v>0</v>
      </c>
      <c r="H225" s="124">
        <v>0</v>
      </c>
      <c r="I225" s="124">
        <v>0</v>
      </c>
      <c r="J225" s="124">
        <v>0</v>
      </c>
      <c r="K225" s="124">
        <v>0</v>
      </c>
      <c r="L225" s="124">
        <v>0</v>
      </c>
      <c r="M225" s="124">
        <v>0</v>
      </c>
      <c r="N225" s="124">
        <v>0</v>
      </c>
      <c r="O225" s="124">
        <v>0</v>
      </c>
      <c r="P225" s="124">
        <v>0</v>
      </c>
      <c r="Q225" s="124">
        <v>0</v>
      </c>
      <c r="R225" s="124">
        <v>0</v>
      </c>
      <c r="S225" s="124">
        <v>0</v>
      </c>
      <c r="T225" s="124">
        <v>0</v>
      </c>
      <c r="U225" s="124">
        <v>0</v>
      </c>
      <c r="V225" s="124">
        <v>0</v>
      </c>
      <c r="W225" s="124">
        <v>0</v>
      </c>
    </row>
    <row r="226" spans="1:23">
      <c r="A226" s="124">
        <v>0</v>
      </c>
      <c r="B226" s="124">
        <v>0</v>
      </c>
      <c r="C226" s="124">
        <v>0</v>
      </c>
      <c r="D226" s="124">
        <v>0</v>
      </c>
      <c r="E226" s="124">
        <v>0</v>
      </c>
      <c r="F226" s="124">
        <v>0</v>
      </c>
      <c r="G226" s="124">
        <v>0</v>
      </c>
      <c r="H226" s="124">
        <v>0</v>
      </c>
      <c r="I226" s="124">
        <v>0</v>
      </c>
      <c r="J226" s="124">
        <v>0</v>
      </c>
      <c r="K226" s="124">
        <v>0</v>
      </c>
      <c r="L226" s="124">
        <v>0</v>
      </c>
      <c r="M226" s="124">
        <v>0</v>
      </c>
      <c r="N226" s="124">
        <v>0</v>
      </c>
      <c r="O226" s="124">
        <v>0</v>
      </c>
      <c r="P226" s="124">
        <v>0</v>
      </c>
      <c r="Q226" s="124">
        <v>0</v>
      </c>
      <c r="R226" s="124">
        <v>0</v>
      </c>
      <c r="S226" s="124">
        <v>0</v>
      </c>
      <c r="T226" s="124">
        <v>0</v>
      </c>
      <c r="U226" s="124">
        <v>0</v>
      </c>
      <c r="V226" s="124">
        <v>0</v>
      </c>
      <c r="W226" s="124">
        <v>0</v>
      </c>
    </row>
    <row r="227" spans="1:23" hidden="1">
      <c r="A227" s="124">
        <v>0</v>
      </c>
      <c r="B227" s="124">
        <v>0</v>
      </c>
      <c r="C227" s="124">
        <v>0</v>
      </c>
      <c r="D227" s="124">
        <v>0</v>
      </c>
      <c r="E227" s="124">
        <v>0</v>
      </c>
      <c r="F227" s="124">
        <v>0</v>
      </c>
      <c r="G227" s="124">
        <v>0</v>
      </c>
      <c r="H227" s="124">
        <v>0</v>
      </c>
      <c r="I227" s="124">
        <v>0</v>
      </c>
      <c r="J227" s="124">
        <v>0</v>
      </c>
      <c r="K227" s="124">
        <v>0</v>
      </c>
      <c r="L227" s="124">
        <v>0</v>
      </c>
      <c r="M227" s="124">
        <v>0</v>
      </c>
      <c r="N227" s="124">
        <v>0</v>
      </c>
      <c r="O227" s="124">
        <v>0</v>
      </c>
      <c r="P227" s="124">
        <v>0</v>
      </c>
      <c r="Q227" s="124">
        <v>0</v>
      </c>
      <c r="R227" s="124">
        <v>0</v>
      </c>
      <c r="S227" s="124">
        <v>0</v>
      </c>
      <c r="T227" s="124">
        <v>0</v>
      </c>
      <c r="U227" s="124">
        <v>0</v>
      </c>
      <c r="V227" s="124">
        <v>0</v>
      </c>
      <c r="W227" s="124">
        <v>0</v>
      </c>
    </row>
    <row r="228" spans="1:23">
      <c r="A228" s="124">
        <v>0</v>
      </c>
      <c r="B228" s="124">
        <v>0</v>
      </c>
      <c r="C228" s="124">
        <v>0</v>
      </c>
      <c r="D228" s="124">
        <v>0</v>
      </c>
      <c r="E228" s="124">
        <v>0</v>
      </c>
      <c r="F228" s="124">
        <v>0</v>
      </c>
      <c r="G228" s="124">
        <v>0</v>
      </c>
      <c r="H228" s="124">
        <v>0</v>
      </c>
      <c r="I228" s="124">
        <v>0</v>
      </c>
      <c r="J228" s="124">
        <v>0</v>
      </c>
      <c r="K228" s="124">
        <v>0</v>
      </c>
      <c r="L228" s="124">
        <v>0</v>
      </c>
      <c r="M228" s="124">
        <v>0</v>
      </c>
      <c r="N228" s="124">
        <v>0</v>
      </c>
      <c r="O228" s="124">
        <v>0</v>
      </c>
      <c r="P228" s="124">
        <v>0</v>
      </c>
      <c r="Q228" s="124">
        <v>0</v>
      </c>
      <c r="R228" s="124">
        <v>0</v>
      </c>
      <c r="S228" s="124">
        <v>0</v>
      </c>
      <c r="T228" s="124">
        <v>0</v>
      </c>
      <c r="U228" s="124">
        <v>0</v>
      </c>
      <c r="V228" s="124">
        <v>0</v>
      </c>
      <c r="W228" s="124">
        <v>0</v>
      </c>
    </row>
    <row r="229" spans="1:23" hidden="1">
      <c r="A229" s="124">
        <v>0</v>
      </c>
      <c r="B229" s="124">
        <v>0</v>
      </c>
      <c r="C229" s="124">
        <v>0</v>
      </c>
      <c r="D229" s="124">
        <v>0</v>
      </c>
      <c r="E229" s="124">
        <v>0</v>
      </c>
      <c r="F229" s="124">
        <v>0</v>
      </c>
      <c r="G229" s="124">
        <v>0</v>
      </c>
      <c r="H229" s="124">
        <v>0</v>
      </c>
      <c r="I229" s="124">
        <v>0</v>
      </c>
      <c r="J229" s="124">
        <v>0</v>
      </c>
      <c r="K229" s="124">
        <v>0</v>
      </c>
      <c r="L229" s="124">
        <v>0</v>
      </c>
      <c r="M229" s="124">
        <v>0</v>
      </c>
      <c r="N229" s="124">
        <v>0</v>
      </c>
      <c r="O229" s="124">
        <v>0</v>
      </c>
      <c r="P229" s="124">
        <v>0</v>
      </c>
      <c r="Q229" s="124">
        <v>0</v>
      </c>
      <c r="R229" s="124">
        <v>0</v>
      </c>
      <c r="S229" s="124">
        <v>0</v>
      </c>
      <c r="T229" s="124">
        <v>0</v>
      </c>
      <c r="U229" s="124">
        <v>0</v>
      </c>
      <c r="V229" s="124">
        <v>0</v>
      </c>
      <c r="W229" s="124">
        <v>0</v>
      </c>
    </row>
    <row r="230" spans="1:23" hidden="1">
      <c r="A230" s="124">
        <v>0</v>
      </c>
      <c r="B230" s="124">
        <v>0</v>
      </c>
      <c r="C230" s="124">
        <v>0</v>
      </c>
      <c r="D230" s="124">
        <v>0</v>
      </c>
      <c r="E230" s="124">
        <v>0</v>
      </c>
      <c r="F230" s="124">
        <v>0</v>
      </c>
      <c r="G230" s="124">
        <v>0</v>
      </c>
      <c r="H230" s="124">
        <v>0</v>
      </c>
      <c r="I230" s="124">
        <v>0</v>
      </c>
      <c r="J230" s="124">
        <v>0</v>
      </c>
      <c r="K230" s="124">
        <v>0</v>
      </c>
      <c r="L230" s="124">
        <v>0</v>
      </c>
      <c r="M230" s="124">
        <v>0</v>
      </c>
      <c r="N230" s="124">
        <v>0</v>
      </c>
      <c r="O230" s="124">
        <v>0</v>
      </c>
      <c r="P230" s="124">
        <v>0</v>
      </c>
      <c r="Q230" s="124">
        <v>0</v>
      </c>
      <c r="R230" s="124">
        <v>0</v>
      </c>
      <c r="S230" s="124">
        <v>0</v>
      </c>
      <c r="T230" s="124">
        <v>0</v>
      </c>
      <c r="U230" s="124">
        <v>0</v>
      </c>
      <c r="V230" s="124">
        <v>0</v>
      </c>
      <c r="W230" s="124">
        <v>0</v>
      </c>
    </row>
    <row r="231" spans="1:23">
      <c r="A231" s="124">
        <v>0</v>
      </c>
      <c r="B231" s="124">
        <v>0</v>
      </c>
      <c r="C231" s="124">
        <v>0</v>
      </c>
      <c r="D231" s="124">
        <v>0</v>
      </c>
      <c r="E231" s="124">
        <v>0</v>
      </c>
      <c r="F231" s="124">
        <v>0</v>
      </c>
      <c r="G231" s="124">
        <v>0</v>
      </c>
      <c r="H231" s="124">
        <v>0</v>
      </c>
      <c r="I231" s="124">
        <v>0</v>
      </c>
      <c r="J231" s="124">
        <v>0</v>
      </c>
      <c r="K231" s="124">
        <v>0</v>
      </c>
      <c r="L231" s="124">
        <v>0</v>
      </c>
      <c r="M231" s="124">
        <v>0</v>
      </c>
      <c r="N231" s="124">
        <v>0</v>
      </c>
      <c r="O231" s="124">
        <v>0</v>
      </c>
      <c r="P231" s="124">
        <v>0</v>
      </c>
      <c r="Q231" s="124">
        <v>0</v>
      </c>
      <c r="R231" s="124">
        <v>0</v>
      </c>
      <c r="S231" s="124">
        <v>0</v>
      </c>
      <c r="T231" s="124">
        <v>0</v>
      </c>
      <c r="U231" s="124">
        <v>0</v>
      </c>
      <c r="V231" s="124">
        <v>0</v>
      </c>
      <c r="W231" s="124">
        <v>0</v>
      </c>
    </row>
    <row r="232" spans="1:23" hidden="1">
      <c r="A232" s="124">
        <v>0</v>
      </c>
      <c r="B232" s="124">
        <v>0</v>
      </c>
      <c r="C232" s="124">
        <v>0</v>
      </c>
      <c r="D232" s="124">
        <v>0</v>
      </c>
      <c r="E232" s="124">
        <v>0</v>
      </c>
      <c r="F232" s="124">
        <v>0</v>
      </c>
      <c r="G232" s="124">
        <v>0</v>
      </c>
      <c r="H232" s="124">
        <v>0</v>
      </c>
      <c r="I232" s="124">
        <v>0</v>
      </c>
      <c r="J232" s="124">
        <v>0</v>
      </c>
      <c r="K232" s="124">
        <v>0</v>
      </c>
      <c r="L232" s="124">
        <v>0</v>
      </c>
      <c r="M232" s="124">
        <v>0</v>
      </c>
      <c r="N232" s="124">
        <v>0</v>
      </c>
      <c r="O232" s="124">
        <v>0</v>
      </c>
      <c r="P232" s="124">
        <v>0</v>
      </c>
      <c r="Q232" s="124">
        <v>0</v>
      </c>
      <c r="R232" s="124">
        <v>0</v>
      </c>
      <c r="S232" s="124">
        <v>0</v>
      </c>
      <c r="T232" s="124">
        <v>0</v>
      </c>
      <c r="U232" s="124">
        <v>0</v>
      </c>
      <c r="V232" s="124">
        <v>0</v>
      </c>
      <c r="W232" s="124">
        <v>0</v>
      </c>
    </row>
    <row r="233" spans="1:23" hidden="1">
      <c r="A233" s="124">
        <v>0</v>
      </c>
      <c r="B233" s="124">
        <v>0</v>
      </c>
      <c r="C233" s="124">
        <v>0</v>
      </c>
      <c r="D233" s="124">
        <v>0</v>
      </c>
      <c r="E233" s="124">
        <v>0</v>
      </c>
      <c r="F233" s="124">
        <v>0</v>
      </c>
      <c r="G233" s="124">
        <v>0</v>
      </c>
      <c r="H233" s="124">
        <v>0</v>
      </c>
      <c r="I233" s="124">
        <v>0</v>
      </c>
      <c r="J233" s="124">
        <v>0</v>
      </c>
      <c r="K233" s="124">
        <v>0</v>
      </c>
      <c r="L233" s="124">
        <v>0</v>
      </c>
      <c r="M233" s="124">
        <v>0</v>
      </c>
      <c r="N233" s="124">
        <v>0</v>
      </c>
      <c r="O233" s="124">
        <v>0</v>
      </c>
      <c r="P233" s="124">
        <v>0</v>
      </c>
      <c r="Q233" s="124">
        <v>0</v>
      </c>
      <c r="R233" s="124">
        <v>0</v>
      </c>
      <c r="S233" s="124">
        <v>0</v>
      </c>
      <c r="T233" s="124">
        <v>0</v>
      </c>
      <c r="U233" s="124">
        <v>0</v>
      </c>
      <c r="V233" s="124">
        <v>0</v>
      </c>
      <c r="W233" s="124">
        <v>0</v>
      </c>
    </row>
    <row r="234" spans="1:23" hidden="1">
      <c r="A234" s="124">
        <v>0</v>
      </c>
      <c r="B234" s="124">
        <v>0</v>
      </c>
      <c r="C234" s="124">
        <v>0</v>
      </c>
      <c r="D234" s="124">
        <v>0</v>
      </c>
      <c r="E234" s="124">
        <v>0</v>
      </c>
      <c r="F234" s="124">
        <v>0</v>
      </c>
      <c r="G234" s="124">
        <v>0</v>
      </c>
      <c r="H234" s="124">
        <v>0</v>
      </c>
      <c r="I234" s="124">
        <v>0</v>
      </c>
      <c r="J234" s="124">
        <v>0</v>
      </c>
      <c r="K234" s="124">
        <v>0</v>
      </c>
      <c r="L234" s="124">
        <v>0</v>
      </c>
      <c r="M234" s="124">
        <v>0</v>
      </c>
      <c r="N234" s="124">
        <v>0</v>
      </c>
      <c r="O234" s="124">
        <v>0</v>
      </c>
      <c r="P234" s="124">
        <v>0</v>
      </c>
      <c r="Q234" s="124">
        <v>0</v>
      </c>
      <c r="R234" s="124">
        <v>0</v>
      </c>
      <c r="S234" s="124">
        <v>0</v>
      </c>
      <c r="T234" s="124">
        <v>0</v>
      </c>
      <c r="U234" s="124">
        <v>0</v>
      </c>
      <c r="V234" s="124">
        <v>0</v>
      </c>
      <c r="W234" s="124">
        <v>0</v>
      </c>
    </row>
    <row r="235" spans="1:23" hidden="1">
      <c r="A235" s="124">
        <v>0</v>
      </c>
      <c r="B235" s="124">
        <v>0</v>
      </c>
      <c r="C235" s="124">
        <v>0</v>
      </c>
      <c r="D235" s="124">
        <v>0</v>
      </c>
      <c r="E235" s="124">
        <v>0</v>
      </c>
      <c r="F235" s="124">
        <v>0</v>
      </c>
      <c r="G235" s="124">
        <v>0</v>
      </c>
      <c r="H235" s="124">
        <v>0</v>
      </c>
      <c r="I235" s="124">
        <v>0</v>
      </c>
      <c r="J235" s="124">
        <v>0</v>
      </c>
      <c r="K235" s="124">
        <v>0</v>
      </c>
      <c r="L235" s="124">
        <v>0</v>
      </c>
      <c r="M235" s="124">
        <v>0</v>
      </c>
      <c r="N235" s="124">
        <v>0</v>
      </c>
      <c r="O235" s="124">
        <v>0</v>
      </c>
      <c r="P235" s="124">
        <v>0</v>
      </c>
      <c r="Q235" s="124">
        <v>0</v>
      </c>
      <c r="R235" s="124">
        <v>0</v>
      </c>
      <c r="S235" s="124">
        <v>0</v>
      </c>
      <c r="T235" s="124">
        <v>0</v>
      </c>
      <c r="U235" s="124">
        <v>0</v>
      </c>
      <c r="V235" s="124">
        <v>0</v>
      </c>
      <c r="W235" s="124">
        <v>0</v>
      </c>
    </row>
    <row r="236" spans="1:23" hidden="1">
      <c r="A236" s="124">
        <v>0</v>
      </c>
      <c r="B236" s="124">
        <v>0</v>
      </c>
      <c r="C236" s="124">
        <v>0</v>
      </c>
      <c r="D236" s="124">
        <v>0</v>
      </c>
      <c r="E236" s="124">
        <v>0</v>
      </c>
      <c r="F236" s="124">
        <v>0</v>
      </c>
      <c r="G236" s="124">
        <v>0</v>
      </c>
      <c r="H236" s="124">
        <v>0</v>
      </c>
      <c r="I236" s="124">
        <v>0</v>
      </c>
      <c r="J236" s="124">
        <v>0</v>
      </c>
      <c r="K236" s="124">
        <v>0</v>
      </c>
      <c r="L236" s="124">
        <v>0</v>
      </c>
      <c r="M236" s="124">
        <v>0</v>
      </c>
      <c r="N236" s="124">
        <v>0</v>
      </c>
      <c r="O236" s="124">
        <v>0</v>
      </c>
      <c r="P236" s="124">
        <v>0</v>
      </c>
      <c r="Q236" s="124">
        <v>0</v>
      </c>
      <c r="R236" s="124">
        <v>0</v>
      </c>
      <c r="S236" s="124">
        <v>0</v>
      </c>
      <c r="T236" s="124">
        <v>0</v>
      </c>
      <c r="U236" s="124">
        <v>0</v>
      </c>
      <c r="V236" s="124">
        <v>0</v>
      </c>
      <c r="W236" s="124">
        <v>0</v>
      </c>
    </row>
    <row r="237" spans="1:23" hidden="1">
      <c r="A237" s="124">
        <v>0</v>
      </c>
      <c r="B237" s="124">
        <v>0</v>
      </c>
      <c r="C237" s="124">
        <v>0</v>
      </c>
      <c r="D237" s="124">
        <v>0</v>
      </c>
      <c r="E237" s="124">
        <v>0</v>
      </c>
      <c r="F237" s="124">
        <v>0</v>
      </c>
      <c r="G237" s="124">
        <v>0</v>
      </c>
      <c r="H237" s="124">
        <v>0</v>
      </c>
      <c r="I237" s="124">
        <v>0</v>
      </c>
      <c r="J237" s="124">
        <v>0</v>
      </c>
      <c r="K237" s="124">
        <v>0</v>
      </c>
      <c r="L237" s="124">
        <v>0</v>
      </c>
      <c r="M237" s="124">
        <v>0</v>
      </c>
      <c r="N237" s="124">
        <v>0</v>
      </c>
      <c r="O237" s="124">
        <v>0</v>
      </c>
      <c r="P237" s="124">
        <v>0</v>
      </c>
      <c r="Q237" s="124">
        <v>0</v>
      </c>
      <c r="R237" s="124">
        <v>0</v>
      </c>
      <c r="S237" s="124">
        <v>0</v>
      </c>
      <c r="T237" s="124">
        <v>0</v>
      </c>
      <c r="U237" s="124">
        <v>0</v>
      </c>
      <c r="V237" s="124">
        <v>0</v>
      </c>
      <c r="W237" s="124">
        <v>0</v>
      </c>
    </row>
    <row r="238" spans="1:23">
      <c r="A238" s="124">
        <v>0</v>
      </c>
      <c r="B238" s="124">
        <v>0</v>
      </c>
      <c r="C238" s="124">
        <v>0</v>
      </c>
      <c r="D238" s="124">
        <v>0</v>
      </c>
      <c r="E238" s="124">
        <v>0</v>
      </c>
      <c r="F238" s="124">
        <v>0</v>
      </c>
      <c r="G238" s="124">
        <v>0</v>
      </c>
      <c r="H238" s="124">
        <v>0</v>
      </c>
      <c r="I238" s="124">
        <v>0</v>
      </c>
      <c r="J238" s="124">
        <v>0</v>
      </c>
      <c r="K238" s="124">
        <v>0</v>
      </c>
      <c r="L238" s="124">
        <v>0</v>
      </c>
      <c r="M238" s="124">
        <v>0</v>
      </c>
      <c r="N238" s="124">
        <v>0</v>
      </c>
      <c r="O238" s="124">
        <v>0</v>
      </c>
      <c r="P238" s="124">
        <v>0</v>
      </c>
      <c r="Q238" s="124">
        <v>0</v>
      </c>
      <c r="R238" s="124">
        <v>0</v>
      </c>
      <c r="S238" s="124">
        <v>0</v>
      </c>
      <c r="T238" s="124">
        <v>0</v>
      </c>
      <c r="U238" s="124">
        <v>0</v>
      </c>
      <c r="V238" s="124">
        <v>0</v>
      </c>
      <c r="W238" s="124">
        <v>0</v>
      </c>
    </row>
    <row r="239" spans="1:23" hidden="1">
      <c r="A239" s="124">
        <v>0</v>
      </c>
      <c r="B239" s="124">
        <v>0</v>
      </c>
      <c r="C239" s="124">
        <v>0</v>
      </c>
      <c r="D239" s="124">
        <v>0</v>
      </c>
      <c r="E239" s="124">
        <v>0</v>
      </c>
      <c r="F239" s="124">
        <v>0</v>
      </c>
      <c r="G239" s="124">
        <v>0</v>
      </c>
      <c r="H239" s="124">
        <v>0</v>
      </c>
      <c r="I239" s="124">
        <v>0</v>
      </c>
      <c r="J239" s="124">
        <v>0</v>
      </c>
      <c r="K239" s="124">
        <v>0</v>
      </c>
      <c r="L239" s="124">
        <v>0</v>
      </c>
      <c r="M239" s="124">
        <v>0</v>
      </c>
      <c r="N239" s="124">
        <v>0</v>
      </c>
      <c r="O239" s="124">
        <v>0</v>
      </c>
      <c r="P239" s="124">
        <v>0</v>
      </c>
      <c r="Q239" s="124">
        <v>0</v>
      </c>
      <c r="R239" s="124">
        <v>0</v>
      </c>
      <c r="S239" s="124">
        <v>0</v>
      </c>
      <c r="T239" s="124">
        <v>0</v>
      </c>
      <c r="U239" s="124">
        <v>0</v>
      </c>
      <c r="V239" s="124">
        <v>0</v>
      </c>
      <c r="W239" s="124">
        <v>0</v>
      </c>
    </row>
    <row r="240" spans="1:23" hidden="1">
      <c r="A240" s="124">
        <v>0</v>
      </c>
      <c r="B240" s="124">
        <v>0</v>
      </c>
      <c r="C240" s="124">
        <v>0</v>
      </c>
      <c r="D240" s="124">
        <v>0</v>
      </c>
      <c r="E240" s="124">
        <v>0</v>
      </c>
      <c r="F240" s="124">
        <v>0</v>
      </c>
      <c r="G240" s="124">
        <v>0</v>
      </c>
      <c r="H240" s="124">
        <v>0</v>
      </c>
      <c r="I240" s="124">
        <v>0</v>
      </c>
      <c r="J240" s="124">
        <v>0</v>
      </c>
      <c r="K240" s="124">
        <v>0</v>
      </c>
      <c r="L240" s="124">
        <v>0</v>
      </c>
      <c r="M240" s="124">
        <v>0</v>
      </c>
      <c r="N240" s="124">
        <v>0</v>
      </c>
      <c r="O240" s="124">
        <v>0</v>
      </c>
      <c r="P240" s="124">
        <v>0</v>
      </c>
      <c r="Q240" s="124">
        <v>0</v>
      </c>
      <c r="R240" s="124">
        <v>0</v>
      </c>
      <c r="S240" s="124">
        <v>0</v>
      </c>
      <c r="T240" s="124">
        <v>0</v>
      </c>
      <c r="U240" s="124">
        <v>0</v>
      </c>
      <c r="V240" s="124">
        <v>0</v>
      </c>
      <c r="W240" s="124">
        <v>0</v>
      </c>
    </row>
    <row r="241" spans="1:23" hidden="1">
      <c r="A241" s="124">
        <v>0</v>
      </c>
      <c r="B241" s="124">
        <v>0</v>
      </c>
      <c r="C241" s="124">
        <v>0</v>
      </c>
      <c r="D241" s="124">
        <v>0</v>
      </c>
      <c r="E241" s="124">
        <v>0</v>
      </c>
      <c r="F241" s="124">
        <v>0</v>
      </c>
      <c r="G241" s="124">
        <v>0</v>
      </c>
      <c r="H241" s="124">
        <v>0</v>
      </c>
      <c r="I241" s="124">
        <v>0</v>
      </c>
      <c r="J241" s="124">
        <v>0</v>
      </c>
      <c r="K241" s="124">
        <v>0</v>
      </c>
      <c r="L241" s="124">
        <v>0</v>
      </c>
      <c r="M241" s="124">
        <v>0</v>
      </c>
      <c r="N241" s="124">
        <v>0</v>
      </c>
      <c r="O241" s="124">
        <v>0</v>
      </c>
      <c r="P241" s="124">
        <v>0</v>
      </c>
      <c r="Q241" s="124">
        <v>0</v>
      </c>
      <c r="R241" s="124">
        <v>0</v>
      </c>
      <c r="S241" s="124">
        <v>0</v>
      </c>
      <c r="T241" s="124">
        <v>0</v>
      </c>
      <c r="U241" s="124">
        <v>0</v>
      </c>
      <c r="V241" s="124">
        <v>0</v>
      </c>
      <c r="W241" s="124">
        <v>0</v>
      </c>
    </row>
    <row r="242" spans="1:23" hidden="1">
      <c r="A242" s="124">
        <v>0</v>
      </c>
      <c r="B242" s="124">
        <v>0</v>
      </c>
      <c r="C242" s="124">
        <v>0</v>
      </c>
      <c r="D242" s="124">
        <v>0</v>
      </c>
      <c r="E242" s="124">
        <v>0</v>
      </c>
      <c r="F242" s="124">
        <v>0</v>
      </c>
      <c r="G242" s="124">
        <v>0</v>
      </c>
      <c r="H242" s="124">
        <v>0</v>
      </c>
      <c r="I242" s="124">
        <v>0</v>
      </c>
      <c r="J242" s="124">
        <v>0</v>
      </c>
      <c r="K242" s="124">
        <v>0</v>
      </c>
      <c r="L242" s="124">
        <v>0</v>
      </c>
      <c r="M242" s="124">
        <v>0</v>
      </c>
      <c r="N242" s="124">
        <v>0</v>
      </c>
      <c r="O242" s="124">
        <v>0</v>
      </c>
      <c r="P242" s="124">
        <v>0</v>
      </c>
      <c r="Q242" s="124">
        <v>0</v>
      </c>
      <c r="R242" s="124">
        <v>0</v>
      </c>
      <c r="S242" s="124">
        <v>0</v>
      </c>
      <c r="T242" s="124">
        <v>0</v>
      </c>
      <c r="U242" s="124">
        <v>0</v>
      </c>
      <c r="V242" s="124">
        <v>0</v>
      </c>
      <c r="W242" s="124">
        <v>0</v>
      </c>
    </row>
    <row r="243" spans="1:23" hidden="1">
      <c r="A243" s="124">
        <v>0</v>
      </c>
      <c r="B243" s="124">
        <v>0</v>
      </c>
      <c r="C243" s="124">
        <v>0</v>
      </c>
      <c r="D243" s="124">
        <v>0</v>
      </c>
      <c r="E243" s="124">
        <v>0</v>
      </c>
      <c r="F243" s="124">
        <v>0</v>
      </c>
      <c r="G243" s="124">
        <v>0</v>
      </c>
      <c r="H243" s="124">
        <v>0</v>
      </c>
      <c r="I243" s="124">
        <v>0</v>
      </c>
      <c r="J243" s="124">
        <v>0</v>
      </c>
      <c r="K243" s="124">
        <v>0</v>
      </c>
      <c r="L243" s="124">
        <v>0</v>
      </c>
      <c r="M243" s="124">
        <v>0</v>
      </c>
      <c r="N243" s="124">
        <v>0</v>
      </c>
      <c r="O243" s="124">
        <v>0</v>
      </c>
      <c r="P243" s="124">
        <v>0</v>
      </c>
      <c r="Q243" s="124">
        <v>0</v>
      </c>
      <c r="R243" s="124">
        <v>0</v>
      </c>
      <c r="S243" s="124">
        <v>0</v>
      </c>
      <c r="T243" s="124">
        <v>0</v>
      </c>
      <c r="U243" s="124">
        <v>0</v>
      </c>
      <c r="V243" s="124">
        <v>0</v>
      </c>
      <c r="W243" s="124">
        <v>0</v>
      </c>
    </row>
    <row r="244" spans="1:23" hidden="1">
      <c r="A244" s="124">
        <v>0</v>
      </c>
      <c r="B244" s="124">
        <v>0</v>
      </c>
      <c r="C244" s="124">
        <v>0</v>
      </c>
      <c r="D244" s="124">
        <v>0</v>
      </c>
      <c r="E244" s="124">
        <v>0</v>
      </c>
      <c r="F244" s="124">
        <v>0</v>
      </c>
      <c r="G244" s="124">
        <v>0</v>
      </c>
      <c r="H244" s="124">
        <v>0</v>
      </c>
      <c r="I244" s="124">
        <v>0</v>
      </c>
      <c r="J244" s="124">
        <v>0</v>
      </c>
      <c r="K244" s="124">
        <v>0</v>
      </c>
      <c r="L244" s="124">
        <v>0</v>
      </c>
      <c r="M244" s="124">
        <v>0</v>
      </c>
      <c r="N244" s="124">
        <v>0</v>
      </c>
      <c r="O244" s="124">
        <v>0</v>
      </c>
      <c r="P244" s="124">
        <v>0</v>
      </c>
      <c r="Q244" s="124">
        <v>0</v>
      </c>
      <c r="R244" s="124">
        <v>0</v>
      </c>
      <c r="S244" s="124">
        <v>0</v>
      </c>
      <c r="T244" s="124">
        <v>0</v>
      </c>
      <c r="U244" s="124">
        <v>0</v>
      </c>
      <c r="V244" s="124">
        <v>0</v>
      </c>
      <c r="W244" s="124">
        <v>0</v>
      </c>
    </row>
    <row r="245" spans="1:23" hidden="1">
      <c r="A245" s="124">
        <v>0</v>
      </c>
      <c r="B245" s="124">
        <v>0</v>
      </c>
      <c r="C245" s="124">
        <v>0</v>
      </c>
      <c r="D245" s="124">
        <v>0</v>
      </c>
      <c r="E245" s="124">
        <v>0</v>
      </c>
      <c r="F245" s="124">
        <v>0</v>
      </c>
      <c r="G245" s="124">
        <v>0</v>
      </c>
      <c r="H245" s="124">
        <v>0</v>
      </c>
      <c r="I245" s="124">
        <v>0</v>
      </c>
      <c r="J245" s="124">
        <v>0</v>
      </c>
      <c r="K245" s="124">
        <v>0</v>
      </c>
      <c r="L245" s="124">
        <v>0</v>
      </c>
      <c r="M245" s="124">
        <v>0</v>
      </c>
      <c r="N245" s="124">
        <v>0</v>
      </c>
      <c r="O245" s="124">
        <v>0</v>
      </c>
      <c r="P245" s="124">
        <v>0</v>
      </c>
      <c r="Q245" s="124">
        <v>0</v>
      </c>
      <c r="R245" s="124">
        <v>0</v>
      </c>
      <c r="S245" s="124">
        <v>0</v>
      </c>
      <c r="T245" s="124">
        <v>0</v>
      </c>
      <c r="U245" s="124">
        <v>0</v>
      </c>
      <c r="V245" s="124">
        <v>0</v>
      </c>
      <c r="W245" s="124">
        <v>0</v>
      </c>
    </row>
    <row r="246" spans="1:23" hidden="1">
      <c r="A246" s="124">
        <v>0</v>
      </c>
      <c r="B246" s="124">
        <v>0</v>
      </c>
      <c r="C246" s="124">
        <v>0</v>
      </c>
      <c r="D246" s="124">
        <v>0</v>
      </c>
      <c r="E246" s="124">
        <v>0</v>
      </c>
      <c r="F246" s="124">
        <v>0</v>
      </c>
      <c r="G246" s="124">
        <v>0</v>
      </c>
      <c r="H246" s="124">
        <v>0</v>
      </c>
      <c r="I246" s="124">
        <v>0</v>
      </c>
      <c r="J246" s="124">
        <v>0</v>
      </c>
      <c r="K246" s="124">
        <v>0</v>
      </c>
      <c r="L246" s="124">
        <v>0</v>
      </c>
      <c r="M246" s="124">
        <v>0</v>
      </c>
      <c r="N246" s="124">
        <v>0</v>
      </c>
      <c r="O246" s="124">
        <v>0</v>
      </c>
      <c r="P246" s="124">
        <v>0</v>
      </c>
      <c r="Q246" s="124">
        <v>0</v>
      </c>
      <c r="R246" s="124">
        <v>0</v>
      </c>
      <c r="S246" s="124">
        <v>0</v>
      </c>
      <c r="T246" s="124">
        <v>0</v>
      </c>
      <c r="U246" s="124">
        <v>0</v>
      </c>
      <c r="V246" s="124">
        <v>0</v>
      </c>
      <c r="W246" s="124">
        <v>0</v>
      </c>
    </row>
    <row r="247" spans="1:23" hidden="1">
      <c r="A247" s="124">
        <v>0</v>
      </c>
      <c r="B247" s="124">
        <v>0</v>
      </c>
      <c r="C247" s="124">
        <v>0</v>
      </c>
      <c r="D247" s="124">
        <v>0</v>
      </c>
      <c r="E247" s="124">
        <v>0</v>
      </c>
      <c r="F247" s="124">
        <v>0</v>
      </c>
      <c r="G247" s="124">
        <v>0</v>
      </c>
      <c r="H247" s="124">
        <v>0</v>
      </c>
      <c r="I247" s="124">
        <v>0</v>
      </c>
      <c r="J247" s="124">
        <v>0</v>
      </c>
      <c r="K247" s="124">
        <v>0</v>
      </c>
      <c r="L247" s="124">
        <v>0</v>
      </c>
      <c r="M247" s="124">
        <v>0</v>
      </c>
      <c r="N247" s="124">
        <v>0</v>
      </c>
      <c r="O247" s="124">
        <v>0</v>
      </c>
      <c r="P247" s="124">
        <v>0</v>
      </c>
      <c r="Q247" s="124">
        <v>0</v>
      </c>
      <c r="R247" s="124">
        <v>0</v>
      </c>
      <c r="S247" s="124">
        <v>0</v>
      </c>
      <c r="T247" s="124">
        <v>0</v>
      </c>
      <c r="U247" s="124">
        <v>0</v>
      </c>
      <c r="V247" s="124">
        <v>0</v>
      </c>
      <c r="W247" s="124">
        <v>0</v>
      </c>
    </row>
    <row r="248" spans="1:23" hidden="1">
      <c r="A248" s="124">
        <v>0</v>
      </c>
      <c r="B248" s="124">
        <v>0</v>
      </c>
      <c r="C248" s="124">
        <v>0</v>
      </c>
      <c r="D248" s="124">
        <v>0</v>
      </c>
      <c r="E248" s="124">
        <v>0</v>
      </c>
      <c r="F248" s="124">
        <v>0</v>
      </c>
      <c r="G248" s="124">
        <v>0</v>
      </c>
      <c r="H248" s="124">
        <v>0</v>
      </c>
      <c r="I248" s="124">
        <v>0</v>
      </c>
      <c r="J248" s="124">
        <v>0</v>
      </c>
      <c r="K248" s="124">
        <v>0</v>
      </c>
      <c r="L248" s="124">
        <v>0</v>
      </c>
      <c r="M248" s="124">
        <v>0</v>
      </c>
      <c r="N248" s="124">
        <v>0</v>
      </c>
      <c r="O248" s="124">
        <v>0</v>
      </c>
      <c r="P248" s="124">
        <v>0</v>
      </c>
      <c r="Q248" s="124">
        <v>0</v>
      </c>
      <c r="R248" s="124">
        <v>0</v>
      </c>
      <c r="S248" s="124">
        <v>0</v>
      </c>
      <c r="T248" s="124">
        <v>0</v>
      </c>
      <c r="U248" s="124">
        <v>0</v>
      </c>
      <c r="V248" s="124">
        <v>0</v>
      </c>
      <c r="W248" s="124">
        <v>0</v>
      </c>
    </row>
    <row r="249" spans="1:23" hidden="1">
      <c r="A249" s="124">
        <v>0</v>
      </c>
      <c r="B249" s="124">
        <v>0</v>
      </c>
      <c r="C249" s="124">
        <v>0</v>
      </c>
      <c r="D249" s="124">
        <v>0</v>
      </c>
      <c r="E249" s="124">
        <v>0</v>
      </c>
      <c r="F249" s="124">
        <v>0</v>
      </c>
      <c r="G249" s="124">
        <v>0</v>
      </c>
      <c r="H249" s="124">
        <v>0</v>
      </c>
      <c r="I249" s="124">
        <v>0</v>
      </c>
      <c r="J249" s="124">
        <v>0</v>
      </c>
      <c r="K249" s="124">
        <v>0</v>
      </c>
      <c r="L249" s="124">
        <v>0</v>
      </c>
      <c r="M249" s="124">
        <v>0</v>
      </c>
      <c r="N249" s="124">
        <v>0</v>
      </c>
      <c r="O249" s="124">
        <v>0</v>
      </c>
      <c r="P249" s="124">
        <v>0</v>
      </c>
      <c r="Q249" s="124">
        <v>0</v>
      </c>
      <c r="R249" s="124">
        <v>0</v>
      </c>
      <c r="S249" s="124">
        <v>0</v>
      </c>
      <c r="T249" s="124">
        <v>0</v>
      </c>
      <c r="U249" s="124">
        <v>0</v>
      </c>
      <c r="V249" s="124">
        <v>0</v>
      </c>
      <c r="W249" s="124">
        <v>0</v>
      </c>
    </row>
    <row r="250" spans="1:23" hidden="1">
      <c r="A250" s="124">
        <v>0</v>
      </c>
      <c r="B250" s="124">
        <v>0</v>
      </c>
      <c r="C250" s="124">
        <v>0</v>
      </c>
      <c r="D250" s="124">
        <v>0</v>
      </c>
      <c r="E250" s="124">
        <v>0</v>
      </c>
      <c r="F250" s="124">
        <v>0</v>
      </c>
      <c r="G250" s="124">
        <v>0</v>
      </c>
      <c r="H250" s="124">
        <v>0</v>
      </c>
      <c r="I250" s="124">
        <v>0</v>
      </c>
      <c r="J250" s="124">
        <v>0</v>
      </c>
      <c r="K250" s="124">
        <v>0</v>
      </c>
      <c r="L250" s="124">
        <v>0</v>
      </c>
      <c r="M250" s="124">
        <v>0</v>
      </c>
      <c r="N250" s="124">
        <v>0</v>
      </c>
      <c r="O250" s="124">
        <v>0</v>
      </c>
      <c r="P250" s="124">
        <v>0</v>
      </c>
      <c r="Q250" s="124">
        <v>0</v>
      </c>
      <c r="R250" s="124">
        <v>0</v>
      </c>
      <c r="S250" s="124">
        <v>0</v>
      </c>
      <c r="T250" s="124">
        <v>0</v>
      </c>
      <c r="U250" s="124">
        <v>0</v>
      </c>
      <c r="V250" s="124">
        <v>0</v>
      </c>
      <c r="W250" s="124">
        <v>0</v>
      </c>
    </row>
    <row r="251" spans="1:23" hidden="1">
      <c r="A251" s="124">
        <v>0</v>
      </c>
      <c r="B251" s="124">
        <v>0</v>
      </c>
      <c r="C251" s="124">
        <v>0</v>
      </c>
      <c r="D251" s="124">
        <v>0</v>
      </c>
      <c r="E251" s="124">
        <v>0</v>
      </c>
      <c r="F251" s="124">
        <v>0</v>
      </c>
      <c r="G251" s="124">
        <v>0</v>
      </c>
      <c r="H251" s="124">
        <v>0</v>
      </c>
      <c r="I251" s="124">
        <v>0</v>
      </c>
      <c r="J251" s="124">
        <v>0</v>
      </c>
      <c r="K251" s="124">
        <v>0</v>
      </c>
      <c r="L251" s="124">
        <v>0</v>
      </c>
      <c r="M251" s="124">
        <v>0</v>
      </c>
      <c r="N251" s="124">
        <v>0</v>
      </c>
      <c r="O251" s="124">
        <v>0</v>
      </c>
      <c r="P251" s="124">
        <v>0</v>
      </c>
      <c r="Q251" s="124">
        <v>0</v>
      </c>
      <c r="R251" s="124">
        <v>0</v>
      </c>
      <c r="S251" s="124">
        <v>0</v>
      </c>
      <c r="T251" s="124">
        <v>0</v>
      </c>
      <c r="U251" s="124">
        <v>0</v>
      </c>
      <c r="V251" s="124">
        <v>0</v>
      </c>
      <c r="W251" s="124">
        <v>0</v>
      </c>
    </row>
    <row r="252" spans="1:23">
      <c r="A252" s="124">
        <v>0</v>
      </c>
      <c r="B252" s="124">
        <v>0</v>
      </c>
      <c r="C252" s="124">
        <v>0</v>
      </c>
      <c r="D252" s="124">
        <v>0</v>
      </c>
      <c r="E252" s="124">
        <v>0</v>
      </c>
      <c r="F252" s="124">
        <v>0</v>
      </c>
      <c r="G252" s="124">
        <v>0</v>
      </c>
      <c r="H252" s="124">
        <v>0</v>
      </c>
      <c r="I252" s="124">
        <v>0</v>
      </c>
      <c r="J252" s="124">
        <v>0</v>
      </c>
      <c r="K252" s="124">
        <v>0</v>
      </c>
      <c r="L252" s="124">
        <v>0</v>
      </c>
      <c r="M252" s="124">
        <v>0</v>
      </c>
      <c r="N252" s="124">
        <v>0</v>
      </c>
      <c r="O252" s="124">
        <v>0</v>
      </c>
      <c r="P252" s="124">
        <v>0</v>
      </c>
      <c r="Q252" s="124">
        <v>0</v>
      </c>
      <c r="R252" s="124">
        <v>0</v>
      </c>
      <c r="S252" s="124">
        <v>0</v>
      </c>
      <c r="T252" s="124">
        <v>0</v>
      </c>
      <c r="U252" s="124">
        <v>0</v>
      </c>
      <c r="V252" s="124">
        <v>0</v>
      </c>
      <c r="W252" s="124">
        <v>0</v>
      </c>
    </row>
    <row r="253" spans="1:23" hidden="1">
      <c r="A253" s="124">
        <v>0</v>
      </c>
      <c r="B253" s="124">
        <v>0</v>
      </c>
      <c r="C253" s="124">
        <v>0</v>
      </c>
      <c r="D253" s="124">
        <v>0</v>
      </c>
      <c r="E253" s="124">
        <v>0</v>
      </c>
      <c r="F253" s="124">
        <v>0</v>
      </c>
      <c r="G253" s="124">
        <v>0</v>
      </c>
      <c r="H253" s="124">
        <v>0</v>
      </c>
      <c r="I253" s="124">
        <v>0</v>
      </c>
      <c r="J253" s="124">
        <v>0</v>
      </c>
      <c r="K253" s="124">
        <v>0</v>
      </c>
      <c r="L253" s="124">
        <v>0</v>
      </c>
      <c r="M253" s="124">
        <v>0</v>
      </c>
      <c r="N253" s="124">
        <v>0</v>
      </c>
      <c r="O253" s="124">
        <v>0</v>
      </c>
      <c r="P253" s="124">
        <v>0</v>
      </c>
      <c r="Q253" s="124">
        <v>0</v>
      </c>
      <c r="R253" s="124">
        <v>0</v>
      </c>
      <c r="S253" s="124">
        <v>0</v>
      </c>
      <c r="T253" s="124">
        <v>0</v>
      </c>
      <c r="U253" s="124">
        <v>0</v>
      </c>
      <c r="V253" s="124">
        <v>0</v>
      </c>
      <c r="W253" s="124">
        <v>0</v>
      </c>
    </row>
    <row r="254" spans="1:23">
      <c r="A254" s="124">
        <v>0</v>
      </c>
      <c r="B254" s="124">
        <v>0</v>
      </c>
      <c r="C254" s="124">
        <v>0</v>
      </c>
      <c r="D254" s="124">
        <v>0</v>
      </c>
      <c r="E254" s="124">
        <v>0</v>
      </c>
      <c r="F254" s="124">
        <v>0</v>
      </c>
      <c r="G254" s="124">
        <v>0</v>
      </c>
      <c r="H254" s="124">
        <v>0</v>
      </c>
      <c r="I254" s="124">
        <v>0</v>
      </c>
      <c r="J254" s="124">
        <v>0</v>
      </c>
      <c r="K254" s="124">
        <v>0</v>
      </c>
      <c r="L254" s="124">
        <v>0</v>
      </c>
      <c r="M254" s="124">
        <v>0</v>
      </c>
      <c r="N254" s="124">
        <v>0</v>
      </c>
      <c r="O254" s="124">
        <v>0</v>
      </c>
      <c r="P254" s="124">
        <v>0</v>
      </c>
      <c r="Q254" s="124">
        <v>0</v>
      </c>
      <c r="R254" s="124">
        <v>0</v>
      </c>
      <c r="S254" s="124">
        <v>0</v>
      </c>
      <c r="T254" s="124">
        <v>0</v>
      </c>
      <c r="U254" s="124">
        <v>0</v>
      </c>
      <c r="V254" s="124">
        <v>0</v>
      </c>
      <c r="W254" s="124">
        <v>0</v>
      </c>
    </row>
    <row r="255" spans="1:23">
      <c r="A255" s="124">
        <v>0</v>
      </c>
      <c r="B255" s="124">
        <v>0</v>
      </c>
      <c r="C255" s="124">
        <v>0</v>
      </c>
      <c r="D255" s="124">
        <v>0</v>
      </c>
      <c r="E255" s="124">
        <v>0</v>
      </c>
      <c r="F255" s="124">
        <v>0</v>
      </c>
      <c r="G255" s="124">
        <v>0</v>
      </c>
      <c r="H255" s="124">
        <v>0</v>
      </c>
      <c r="I255" s="124">
        <v>0</v>
      </c>
      <c r="J255" s="124">
        <v>0</v>
      </c>
      <c r="K255" s="124">
        <v>0</v>
      </c>
      <c r="L255" s="124">
        <v>0</v>
      </c>
      <c r="M255" s="124">
        <v>0</v>
      </c>
      <c r="N255" s="124">
        <v>0</v>
      </c>
      <c r="O255" s="124">
        <v>0</v>
      </c>
      <c r="P255" s="124">
        <v>0</v>
      </c>
      <c r="Q255" s="124">
        <v>0</v>
      </c>
      <c r="R255" s="124">
        <v>0</v>
      </c>
      <c r="S255" s="124">
        <v>0</v>
      </c>
      <c r="T255" s="124">
        <v>0</v>
      </c>
      <c r="U255" s="124">
        <v>0</v>
      </c>
      <c r="V255" s="124">
        <v>0</v>
      </c>
      <c r="W255" s="124">
        <v>0</v>
      </c>
    </row>
    <row r="256" spans="1:23">
      <c r="A256" s="124">
        <v>0</v>
      </c>
      <c r="B256" s="124">
        <v>0</v>
      </c>
      <c r="C256" s="124">
        <v>0</v>
      </c>
      <c r="D256" s="124">
        <v>0</v>
      </c>
      <c r="E256" s="124">
        <v>0</v>
      </c>
      <c r="F256" s="124">
        <v>0</v>
      </c>
      <c r="G256" s="124">
        <v>0</v>
      </c>
      <c r="H256" s="124">
        <v>0</v>
      </c>
      <c r="I256" s="124">
        <v>0</v>
      </c>
      <c r="J256" s="124">
        <v>0</v>
      </c>
      <c r="K256" s="124">
        <v>0</v>
      </c>
      <c r="L256" s="124">
        <v>0</v>
      </c>
      <c r="M256" s="124">
        <v>0</v>
      </c>
      <c r="N256" s="124">
        <v>0</v>
      </c>
      <c r="O256" s="124">
        <v>0</v>
      </c>
      <c r="P256" s="124">
        <v>0</v>
      </c>
      <c r="Q256" s="124">
        <v>0</v>
      </c>
      <c r="R256" s="124">
        <v>0</v>
      </c>
      <c r="S256" s="124">
        <v>0</v>
      </c>
      <c r="T256" s="124">
        <v>0</v>
      </c>
      <c r="U256" s="124">
        <v>0</v>
      </c>
      <c r="V256" s="124">
        <v>0</v>
      </c>
      <c r="W256" s="124">
        <v>0</v>
      </c>
    </row>
    <row r="257" spans="1:23" hidden="1">
      <c r="A257" s="124">
        <v>0</v>
      </c>
      <c r="B257" s="124">
        <v>0</v>
      </c>
      <c r="C257" s="124">
        <v>0</v>
      </c>
      <c r="D257" s="124">
        <v>0</v>
      </c>
      <c r="E257" s="124">
        <v>0</v>
      </c>
      <c r="F257" s="124">
        <v>0</v>
      </c>
      <c r="G257" s="124">
        <v>0</v>
      </c>
      <c r="H257" s="124">
        <v>0</v>
      </c>
      <c r="I257" s="124">
        <v>0</v>
      </c>
      <c r="J257" s="124">
        <v>0</v>
      </c>
      <c r="K257" s="124">
        <v>0</v>
      </c>
      <c r="L257" s="124">
        <v>0</v>
      </c>
      <c r="M257" s="124">
        <v>0</v>
      </c>
      <c r="N257" s="124">
        <v>0</v>
      </c>
      <c r="O257" s="124">
        <v>0</v>
      </c>
      <c r="P257" s="124">
        <v>0</v>
      </c>
      <c r="Q257" s="124">
        <v>0</v>
      </c>
      <c r="R257" s="124">
        <v>0</v>
      </c>
      <c r="S257" s="124">
        <v>0</v>
      </c>
      <c r="T257" s="124">
        <v>0</v>
      </c>
      <c r="U257" s="124">
        <v>0</v>
      </c>
      <c r="V257" s="124">
        <v>0</v>
      </c>
      <c r="W257" s="124">
        <v>0</v>
      </c>
    </row>
    <row r="258" spans="1:23" hidden="1">
      <c r="A258" s="124">
        <v>0</v>
      </c>
      <c r="B258" s="124">
        <v>0</v>
      </c>
      <c r="C258" s="124">
        <v>0</v>
      </c>
      <c r="D258" s="124">
        <v>0</v>
      </c>
      <c r="E258" s="124">
        <v>0</v>
      </c>
      <c r="F258" s="124">
        <v>0</v>
      </c>
      <c r="G258" s="124">
        <v>0</v>
      </c>
      <c r="H258" s="124">
        <v>0</v>
      </c>
      <c r="I258" s="124">
        <v>0</v>
      </c>
      <c r="J258" s="124">
        <v>0</v>
      </c>
      <c r="K258" s="124">
        <v>0</v>
      </c>
      <c r="L258" s="124">
        <v>0</v>
      </c>
      <c r="M258" s="124">
        <v>0</v>
      </c>
      <c r="N258" s="124">
        <v>0</v>
      </c>
      <c r="O258" s="124">
        <v>0</v>
      </c>
      <c r="P258" s="124">
        <v>0</v>
      </c>
      <c r="Q258" s="124">
        <v>0</v>
      </c>
      <c r="R258" s="124">
        <v>0</v>
      </c>
      <c r="S258" s="124">
        <v>0</v>
      </c>
      <c r="T258" s="124">
        <v>0</v>
      </c>
      <c r="U258" s="124">
        <v>0</v>
      </c>
      <c r="V258" s="124">
        <v>0</v>
      </c>
      <c r="W258" s="124">
        <v>0</v>
      </c>
    </row>
    <row r="259" spans="1:23">
      <c r="A259" s="124">
        <v>0</v>
      </c>
      <c r="B259" s="124">
        <v>0</v>
      </c>
      <c r="C259" s="124">
        <v>0</v>
      </c>
      <c r="D259" s="124">
        <v>0</v>
      </c>
      <c r="E259" s="124">
        <v>0</v>
      </c>
      <c r="F259" s="124">
        <v>0</v>
      </c>
      <c r="G259" s="124">
        <v>0</v>
      </c>
      <c r="H259" s="124">
        <v>0</v>
      </c>
      <c r="I259" s="124">
        <v>0</v>
      </c>
      <c r="J259" s="124">
        <v>0</v>
      </c>
      <c r="K259" s="124">
        <v>0</v>
      </c>
      <c r="L259" s="124">
        <v>0</v>
      </c>
      <c r="M259" s="124">
        <v>0</v>
      </c>
      <c r="N259" s="124">
        <v>0</v>
      </c>
      <c r="O259" s="124">
        <v>0</v>
      </c>
      <c r="P259" s="124">
        <v>0</v>
      </c>
      <c r="Q259" s="124">
        <v>0</v>
      </c>
      <c r="R259" s="124">
        <v>0</v>
      </c>
      <c r="S259" s="124">
        <v>0</v>
      </c>
      <c r="T259" s="124">
        <v>0</v>
      </c>
      <c r="U259" s="124">
        <v>0</v>
      </c>
      <c r="V259" s="124">
        <v>0</v>
      </c>
      <c r="W259" s="124">
        <v>0</v>
      </c>
    </row>
    <row r="260" spans="1:23">
      <c r="A260" s="124">
        <v>0</v>
      </c>
      <c r="B260" s="124">
        <v>0</v>
      </c>
      <c r="C260" s="124">
        <v>0</v>
      </c>
      <c r="D260" s="124">
        <v>0</v>
      </c>
      <c r="E260" s="124">
        <v>0</v>
      </c>
      <c r="F260" s="124">
        <v>0</v>
      </c>
      <c r="G260" s="124">
        <v>0</v>
      </c>
      <c r="H260" s="124">
        <v>0</v>
      </c>
      <c r="I260" s="124">
        <v>0</v>
      </c>
      <c r="J260" s="124">
        <v>0</v>
      </c>
      <c r="K260" s="124">
        <v>0</v>
      </c>
      <c r="L260" s="124">
        <v>0</v>
      </c>
      <c r="M260" s="124">
        <v>0</v>
      </c>
      <c r="N260" s="124">
        <v>0</v>
      </c>
      <c r="O260" s="124">
        <v>0</v>
      </c>
      <c r="P260" s="124">
        <v>0</v>
      </c>
      <c r="Q260" s="124">
        <v>0</v>
      </c>
      <c r="R260" s="124">
        <v>0</v>
      </c>
      <c r="S260" s="124">
        <v>0</v>
      </c>
      <c r="T260" s="124">
        <v>0</v>
      </c>
      <c r="U260" s="124">
        <v>0</v>
      </c>
      <c r="V260" s="124">
        <v>0</v>
      </c>
      <c r="W260" s="124">
        <v>0</v>
      </c>
    </row>
    <row r="261" spans="1:23" hidden="1">
      <c r="A261" s="124">
        <v>0</v>
      </c>
      <c r="B261" s="124">
        <v>0</v>
      </c>
      <c r="C261" s="124">
        <v>0</v>
      </c>
      <c r="D261" s="124">
        <v>0</v>
      </c>
      <c r="E261" s="124">
        <v>0</v>
      </c>
      <c r="F261" s="124">
        <v>0</v>
      </c>
      <c r="G261" s="124">
        <v>0</v>
      </c>
      <c r="H261" s="124">
        <v>0</v>
      </c>
      <c r="I261" s="124">
        <v>0</v>
      </c>
      <c r="J261" s="124">
        <v>0</v>
      </c>
      <c r="K261" s="124">
        <v>0</v>
      </c>
      <c r="L261" s="124">
        <v>0</v>
      </c>
      <c r="M261" s="124">
        <v>0</v>
      </c>
      <c r="N261" s="124">
        <v>0</v>
      </c>
      <c r="O261" s="124">
        <v>0</v>
      </c>
      <c r="P261" s="124">
        <v>0</v>
      </c>
      <c r="Q261" s="124">
        <v>0</v>
      </c>
      <c r="R261" s="124">
        <v>0</v>
      </c>
      <c r="S261" s="124">
        <v>0</v>
      </c>
      <c r="T261" s="124">
        <v>0</v>
      </c>
      <c r="U261" s="124">
        <v>0</v>
      </c>
      <c r="V261" s="124">
        <v>0</v>
      </c>
      <c r="W261" s="124">
        <v>0</v>
      </c>
    </row>
    <row r="262" spans="1:23">
      <c r="A262" s="124">
        <v>0</v>
      </c>
      <c r="B262" s="124">
        <v>0</v>
      </c>
      <c r="C262" s="124">
        <v>0</v>
      </c>
      <c r="D262" s="124">
        <v>0</v>
      </c>
      <c r="E262" s="124">
        <v>0</v>
      </c>
      <c r="F262" s="124">
        <v>0</v>
      </c>
      <c r="G262" s="124">
        <v>0</v>
      </c>
      <c r="H262" s="124">
        <v>0</v>
      </c>
      <c r="I262" s="124">
        <v>0</v>
      </c>
      <c r="J262" s="124">
        <v>0</v>
      </c>
      <c r="K262" s="124">
        <v>0</v>
      </c>
      <c r="L262" s="124">
        <v>0</v>
      </c>
      <c r="M262" s="124">
        <v>0</v>
      </c>
      <c r="N262" s="124">
        <v>0</v>
      </c>
      <c r="O262" s="124">
        <v>0</v>
      </c>
      <c r="P262" s="124">
        <v>0</v>
      </c>
      <c r="Q262" s="124">
        <v>0</v>
      </c>
      <c r="R262" s="124">
        <v>0</v>
      </c>
      <c r="S262" s="124">
        <v>0</v>
      </c>
      <c r="T262" s="124">
        <v>0</v>
      </c>
      <c r="U262" s="124">
        <v>0</v>
      </c>
      <c r="V262" s="124">
        <v>0</v>
      </c>
      <c r="W262" s="124">
        <v>0</v>
      </c>
    </row>
    <row r="263" spans="1:23" hidden="1">
      <c r="A263" s="124">
        <v>0</v>
      </c>
      <c r="B263" s="124">
        <v>0</v>
      </c>
      <c r="C263" s="124">
        <v>0</v>
      </c>
      <c r="D263" s="124">
        <v>0</v>
      </c>
      <c r="E263" s="124">
        <v>0</v>
      </c>
      <c r="F263" s="124">
        <v>0</v>
      </c>
      <c r="G263" s="124">
        <v>0</v>
      </c>
      <c r="H263" s="124">
        <v>0</v>
      </c>
      <c r="I263" s="124">
        <v>0</v>
      </c>
      <c r="J263" s="124">
        <v>0</v>
      </c>
      <c r="K263" s="124">
        <v>0</v>
      </c>
      <c r="L263" s="124">
        <v>0</v>
      </c>
      <c r="M263" s="124">
        <v>0</v>
      </c>
      <c r="N263" s="124">
        <v>0</v>
      </c>
      <c r="O263" s="124">
        <v>0</v>
      </c>
      <c r="P263" s="124">
        <v>0</v>
      </c>
      <c r="Q263" s="124">
        <v>0</v>
      </c>
      <c r="R263" s="124">
        <v>0</v>
      </c>
      <c r="S263" s="124">
        <v>0</v>
      </c>
      <c r="T263" s="124">
        <v>0</v>
      </c>
      <c r="U263" s="124">
        <v>0</v>
      </c>
      <c r="V263" s="124">
        <v>0</v>
      </c>
      <c r="W263" s="124">
        <v>0</v>
      </c>
    </row>
    <row r="264" spans="1:23" hidden="1">
      <c r="A264" s="124">
        <v>0</v>
      </c>
      <c r="B264" s="124">
        <v>0</v>
      </c>
      <c r="C264" s="124">
        <v>0</v>
      </c>
      <c r="D264" s="124">
        <v>0</v>
      </c>
      <c r="E264" s="124">
        <v>0</v>
      </c>
      <c r="F264" s="124">
        <v>0</v>
      </c>
      <c r="G264" s="124">
        <v>0</v>
      </c>
      <c r="H264" s="124">
        <v>0</v>
      </c>
      <c r="I264" s="124">
        <v>0</v>
      </c>
      <c r="J264" s="124">
        <v>0</v>
      </c>
      <c r="K264" s="124">
        <v>0</v>
      </c>
      <c r="L264" s="124">
        <v>0</v>
      </c>
      <c r="M264" s="124">
        <v>0</v>
      </c>
      <c r="N264" s="124">
        <v>0</v>
      </c>
      <c r="O264" s="124">
        <v>0</v>
      </c>
      <c r="P264" s="124">
        <v>0</v>
      </c>
      <c r="Q264" s="124">
        <v>0</v>
      </c>
      <c r="R264" s="124">
        <v>0</v>
      </c>
      <c r="S264" s="124">
        <v>0</v>
      </c>
      <c r="T264" s="124">
        <v>0</v>
      </c>
      <c r="U264" s="124">
        <v>0</v>
      </c>
      <c r="V264" s="124">
        <v>0</v>
      </c>
      <c r="W264" s="124">
        <v>0</v>
      </c>
    </row>
    <row r="265" spans="1:23">
      <c r="A265" s="124">
        <v>0</v>
      </c>
      <c r="B265" s="124">
        <v>0</v>
      </c>
      <c r="C265" s="124">
        <v>0</v>
      </c>
      <c r="D265" s="124">
        <v>0</v>
      </c>
      <c r="E265" s="124">
        <v>0</v>
      </c>
      <c r="F265" s="124">
        <v>0</v>
      </c>
      <c r="G265" s="124">
        <v>0</v>
      </c>
      <c r="H265" s="124">
        <v>0</v>
      </c>
      <c r="I265" s="124">
        <v>0</v>
      </c>
      <c r="J265" s="124">
        <v>0</v>
      </c>
      <c r="K265" s="124">
        <v>0</v>
      </c>
      <c r="L265" s="124">
        <v>0</v>
      </c>
      <c r="M265" s="124">
        <v>0</v>
      </c>
      <c r="N265" s="124">
        <v>0</v>
      </c>
      <c r="O265" s="124">
        <v>0</v>
      </c>
      <c r="P265" s="124">
        <v>0</v>
      </c>
      <c r="Q265" s="124">
        <v>0</v>
      </c>
      <c r="R265" s="124">
        <v>0</v>
      </c>
      <c r="S265" s="124">
        <v>0</v>
      </c>
      <c r="T265" s="124">
        <v>0</v>
      </c>
      <c r="U265" s="124">
        <v>0</v>
      </c>
      <c r="V265" s="124">
        <v>0</v>
      </c>
      <c r="W265" s="124">
        <v>0</v>
      </c>
    </row>
    <row r="266" spans="1:23">
      <c r="A266" s="124">
        <v>0</v>
      </c>
      <c r="B266" s="124">
        <v>0</v>
      </c>
      <c r="C266" s="124">
        <v>0</v>
      </c>
      <c r="D266" s="124">
        <v>0</v>
      </c>
      <c r="E266" s="124">
        <v>0</v>
      </c>
      <c r="F266" s="124">
        <v>0</v>
      </c>
      <c r="G266" s="124">
        <v>0</v>
      </c>
      <c r="H266" s="124">
        <v>0</v>
      </c>
      <c r="I266" s="124">
        <v>0</v>
      </c>
      <c r="J266" s="124">
        <v>0</v>
      </c>
      <c r="K266" s="124">
        <v>0</v>
      </c>
      <c r="L266" s="124">
        <v>0</v>
      </c>
      <c r="M266" s="124">
        <v>0</v>
      </c>
      <c r="N266" s="124">
        <v>0</v>
      </c>
      <c r="O266" s="124">
        <v>0</v>
      </c>
      <c r="P266" s="124">
        <v>0</v>
      </c>
      <c r="Q266" s="124">
        <v>0</v>
      </c>
      <c r="R266" s="124">
        <v>0</v>
      </c>
      <c r="S266" s="124">
        <v>0</v>
      </c>
      <c r="T266" s="124">
        <v>0</v>
      </c>
      <c r="U266" s="124">
        <v>0</v>
      </c>
      <c r="V266" s="124">
        <v>0</v>
      </c>
      <c r="W266" s="124">
        <v>0</v>
      </c>
    </row>
    <row r="267" spans="1:23">
      <c r="A267" s="124">
        <v>0</v>
      </c>
      <c r="B267" s="124">
        <v>0</v>
      </c>
      <c r="C267" s="124">
        <v>0</v>
      </c>
      <c r="D267" s="124">
        <v>0</v>
      </c>
      <c r="E267" s="124">
        <v>0</v>
      </c>
      <c r="F267" s="124">
        <v>0</v>
      </c>
      <c r="G267" s="124">
        <v>0</v>
      </c>
      <c r="H267" s="124">
        <v>0</v>
      </c>
      <c r="I267" s="124">
        <v>0</v>
      </c>
      <c r="J267" s="124">
        <v>0</v>
      </c>
      <c r="K267" s="124">
        <v>0</v>
      </c>
      <c r="L267" s="124">
        <v>0</v>
      </c>
      <c r="M267" s="124">
        <v>0</v>
      </c>
      <c r="N267" s="124">
        <v>0</v>
      </c>
      <c r="O267" s="124">
        <v>0</v>
      </c>
      <c r="P267" s="124">
        <v>0</v>
      </c>
      <c r="Q267" s="124">
        <v>0</v>
      </c>
      <c r="R267" s="124">
        <v>0</v>
      </c>
      <c r="S267" s="124">
        <v>0</v>
      </c>
      <c r="T267" s="124">
        <v>0</v>
      </c>
      <c r="U267" s="124">
        <v>0</v>
      </c>
      <c r="V267" s="124">
        <v>0</v>
      </c>
      <c r="W267" s="124">
        <v>0</v>
      </c>
    </row>
    <row r="268" spans="1:23" hidden="1">
      <c r="A268" s="124">
        <v>0</v>
      </c>
      <c r="B268" s="124">
        <v>0</v>
      </c>
      <c r="C268" s="124">
        <v>0</v>
      </c>
      <c r="D268" s="124">
        <v>0</v>
      </c>
      <c r="E268" s="124">
        <v>0</v>
      </c>
      <c r="F268" s="124">
        <v>0</v>
      </c>
      <c r="G268" s="124">
        <v>0</v>
      </c>
      <c r="H268" s="124">
        <v>0</v>
      </c>
      <c r="I268" s="124">
        <v>0</v>
      </c>
      <c r="J268" s="124">
        <v>0</v>
      </c>
      <c r="K268" s="124">
        <v>0</v>
      </c>
      <c r="L268" s="124">
        <v>0</v>
      </c>
      <c r="M268" s="124">
        <v>0</v>
      </c>
      <c r="N268" s="124">
        <v>0</v>
      </c>
      <c r="O268" s="124">
        <v>0</v>
      </c>
      <c r="P268" s="124">
        <v>0</v>
      </c>
      <c r="Q268" s="124">
        <v>0</v>
      </c>
      <c r="R268" s="124">
        <v>0</v>
      </c>
      <c r="S268" s="124">
        <v>0</v>
      </c>
      <c r="T268" s="124">
        <v>0</v>
      </c>
      <c r="U268" s="124">
        <v>0</v>
      </c>
      <c r="V268" s="124">
        <v>0</v>
      </c>
      <c r="W268" s="124">
        <v>0</v>
      </c>
    </row>
    <row r="269" spans="1:23" hidden="1">
      <c r="A269" s="124">
        <v>0</v>
      </c>
      <c r="B269" s="124">
        <v>0</v>
      </c>
      <c r="C269" s="124">
        <v>0</v>
      </c>
      <c r="D269" s="124">
        <v>0</v>
      </c>
      <c r="E269" s="124">
        <v>0</v>
      </c>
      <c r="F269" s="124">
        <v>0</v>
      </c>
      <c r="G269" s="124">
        <v>0</v>
      </c>
      <c r="H269" s="124">
        <v>0</v>
      </c>
      <c r="I269" s="124">
        <v>0</v>
      </c>
      <c r="J269" s="124">
        <v>0</v>
      </c>
      <c r="K269" s="124">
        <v>0</v>
      </c>
      <c r="L269" s="124">
        <v>0</v>
      </c>
      <c r="M269" s="124">
        <v>0</v>
      </c>
      <c r="N269" s="124">
        <v>0</v>
      </c>
      <c r="O269" s="124">
        <v>0</v>
      </c>
      <c r="P269" s="124">
        <v>0</v>
      </c>
      <c r="Q269" s="124">
        <v>0</v>
      </c>
      <c r="R269" s="124">
        <v>0</v>
      </c>
      <c r="S269" s="124">
        <v>0</v>
      </c>
      <c r="T269" s="124">
        <v>0</v>
      </c>
      <c r="U269" s="124">
        <v>0</v>
      </c>
      <c r="V269" s="124">
        <v>0</v>
      </c>
      <c r="W269" s="124">
        <v>0</v>
      </c>
    </row>
    <row r="270" spans="1:23" hidden="1">
      <c r="A270" s="124">
        <v>0</v>
      </c>
      <c r="B270" s="124">
        <v>0</v>
      </c>
      <c r="C270" s="124">
        <v>0</v>
      </c>
      <c r="D270" s="124">
        <v>0</v>
      </c>
      <c r="E270" s="124">
        <v>0</v>
      </c>
      <c r="F270" s="124">
        <v>0</v>
      </c>
      <c r="G270" s="124">
        <v>0</v>
      </c>
      <c r="H270" s="124">
        <v>0</v>
      </c>
      <c r="I270" s="124">
        <v>0</v>
      </c>
      <c r="J270" s="124">
        <v>0</v>
      </c>
      <c r="K270" s="124">
        <v>0</v>
      </c>
      <c r="L270" s="124">
        <v>0</v>
      </c>
      <c r="M270" s="124">
        <v>0</v>
      </c>
      <c r="N270" s="124">
        <v>0</v>
      </c>
      <c r="O270" s="124">
        <v>0</v>
      </c>
      <c r="P270" s="124">
        <v>0</v>
      </c>
      <c r="Q270" s="124">
        <v>0</v>
      </c>
      <c r="R270" s="124">
        <v>0</v>
      </c>
      <c r="S270" s="124">
        <v>0</v>
      </c>
      <c r="T270" s="124">
        <v>0</v>
      </c>
      <c r="U270" s="124">
        <v>0</v>
      </c>
      <c r="V270" s="124">
        <v>0</v>
      </c>
      <c r="W270" s="124">
        <v>0</v>
      </c>
    </row>
    <row r="271" spans="1:23">
      <c r="A271" s="124">
        <v>0</v>
      </c>
      <c r="B271" s="124">
        <v>0</v>
      </c>
      <c r="C271" s="124">
        <v>0</v>
      </c>
      <c r="D271" s="124">
        <v>0</v>
      </c>
      <c r="E271" s="124">
        <v>0</v>
      </c>
      <c r="F271" s="124">
        <v>0</v>
      </c>
      <c r="G271" s="124">
        <v>0</v>
      </c>
      <c r="H271" s="124">
        <v>0</v>
      </c>
      <c r="I271" s="124">
        <v>0</v>
      </c>
      <c r="J271" s="124">
        <v>0</v>
      </c>
      <c r="K271" s="124">
        <v>0</v>
      </c>
      <c r="L271" s="124">
        <v>0</v>
      </c>
      <c r="M271" s="124">
        <v>0</v>
      </c>
      <c r="N271" s="124">
        <v>0</v>
      </c>
      <c r="O271" s="124">
        <v>0</v>
      </c>
      <c r="P271" s="124">
        <v>0</v>
      </c>
      <c r="Q271" s="124">
        <v>0</v>
      </c>
      <c r="R271" s="124">
        <v>0</v>
      </c>
      <c r="S271" s="124">
        <v>0</v>
      </c>
      <c r="T271" s="124">
        <v>0</v>
      </c>
      <c r="U271" s="124">
        <v>0</v>
      </c>
      <c r="V271" s="124">
        <v>0</v>
      </c>
      <c r="W271" s="124">
        <v>0</v>
      </c>
    </row>
    <row r="272" spans="1:23" hidden="1">
      <c r="A272" s="124">
        <v>0</v>
      </c>
      <c r="B272" s="124">
        <v>0</v>
      </c>
      <c r="C272" s="124">
        <v>0</v>
      </c>
      <c r="D272" s="124">
        <v>0</v>
      </c>
      <c r="E272" s="124">
        <v>0</v>
      </c>
      <c r="F272" s="124">
        <v>0</v>
      </c>
      <c r="G272" s="124">
        <v>0</v>
      </c>
      <c r="H272" s="124">
        <v>0</v>
      </c>
      <c r="I272" s="124">
        <v>0</v>
      </c>
      <c r="J272" s="124">
        <v>0</v>
      </c>
      <c r="K272" s="124">
        <v>0</v>
      </c>
      <c r="L272" s="124">
        <v>0</v>
      </c>
      <c r="M272" s="124">
        <v>0</v>
      </c>
      <c r="N272" s="124">
        <v>0</v>
      </c>
      <c r="O272" s="124">
        <v>0</v>
      </c>
      <c r="P272" s="124">
        <v>0</v>
      </c>
      <c r="Q272" s="124">
        <v>0</v>
      </c>
      <c r="R272" s="124">
        <v>0</v>
      </c>
      <c r="S272" s="124">
        <v>0</v>
      </c>
      <c r="T272" s="124">
        <v>0</v>
      </c>
      <c r="U272" s="124">
        <v>0</v>
      </c>
      <c r="V272" s="124">
        <v>0</v>
      </c>
      <c r="W272" s="124">
        <v>0</v>
      </c>
    </row>
    <row r="273" spans="1:23">
      <c r="A273" s="124">
        <v>0</v>
      </c>
      <c r="B273" s="124">
        <v>0</v>
      </c>
      <c r="C273" s="124">
        <v>0</v>
      </c>
      <c r="D273" s="124">
        <v>0</v>
      </c>
      <c r="E273" s="124">
        <v>0</v>
      </c>
      <c r="F273" s="124">
        <v>0</v>
      </c>
      <c r="G273" s="124">
        <v>0</v>
      </c>
      <c r="H273" s="124">
        <v>0</v>
      </c>
      <c r="I273" s="124">
        <v>0</v>
      </c>
      <c r="J273" s="124">
        <v>0</v>
      </c>
      <c r="K273" s="124">
        <v>0</v>
      </c>
      <c r="L273" s="124">
        <v>0</v>
      </c>
      <c r="M273" s="124">
        <v>0</v>
      </c>
      <c r="N273" s="124">
        <v>0</v>
      </c>
      <c r="O273" s="124">
        <v>0</v>
      </c>
      <c r="P273" s="124">
        <v>0</v>
      </c>
      <c r="Q273" s="124">
        <v>0</v>
      </c>
      <c r="R273" s="124">
        <v>0</v>
      </c>
      <c r="S273" s="124">
        <v>0</v>
      </c>
      <c r="T273" s="124">
        <v>0</v>
      </c>
      <c r="U273" s="124">
        <v>0</v>
      </c>
      <c r="V273" s="124">
        <v>0</v>
      </c>
      <c r="W273" s="124">
        <v>0</v>
      </c>
    </row>
    <row r="274" spans="1:23" hidden="1">
      <c r="A274" s="124">
        <v>0</v>
      </c>
      <c r="B274" s="124">
        <v>0</v>
      </c>
      <c r="C274" s="124">
        <v>0</v>
      </c>
      <c r="D274" s="124">
        <v>0</v>
      </c>
      <c r="E274" s="124">
        <v>0</v>
      </c>
      <c r="F274" s="124">
        <v>0</v>
      </c>
      <c r="G274" s="124">
        <v>0</v>
      </c>
      <c r="H274" s="124">
        <v>0</v>
      </c>
      <c r="I274" s="124">
        <v>0</v>
      </c>
      <c r="J274" s="124">
        <v>0</v>
      </c>
      <c r="K274" s="124">
        <v>0</v>
      </c>
      <c r="L274" s="124">
        <v>0</v>
      </c>
      <c r="M274" s="124">
        <v>0</v>
      </c>
      <c r="N274" s="124">
        <v>0</v>
      </c>
      <c r="O274" s="124">
        <v>0</v>
      </c>
      <c r="P274" s="124">
        <v>0</v>
      </c>
      <c r="Q274" s="124">
        <v>0</v>
      </c>
      <c r="R274" s="124">
        <v>0</v>
      </c>
      <c r="S274" s="124">
        <v>0</v>
      </c>
      <c r="T274" s="124">
        <v>0</v>
      </c>
      <c r="U274" s="124">
        <v>0</v>
      </c>
      <c r="V274" s="124">
        <v>0</v>
      </c>
      <c r="W274" s="124">
        <v>0</v>
      </c>
    </row>
    <row r="275" spans="1:23">
      <c r="A275" s="124">
        <v>0</v>
      </c>
      <c r="B275" s="124">
        <v>0</v>
      </c>
      <c r="C275" s="124">
        <v>0</v>
      </c>
      <c r="D275" s="124">
        <v>0</v>
      </c>
      <c r="E275" s="124">
        <v>0</v>
      </c>
      <c r="F275" s="124">
        <v>0</v>
      </c>
      <c r="G275" s="124">
        <v>0</v>
      </c>
      <c r="H275" s="124">
        <v>0</v>
      </c>
      <c r="I275" s="124">
        <v>0</v>
      </c>
      <c r="J275" s="124">
        <v>0</v>
      </c>
      <c r="K275" s="124">
        <v>0</v>
      </c>
      <c r="L275" s="124">
        <v>0</v>
      </c>
      <c r="M275" s="124">
        <v>0</v>
      </c>
      <c r="N275" s="124">
        <v>0</v>
      </c>
      <c r="O275" s="124">
        <v>0</v>
      </c>
      <c r="P275" s="124">
        <v>0</v>
      </c>
      <c r="Q275" s="124">
        <v>0</v>
      </c>
      <c r="R275" s="124">
        <v>0</v>
      </c>
      <c r="S275" s="124">
        <v>0</v>
      </c>
      <c r="T275" s="124">
        <v>0</v>
      </c>
      <c r="U275" s="124">
        <v>0</v>
      </c>
      <c r="V275" s="124">
        <v>0</v>
      </c>
      <c r="W275" s="124">
        <v>0</v>
      </c>
    </row>
    <row r="276" spans="1:23" hidden="1">
      <c r="A276" s="124">
        <v>0</v>
      </c>
      <c r="B276" s="124">
        <v>0</v>
      </c>
      <c r="C276" s="124">
        <v>0</v>
      </c>
      <c r="D276" s="124">
        <v>0</v>
      </c>
      <c r="E276" s="124">
        <v>0</v>
      </c>
      <c r="F276" s="124">
        <v>0</v>
      </c>
      <c r="G276" s="124">
        <v>0</v>
      </c>
      <c r="H276" s="124">
        <v>0</v>
      </c>
      <c r="I276" s="124">
        <v>0</v>
      </c>
      <c r="J276" s="124">
        <v>0</v>
      </c>
      <c r="K276" s="124">
        <v>0</v>
      </c>
      <c r="L276" s="124">
        <v>0</v>
      </c>
      <c r="M276" s="124">
        <v>0</v>
      </c>
      <c r="N276" s="124">
        <v>0</v>
      </c>
      <c r="O276" s="124">
        <v>0</v>
      </c>
      <c r="P276" s="124">
        <v>0</v>
      </c>
      <c r="Q276" s="124">
        <v>0</v>
      </c>
      <c r="R276" s="124">
        <v>0</v>
      </c>
      <c r="S276" s="124">
        <v>0</v>
      </c>
      <c r="T276" s="124">
        <v>0</v>
      </c>
      <c r="U276" s="124">
        <v>0</v>
      </c>
      <c r="V276" s="124">
        <v>0</v>
      </c>
      <c r="W276" s="124">
        <v>0</v>
      </c>
    </row>
    <row r="277" spans="1:23">
      <c r="A277" s="124">
        <v>0</v>
      </c>
      <c r="B277" s="124">
        <v>0</v>
      </c>
      <c r="C277" s="124">
        <v>0</v>
      </c>
      <c r="D277" s="124">
        <v>0</v>
      </c>
      <c r="E277" s="124">
        <v>0</v>
      </c>
      <c r="F277" s="124">
        <v>0</v>
      </c>
      <c r="G277" s="124">
        <v>0</v>
      </c>
      <c r="H277" s="124">
        <v>0</v>
      </c>
      <c r="I277" s="124">
        <v>0</v>
      </c>
      <c r="J277" s="124">
        <v>0</v>
      </c>
      <c r="K277" s="124">
        <v>0</v>
      </c>
      <c r="L277" s="124">
        <v>0</v>
      </c>
      <c r="M277" s="124">
        <v>0</v>
      </c>
      <c r="N277" s="124">
        <v>0</v>
      </c>
      <c r="O277" s="124">
        <v>0</v>
      </c>
      <c r="P277" s="124">
        <v>0</v>
      </c>
      <c r="Q277" s="124">
        <v>0</v>
      </c>
      <c r="R277" s="124">
        <v>0</v>
      </c>
      <c r="S277" s="124">
        <v>0</v>
      </c>
      <c r="T277" s="124">
        <v>0</v>
      </c>
      <c r="U277" s="124">
        <v>0</v>
      </c>
      <c r="V277" s="124">
        <v>0</v>
      </c>
      <c r="W277" s="124">
        <v>0</v>
      </c>
    </row>
    <row r="278" spans="1:23">
      <c r="A278" s="124">
        <v>0</v>
      </c>
      <c r="B278" s="124">
        <v>0</v>
      </c>
      <c r="C278" s="124">
        <v>0</v>
      </c>
      <c r="D278" s="124">
        <v>0</v>
      </c>
      <c r="E278" s="124">
        <v>0</v>
      </c>
      <c r="F278" s="124">
        <v>0</v>
      </c>
      <c r="G278" s="124">
        <v>0</v>
      </c>
      <c r="H278" s="124">
        <v>0</v>
      </c>
      <c r="I278" s="124">
        <v>0</v>
      </c>
      <c r="J278" s="124">
        <v>0</v>
      </c>
      <c r="K278" s="124">
        <v>0</v>
      </c>
      <c r="L278" s="124">
        <v>0</v>
      </c>
      <c r="M278" s="124">
        <v>0</v>
      </c>
      <c r="N278" s="124">
        <v>0</v>
      </c>
      <c r="O278" s="124">
        <v>0</v>
      </c>
      <c r="P278" s="124">
        <v>0</v>
      </c>
      <c r="Q278" s="124">
        <v>0</v>
      </c>
      <c r="R278" s="124">
        <v>0</v>
      </c>
      <c r="S278" s="124">
        <v>0</v>
      </c>
      <c r="T278" s="124">
        <v>0</v>
      </c>
      <c r="U278" s="124">
        <v>0</v>
      </c>
      <c r="V278" s="124">
        <v>0</v>
      </c>
      <c r="W278" s="124">
        <v>0</v>
      </c>
    </row>
    <row r="279" spans="1:23">
      <c r="A279" s="124">
        <v>0</v>
      </c>
      <c r="B279" s="124">
        <v>0</v>
      </c>
      <c r="C279" s="124">
        <v>0</v>
      </c>
      <c r="D279" s="124">
        <v>0</v>
      </c>
      <c r="E279" s="124">
        <v>0</v>
      </c>
      <c r="F279" s="124">
        <v>0</v>
      </c>
      <c r="G279" s="124">
        <v>0</v>
      </c>
      <c r="H279" s="124">
        <v>0</v>
      </c>
      <c r="I279" s="124">
        <v>0</v>
      </c>
      <c r="J279" s="124">
        <v>0</v>
      </c>
      <c r="K279" s="124">
        <v>0</v>
      </c>
      <c r="L279" s="124">
        <v>0</v>
      </c>
      <c r="M279" s="124">
        <v>0</v>
      </c>
      <c r="N279" s="124">
        <v>0</v>
      </c>
      <c r="O279" s="124">
        <v>0</v>
      </c>
      <c r="P279" s="124">
        <v>0</v>
      </c>
      <c r="Q279" s="124">
        <v>0</v>
      </c>
      <c r="R279" s="124">
        <v>0</v>
      </c>
      <c r="S279" s="124">
        <v>0</v>
      </c>
      <c r="T279" s="124">
        <v>0</v>
      </c>
      <c r="U279" s="124">
        <v>0</v>
      </c>
      <c r="V279" s="124">
        <v>0</v>
      </c>
      <c r="W279" s="124">
        <v>0</v>
      </c>
    </row>
    <row r="280" spans="1:23" hidden="1">
      <c r="A280" s="124">
        <v>0</v>
      </c>
      <c r="B280" s="124">
        <v>0</v>
      </c>
      <c r="C280" s="124">
        <v>0</v>
      </c>
      <c r="D280" s="124">
        <v>0</v>
      </c>
      <c r="E280" s="124">
        <v>0</v>
      </c>
      <c r="F280" s="124">
        <v>0</v>
      </c>
      <c r="G280" s="124">
        <v>0</v>
      </c>
      <c r="H280" s="124">
        <v>0</v>
      </c>
      <c r="I280" s="124">
        <v>0</v>
      </c>
      <c r="J280" s="124">
        <v>0</v>
      </c>
      <c r="K280" s="124">
        <v>0</v>
      </c>
      <c r="L280" s="124">
        <v>0</v>
      </c>
      <c r="M280" s="124">
        <v>0</v>
      </c>
      <c r="N280" s="124">
        <v>0</v>
      </c>
      <c r="O280" s="124">
        <v>0</v>
      </c>
      <c r="P280" s="124">
        <v>0</v>
      </c>
      <c r="Q280" s="124">
        <v>0</v>
      </c>
      <c r="R280" s="124">
        <v>0</v>
      </c>
      <c r="S280" s="124">
        <v>0</v>
      </c>
      <c r="T280" s="124">
        <v>0</v>
      </c>
      <c r="U280" s="124">
        <v>0</v>
      </c>
      <c r="V280" s="124">
        <v>0</v>
      </c>
      <c r="W280" s="124">
        <v>0</v>
      </c>
    </row>
    <row r="281" spans="1:23" hidden="1">
      <c r="A281" s="124">
        <v>0</v>
      </c>
      <c r="B281" s="124">
        <v>0</v>
      </c>
      <c r="C281" s="124">
        <v>0</v>
      </c>
      <c r="D281" s="124">
        <v>0</v>
      </c>
      <c r="E281" s="124">
        <v>0</v>
      </c>
      <c r="F281" s="124">
        <v>0</v>
      </c>
      <c r="G281" s="124">
        <v>0</v>
      </c>
      <c r="H281" s="124">
        <v>0</v>
      </c>
      <c r="I281" s="124">
        <v>0</v>
      </c>
      <c r="J281" s="124">
        <v>0</v>
      </c>
      <c r="K281" s="124">
        <v>0</v>
      </c>
      <c r="L281" s="124">
        <v>0</v>
      </c>
      <c r="M281" s="124">
        <v>0</v>
      </c>
      <c r="N281" s="124">
        <v>0</v>
      </c>
      <c r="O281" s="124">
        <v>0</v>
      </c>
      <c r="P281" s="124">
        <v>0</v>
      </c>
      <c r="Q281" s="124">
        <v>0</v>
      </c>
      <c r="R281" s="124">
        <v>0</v>
      </c>
      <c r="S281" s="124">
        <v>0</v>
      </c>
      <c r="T281" s="124">
        <v>0</v>
      </c>
      <c r="U281" s="124">
        <v>0</v>
      </c>
      <c r="V281" s="124">
        <v>0</v>
      </c>
      <c r="W281" s="124">
        <v>0</v>
      </c>
    </row>
    <row r="282" spans="1:23" hidden="1">
      <c r="A282" s="124">
        <v>0</v>
      </c>
      <c r="B282" s="124">
        <v>0</v>
      </c>
      <c r="C282" s="124">
        <v>0</v>
      </c>
      <c r="D282" s="124">
        <v>0</v>
      </c>
      <c r="E282" s="124">
        <v>0</v>
      </c>
      <c r="F282" s="124">
        <v>0</v>
      </c>
      <c r="G282" s="124">
        <v>0</v>
      </c>
      <c r="H282" s="124">
        <v>0</v>
      </c>
      <c r="I282" s="124">
        <v>0</v>
      </c>
      <c r="J282" s="124">
        <v>0</v>
      </c>
      <c r="K282" s="124">
        <v>0</v>
      </c>
      <c r="L282" s="124">
        <v>0</v>
      </c>
      <c r="M282" s="124">
        <v>0</v>
      </c>
      <c r="N282" s="124">
        <v>0</v>
      </c>
      <c r="O282" s="124">
        <v>0</v>
      </c>
      <c r="P282" s="124">
        <v>0</v>
      </c>
      <c r="Q282" s="124">
        <v>0</v>
      </c>
      <c r="R282" s="124">
        <v>0</v>
      </c>
      <c r="S282" s="124">
        <v>0</v>
      </c>
      <c r="T282" s="124">
        <v>0</v>
      </c>
      <c r="U282" s="124">
        <v>0</v>
      </c>
      <c r="V282" s="124">
        <v>0</v>
      </c>
      <c r="W282" s="124">
        <v>0</v>
      </c>
    </row>
    <row r="283" spans="1:23">
      <c r="A283" s="124">
        <v>0</v>
      </c>
      <c r="B283" s="124">
        <v>0</v>
      </c>
      <c r="C283" s="124">
        <v>0</v>
      </c>
      <c r="D283" s="124">
        <v>0</v>
      </c>
      <c r="E283" s="124">
        <v>0</v>
      </c>
      <c r="F283" s="124">
        <v>0</v>
      </c>
      <c r="G283" s="124">
        <v>0</v>
      </c>
      <c r="H283" s="124">
        <v>0</v>
      </c>
      <c r="I283" s="124">
        <v>0</v>
      </c>
      <c r="J283" s="124">
        <v>0</v>
      </c>
      <c r="K283" s="124">
        <v>0</v>
      </c>
      <c r="L283" s="124">
        <v>0</v>
      </c>
      <c r="M283" s="124">
        <v>0</v>
      </c>
      <c r="N283" s="124">
        <v>0</v>
      </c>
      <c r="O283" s="124">
        <v>0</v>
      </c>
      <c r="P283" s="124">
        <v>0</v>
      </c>
      <c r="Q283" s="124">
        <v>0</v>
      </c>
      <c r="R283" s="124">
        <v>0</v>
      </c>
      <c r="S283" s="124">
        <v>0</v>
      </c>
      <c r="T283" s="124">
        <v>0</v>
      </c>
      <c r="U283" s="124">
        <v>0</v>
      </c>
      <c r="V283" s="124">
        <v>0</v>
      </c>
      <c r="W283" s="124">
        <v>0</v>
      </c>
    </row>
    <row r="284" spans="1:23" hidden="1">
      <c r="A284" s="124">
        <v>0</v>
      </c>
      <c r="B284" s="124">
        <v>0</v>
      </c>
      <c r="C284" s="124">
        <v>0</v>
      </c>
      <c r="D284" s="124">
        <v>0</v>
      </c>
      <c r="E284" s="124">
        <v>0</v>
      </c>
      <c r="F284" s="124">
        <v>0</v>
      </c>
      <c r="G284" s="124">
        <v>0</v>
      </c>
      <c r="H284" s="124">
        <v>0</v>
      </c>
      <c r="I284" s="124">
        <v>0</v>
      </c>
      <c r="J284" s="124">
        <v>0</v>
      </c>
      <c r="K284" s="124">
        <v>0</v>
      </c>
      <c r="L284" s="124">
        <v>0</v>
      </c>
      <c r="M284" s="124">
        <v>0</v>
      </c>
      <c r="N284" s="124">
        <v>0</v>
      </c>
      <c r="O284" s="124">
        <v>0</v>
      </c>
      <c r="P284" s="124">
        <v>0</v>
      </c>
      <c r="Q284" s="124">
        <v>0</v>
      </c>
      <c r="R284" s="124">
        <v>0</v>
      </c>
      <c r="S284" s="124">
        <v>0</v>
      </c>
      <c r="T284" s="124">
        <v>0</v>
      </c>
      <c r="U284" s="124">
        <v>0</v>
      </c>
      <c r="V284" s="124">
        <v>0</v>
      </c>
      <c r="W284" s="124">
        <v>0</v>
      </c>
    </row>
    <row r="285" spans="1:23" hidden="1">
      <c r="A285" s="124">
        <v>0</v>
      </c>
      <c r="B285" s="124">
        <v>0</v>
      </c>
      <c r="C285" s="124">
        <v>0</v>
      </c>
      <c r="D285" s="124">
        <v>0</v>
      </c>
      <c r="E285" s="124">
        <v>0</v>
      </c>
      <c r="F285" s="124">
        <v>0</v>
      </c>
      <c r="G285" s="124">
        <v>0</v>
      </c>
      <c r="H285" s="124">
        <v>0</v>
      </c>
      <c r="I285" s="124">
        <v>0</v>
      </c>
      <c r="J285" s="124">
        <v>0</v>
      </c>
      <c r="K285" s="124">
        <v>0</v>
      </c>
      <c r="L285" s="124">
        <v>0</v>
      </c>
      <c r="M285" s="124">
        <v>0</v>
      </c>
      <c r="N285" s="124">
        <v>0</v>
      </c>
      <c r="O285" s="124">
        <v>0</v>
      </c>
      <c r="P285" s="124">
        <v>0</v>
      </c>
      <c r="Q285" s="124">
        <v>0</v>
      </c>
      <c r="R285" s="124">
        <v>0</v>
      </c>
      <c r="S285" s="124">
        <v>0</v>
      </c>
      <c r="T285" s="124">
        <v>0</v>
      </c>
      <c r="U285" s="124">
        <v>0</v>
      </c>
      <c r="V285" s="124">
        <v>0</v>
      </c>
      <c r="W285" s="124">
        <v>0</v>
      </c>
    </row>
    <row r="286" spans="1:23" hidden="1">
      <c r="A286" s="124">
        <v>0</v>
      </c>
      <c r="B286" s="124">
        <v>0</v>
      </c>
      <c r="C286" s="124">
        <v>0</v>
      </c>
      <c r="D286" s="124">
        <v>0</v>
      </c>
      <c r="E286" s="124">
        <v>0</v>
      </c>
      <c r="F286" s="124">
        <v>0</v>
      </c>
      <c r="G286" s="124">
        <v>0</v>
      </c>
      <c r="H286" s="124">
        <v>0</v>
      </c>
      <c r="I286" s="124">
        <v>0</v>
      </c>
      <c r="J286" s="124">
        <v>0</v>
      </c>
      <c r="K286" s="124">
        <v>0</v>
      </c>
      <c r="L286" s="124">
        <v>0</v>
      </c>
      <c r="M286" s="124">
        <v>0</v>
      </c>
      <c r="N286" s="124">
        <v>0</v>
      </c>
      <c r="O286" s="124">
        <v>0</v>
      </c>
      <c r="P286" s="124">
        <v>0</v>
      </c>
      <c r="Q286" s="124">
        <v>0</v>
      </c>
      <c r="R286" s="124">
        <v>0</v>
      </c>
      <c r="S286" s="124">
        <v>0</v>
      </c>
      <c r="T286" s="124">
        <v>0</v>
      </c>
      <c r="U286" s="124">
        <v>0</v>
      </c>
      <c r="V286" s="124">
        <v>0</v>
      </c>
      <c r="W286" s="124">
        <v>0</v>
      </c>
    </row>
    <row r="287" spans="1:23">
      <c r="A287" s="124">
        <v>0</v>
      </c>
      <c r="B287" s="124">
        <v>0</v>
      </c>
      <c r="C287" s="124">
        <v>0</v>
      </c>
      <c r="D287" s="124">
        <v>0</v>
      </c>
      <c r="E287" s="124">
        <v>0</v>
      </c>
      <c r="F287" s="124">
        <v>0</v>
      </c>
      <c r="G287" s="124">
        <v>0</v>
      </c>
      <c r="H287" s="124">
        <v>0</v>
      </c>
      <c r="I287" s="124">
        <v>0</v>
      </c>
      <c r="J287" s="124">
        <v>0</v>
      </c>
      <c r="K287" s="124">
        <v>0</v>
      </c>
      <c r="L287" s="124">
        <v>0</v>
      </c>
      <c r="M287" s="124">
        <v>0</v>
      </c>
      <c r="N287" s="124">
        <v>0</v>
      </c>
      <c r="O287" s="124">
        <v>0</v>
      </c>
      <c r="P287" s="124">
        <v>0</v>
      </c>
      <c r="Q287" s="124">
        <v>0</v>
      </c>
      <c r="R287" s="124">
        <v>0</v>
      </c>
      <c r="S287" s="124">
        <v>0</v>
      </c>
      <c r="T287" s="124">
        <v>0</v>
      </c>
      <c r="U287" s="124">
        <v>0</v>
      </c>
      <c r="V287" s="124">
        <v>0</v>
      </c>
      <c r="W287" s="124">
        <v>0</v>
      </c>
    </row>
    <row r="288" spans="1:23" hidden="1">
      <c r="A288" s="124">
        <v>0</v>
      </c>
      <c r="B288" s="124">
        <v>0</v>
      </c>
      <c r="C288" s="124">
        <v>0</v>
      </c>
      <c r="D288" s="124">
        <v>0</v>
      </c>
      <c r="E288" s="124">
        <v>0</v>
      </c>
      <c r="F288" s="124">
        <v>0</v>
      </c>
      <c r="G288" s="124">
        <v>0</v>
      </c>
      <c r="H288" s="124">
        <v>0</v>
      </c>
      <c r="I288" s="124">
        <v>0</v>
      </c>
      <c r="J288" s="124">
        <v>0</v>
      </c>
      <c r="K288" s="124">
        <v>0</v>
      </c>
      <c r="L288" s="124">
        <v>0</v>
      </c>
      <c r="M288" s="124">
        <v>0</v>
      </c>
      <c r="N288" s="124">
        <v>0</v>
      </c>
      <c r="O288" s="124">
        <v>0</v>
      </c>
      <c r="P288" s="124">
        <v>0</v>
      </c>
      <c r="Q288" s="124">
        <v>0</v>
      </c>
      <c r="R288" s="124">
        <v>0</v>
      </c>
      <c r="S288" s="124">
        <v>0</v>
      </c>
      <c r="T288" s="124">
        <v>0</v>
      </c>
      <c r="U288" s="124">
        <v>0</v>
      </c>
      <c r="V288" s="124">
        <v>0</v>
      </c>
      <c r="W288" s="124">
        <v>0</v>
      </c>
    </row>
    <row r="289" spans="1:23">
      <c r="A289" s="124">
        <v>0</v>
      </c>
      <c r="B289" s="124">
        <v>0</v>
      </c>
      <c r="C289" s="124">
        <v>0</v>
      </c>
      <c r="D289" s="124">
        <v>0</v>
      </c>
      <c r="E289" s="124">
        <v>0</v>
      </c>
      <c r="F289" s="124">
        <v>0</v>
      </c>
      <c r="G289" s="124">
        <v>0</v>
      </c>
      <c r="H289" s="124">
        <v>0</v>
      </c>
      <c r="I289" s="124">
        <v>0</v>
      </c>
      <c r="J289" s="124">
        <v>0</v>
      </c>
      <c r="K289" s="124">
        <v>0</v>
      </c>
      <c r="L289" s="124">
        <v>0</v>
      </c>
      <c r="M289" s="124">
        <v>0</v>
      </c>
      <c r="N289" s="124">
        <v>0</v>
      </c>
      <c r="O289" s="124">
        <v>0</v>
      </c>
      <c r="P289" s="124">
        <v>0</v>
      </c>
      <c r="Q289" s="124">
        <v>0</v>
      </c>
      <c r="R289" s="124">
        <v>0</v>
      </c>
      <c r="S289" s="124">
        <v>0</v>
      </c>
      <c r="T289" s="124">
        <v>0</v>
      </c>
      <c r="U289" s="124">
        <v>0</v>
      </c>
      <c r="V289" s="124">
        <v>0</v>
      </c>
      <c r="W289" s="124">
        <v>0</v>
      </c>
    </row>
    <row r="290" spans="1:23">
      <c r="A290" s="124">
        <v>0</v>
      </c>
      <c r="B290" s="124">
        <v>0</v>
      </c>
      <c r="C290" s="124">
        <v>0</v>
      </c>
      <c r="D290" s="124">
        <v>0</v>
      </c>
      <c r="E290" s="124">
        <v>0</v>
      </c>
      <c r="F290" s="124">
        <v>0</v>
      </c>
      <c r="G290" s="124">
        <v>0</v>
      </c>
      <c r="H290" s="124">
        <v>0</v>
      </c>
      <c r="I290" s="124">
        <v>0</v>
      </c>
      <c r="J290" s="124">
        <v>0</v>
      </c>
      <c r="K290" s="124">
        <v>0</v>
      </c>
      <c r="L290" s="124">
        <v>0</v>
      </c>
      <c r="M290" s="124">
        <v>0</v>
      </c>
      <c r="N290" s="124">
        <v>0</v>
      </c>
      <c r="O290" s="124">
        <v>0</v>
      </c>
      <c r="P290" s="124">
        <v>0</v>
      </c>
      <c r="Q290" s="124">
        <v>0</v>
      </c>
      <c r="R290" s="124">
        <v>0</v>
      </c>
      <c r="S290" s="124">
        <v>0</v>
      </c>
      <c r="T290" s="124">
        <v>0</v>
      </c>
      <c r="U290" s="124">
        <v>0</v>
      </c>
      <c r="V290" s="124">
        <v>0</v>
      </c>
      <c r="W290" s="124">
        <v>0</v>
      </c>
    </row>
    <row r="291" spans="1:23" hidden="1">
      <c r="A291" s="124">
        <v>0</v>
      </c>
      <c r="B291" s="124">
        <v>0</v>
      </c>
      <c r="C291" s="124">
        <v>0</v>
      </c>
      <c r="D291" s="124">
        <v>0</v>
      </c>
      <c r="E291" s="124">
        <v>0</v>
      </c>
      <c r="F291" s="124">
        <v>0</v>
      </c>
      <c r="G291" s="124">
        <v>0</v>
      </c>
      <c r="H291" s="124">
        <v>0</v>
      </c>
      <c r="I291" s="124">
        <v>0</v>
      </c>
      <c r="J291" s="124">
        <v>0</v>
      </c>
      <c r="K291" s="124">
        <v>0</v>
      </c>
      <c r="L291" s="124">
        <v>0</v>
      </c>
      <c r="M291" s="124">
        <v>0</v>
      </c>
      <c r="N291" s="124">
        <v>0</v>
      </c>
      <c r="O291" s="124">
        <v>0</v>
      </c>
      <c r="P291" s="124">
        <v>0</v>
      </c>
      <c r="Q291" s="124">
        <v>0</v>
      </c>
      <c r="R291" s="124">
        <v>0</v>
      </c>
      <c r="S291" s="124">
        <v>0</v>
      </c>
      <c r="T291" s="124">
        <v>0</v>
      </c>
      <c r="U291" s="124">
        <v>0</v>
      </c>
      <c r="V291" s="124">
        <v>0</v>
      </c>
      <c r="W291" s="124">
        <v>0</v>
      </c>
    </row>
    <row r="292" spans="1:23" hidden="1">
      <c r="A292" s="124">
        <v>0</v>
      </c>
      <c r="B292" s="124">
        <v>0</v>
      </c>
      <c r="C292" s="124">
        <v>0</v>
      </c>
      <c r="D292" s="124">
        <v>0</v>
      </c>
      <c r="E292" s="124">
        <v>0</v>
      </c>
      <c r="F292" s="124">
        <v>0</v>
      </c>
      <c r="G292" s="124">
        <v>0</v>
      </c>
      <c r="H292" s="124">
        <v>0</v>
      </c>
      <c r="I292" s="124">
        <v>0</v>
      </c>
      <c r="J292" s="124">
        <v>0</v>
      </c>
      <c r="K292" s="124">
        <v>0</v>
      </c>
      <c r="L292" s="124">
        <v>0</v>
      </c>
      <c r="M292" s="124">
        <v>0</v>
      </c>
      <c r="N292" s="124">
        <v>0</v>
      </c>
      <c r="O292" s="124">
        <v>0</v>
      </c>
      <c r="P292" s="124">
        <v>0</v>
      </c>
      <c r="Q292" s="124">
        <v>0</v>
      </c>
      <c r="R292" s="124">
        <v>0</v>
      </c>
      <c r="S292" s="124">
        <v>0</v>
      </c>
      <c r="T292" s="124">
        <v>0</v>
      </c>
      <c r="U292" s="124">
        <v>0</v>
      </c>
      <c r="V292" s="124">
        <v>0</v>
      </c>
      <c r="W292" s="124">
        <v>0</v>
      </c>
    </row>
    <row r="293" spans="1:23" hidden="1">
      <c r="A293" s="124">
        <v>0</v>
      </c>
      <c r="B293" s="124">
        <v>0</v>
      </c>
      <c r="C293" s="124">
        <v>0</v>
      </c>
      <c r="D293" s="124">
        <v>0</v>
      </c>
      <c r="E293" s="124">
        <v>0</v>
      </c>
      <c r="F293" s="124">
        <v>0</v>
      </c>
      <c r="G293" s="124">
        <v>0</v>
      </c>
      <c r="H293" s="124">
        <v>0</v>
      </c>
      <c r="I293" s="124">
        <v>0</v>
      </c>
      <c r="J293" s="124">
        <v>0</v>
      </c>
      <c r="K293" s="124">
        <v>0</v>
      </c>
      <c r="L293" s="124">
        <v>0</v>
      </c>
      <c r="M293" s="124">
        <v>0</v>
      </c>
      <c r="N293" s="124">
        <v>0</v>
      </c>
      <c r="O293" s="124">
        <v>0</v>
      </c>
      <c r="P293" s="124">
        <v>0</v>
      </c>
      <c r="Q293" s="124">
        <v>0</v>
      </c>
      <c r="R293" s="124">
        <v>0</v>
      </c>
      <c r="S293" s="124">
        <v>0</v>
      </c>
      <c r="T293" s="124">
        <v>0</v>
      </c>
      <c r="U293" s="124">
        <v>0</v>
      </c>
      <c r="V293" s="124">
        <v>0</v>
      </c>
      <c r="W293" s="124">
        <v>0</v>
      </c>
    </row>
    <row r="294" spans="1:23" hidden="1">
      <c r="A294" s="124">
        <v>0</v>
      </c>
      <c r="B294" s="124">
        <v>0</v>
      </c>
      <c r="C294" s="124">
        <v>0</v>
      </c>
      <c r="D294" s="124">
        <v>0</v>
      </c>
      <c r="E294" s="124">
        <v>0</v>
      </c>
      <c r="F294" s="124">
        <v>0</v>
      </c>
      <c r="G294" s="124">
        <v>0</v>
      </c>
      <c r="H294" s="124">
        <v>0</v>
      </c>
      <c r="I294" s="124">
        <v>0</v>
      </c>
      <c r="J294" s="124">
        <v>0</v>
      </c>
      <c r="K294" s="124">
        <v>0</v>
      </c>
      <c r="L294" s="124">
        <v>0</v>
      </c>
      <c r="M294" s="124">
        <v>0</v>
      </c>
      <c r="N294" s="124">
        <v>0</v>
      </c>
      <c r="O294" s="124">
        <v>0</v>
      </c>
      <c r="P294" s="124">
        <v>0</v>
      </c>
      <c r="Q294" s="124">
        <v>0</v>
      </c>
      <c r="R294" s="124">
        <v>0</v>
      </c>
      <c r="S294" s="124">
        <v>0</v>
      </c>
      <c r="T294" s="124">
        <v>0</v>
      </c>
      <c r="U294" s="124">
        <v>0</v>
      </c>
      <c r="V294" s="124">
        <v>0</v>
      </c>
      <c r="W294" s="124">
        <v>0</v>
      </c>
    </row>
    <row r="295" spans="1:23" hidden="1">
      <c r="A295" s="124">
        <v>0</v>
      </c>
      <c r="B295" s="124">
        <v>0</v>
      </c>
      <c r="C295" s="124">
        <v>0</v>
      </c>
      <c r="D295" s="124">
        <v>0</v>
      </c>
      <c r="E295" s="124">
        <v>0</v>
      </c>
      <c r="F295" s="124">
        <v>0</v>
      </c>
      <c r="G295" s="124">
        <v>0</v>
      </c>
      <c r="H295" s="124">
        <v>0</v>
      </c>
      <c r="I295" s="124">
        <v>0</v>
      </c>
      <c r="J295" s="124">
        <v>0</v>
      </c>
      <c r="K295" s="124">
        <v>0</v>
      </c>
      <c r="L295" s="124">
        <v>0</v>
      </c>
      <c r="M295" s="124">
        <v>0</v>
      </c>
      <c r="N295" s="124">
        <v>0</v>
      </c>
      <c r="O295" s="124">
        <v>0</v>
      </c>
      <c r="P295" s="124">
        <v>0</v>
      </c>
      <c r="Q295" s="124">
        <v>0</v>
      </c>
      <c r="R295" s="124">
        <v>0</v>
      </c>
      <c r="S295" s="124">
        <v>0</v>
      </c>
      <c r="T295" s="124">
        <v>0</v>
      </c>
      <c r="U295" s="124">
        <v>0</v>
      </c>
      <c r="V295" s="124">
        <v>0</v>
      </c>
      <c r="W295" s="124">
        <v>0</v>
      </c>
    </row>
    <row r="296" spans="1:23">
      <c r="A296" s="124">
        <v>0</v>
      </c>
      <c r="B296" s="124">
        <v>0</v>
      </c>
      <c r="C296" s="124">
        <v>0</v>
      </c>
      <c r="D296" s="124">
        <v>0</v>
      </c>
      <c r="E296" s="124">
        <v>0</v>
      </c>
      <c r="F296" s="124">
        <v>0</v>
      </c>
      <c r="G296" s="124">
        <v>0</v>
      </c>
      <c r="H296" s="124">
        <v>0</v>
      </c>
      <c r="I296" s="124">
        <v>0</v>
      </c>
      <c r="J296" s="124">
        <v>0</v>
      </c>
      <c r="K296" s="124">
        <v>0</v>
      </c>
      <c r="L296" s="124">
        <v>0</v>
      </c>
      <c r="M296" s="124">
        <v>0</v>
      </c>
      <c r="N296" s="124">
        <v>0</v>
      </c>
      <c r="O296" s="124">
        <v>0</v>
      </c>
      <c r="P296" s="124">
        <v>0</v>
      </c>
      <c r="Q296" s="124">
        <v>0</v>
      </c>
      <c r="R296" s="124">
        <v>0</v>
      </c>
      <c r="S296" s="124">
        <v>0</v>
      </c>
      <c r="T296" s="124">
        <v>0</v>
      </c>
      <c r="U296" s="124">
        <v>0</v>
      </c>
      <c r="V296" s="124">
        <v>0</v>
      </c>
      <c r="W296" s="124">
        <v>0</v>
      </c>
    </row>
    <row r="297" spans="1:23" hidden="1">
      <c r="A297" s="124">
        <v>0</v>
      </c>
      <c r="B297" s="124">
        <v>0</v>
      </c>
      <c r="C297" s="124">
        <v>0</v>
      </c>
      <c r="D297" s="124">
        <v>0</v>
      </c>
      <c r="E297" s="124">
        <v>0</v>
      </c>
      <c r="F297" s="124">
        <v>0</v>
      </c>
      <c r="G297" s="124">
        <v>0</v>
      </c>
      <c r="H297" s="124">
        <v>0</v>
      </c>
      <c r="I297" s="124">
        <v>0</v>
      </c>
      <c r="J297" s="124">
        <v>0</v>
      </c>
      <c r="K297" s="124">
        <v>0</v>
      </c>
      <c r="L297" s="124">
        <v>0</v>
      </c>
      <c r="M297" s="124">
        <v>0</v>
      </c>
      <c r="N297" s="124">
        <v>0</v>
      </c>
      <c r="O297" s="124">
        <v>0</v>
      </c>
      <c r="P297" s="124">
        <v>0</v>
      </c>
      <c r="Q297" s="124">
        <v>0</v>
      </c>
      <c r="R297" s="124">
        <v>0</v>
      </c>
      <c r="S297" s="124">
        <v>0</v>
      </c>
      <c r="T297" s="124">
        <v>0</v>
      </c>
      <c r="U297" s="124">
        <v>0</v>
      </c>
      <c r="V297" s="124">
        <v>0</v>
      </c>
      <c r="W297" s="124">
        <v>0</v>
      </c>
    </row>
    <row r="298" spans="1:23" hidden="1">
      <c r="A298" s="124">
        <v>0</v>
      </c>
      <c r="B298" s="124">
        <v>0</v>
      </c>
      <c r="C298" s="124">
        <v>0</v>
      </c>
      <c r="D298" s="124">
        <v>0</v>
      </c>
      <c r="E298" s="124">
        <v>0</v>
      </c>
      <c r="F298" s="124">
        <v>0</v>
      </c>
      <c r="G298" s="124">
        <v>0</v>
      </c>
      <c r="H298" s="124">
        <v>0</v>
      </c>
      <c r="I298" s="124">
        <v>0</v>
      </c>
      <c r="J298" s="124">
        <v>0</v>
      </c>
      <c r="K298" s="124">
        <v>0</v>
      </c>
      <c r="L298" s="124">
        <v>0</v>
      </c>
      <c r="M298" s="124">
        <v>0</v>
      </c>
      <c r="N298" s="124">
        <v>0</v>
      </c>
      <c r="O298" s="124">
        <v>0</v>
      </c>
      <c r="P298" s="124">
        <v>0</v>
      </c>
      <c r="Q298" s="124">
        <v>0</v>
      </c>
      <c r="R298" s="124">
        <v>0</v>
      </c>
      <c r="S298" s="124">
        <v>0</v>
      </c>
      <c r="T298" s="124">
        <v>0</v>
      </c>
      <c r="U298" s="124">
        <v>0</v>
      </c>
      <c r="V298" s="124">
        <v>0</v>
      </c>
      <c r="W298" s="124">
        <v>0</v>
      </c>
    </row>
    <row r="299" spans="1:23" hidden="1">
      <c r="A299" s="124">
        <v>0</v>
      </c>
      <c r="B299" s="124">
        <v>0</v>
      </c>
      <c r="C299" s="124">
        <v>0</v>
      </c>
      <c r="D299" s="124">
        <v>0</v>
      </c>
      <c r="E299" s="124">
        <v>0</v>
      </c>
      <c r="F299" s="124">
        <v>0</v>
      </c>
      <c r="G299" s="124">
        <v>0</v>
      </c>
      <c r="H299" s="124">
        <v>0</v>
      </c>
      <c r="I299" s="124">
        <v>0</v>
      </c>
      <c r="J299" s="124">
        <v>0</v>
      </c>
      <c r="K299" s="124">
        <v>0</v>
      </c>
      <c r="L299" s="124">
        <v>0</v>
      </c>
      <c r="M299" s="124">
        <v>0</v>
      </c>
      <c r="N299" s="124">
        <v>0</v>
      </c>
      <c r="O299" s="124">
        <v>0</v>
      </c>
      <c r="P299" s="124">
        <v>0</v>
      </c>
      <c r="Q299" s="124">
        <v>0</v>
      </c>
      <c r="R299" s="124">
        <v>0</v>
      </c>
      <c r="S299" s="124">
        <v>0</v>
      </c>
      <c r="T299" s="124">
        <v>0</v>
      </c>
      <c r="U299" s="124">
        <v>0</v>
      </c>
      <c r="V299" s="124">
        <v>0</v>
      </c>
      <c r="W299" s="124">
        <v>0</v>
      </c>
    </row>
    <row r="300" spans="1:23" hidden="1">
      <c r="A300" s="124">
        <v>0</v>
      </c>
      <c r="B300" s="124">
        <v>0</v>
      </c>
      <c r="C300" s="124">
        <v>0</v>
      </c>
      <c r="D300" s="124">
        <v>0</v>
      </c>
      <c r="E300" s="124">
        <v>0</v>
      </c>
      <c r="F300" s="124">
        <v>0</v>
      </c>
      <c r="G300" s="124">
        <v>0</v>
      </c>
      <c r="H300" s="124">
        <v>0</v>
      </c>
      <c r="I300" s="124">
        <v>0</v>
      </c>
      <c r="J300" s="124">
        <v>0</v>
      </c>
      <c r="K300" s="124">
        <v>0</v>
      </c>
      <c r="L300" s="124">
        <v>0</v>
      </c>
      <c r="M300" s="124">
        <v>0</v>
      </c>
      <c r="N300" s="124">
        <v>0</v>
      </c>
      <c r="O300" s="124">
        <v>0</v>
      </c>
      <c r="P300" s="124">
        <v>0</v>
      </c>
      <c r="Q300" s="124">
        <v>0</v>
      </c>
      <c r="R300" s="124">
        <v>0</v>
      </c>
      <c r="S300" s="124">
        <v>0</v>
      </c>
      <c r="T300" s="124">
        <v>0</v>
      </c>
      <c r="U300" s="124">
        <v>0</v>
      </c>
      <c r="V300" s="124">
        <v>0</v>
      </c>
      <c r="W300" s="124">
        <v>0</v>
      </c>
    </row>
    <row r="301" spans="1:23">
      <c r="A301" s="124">
        <v>0</v>
      </c>
      <c r="B301" s="124">
        <v>0</v>
      </c>
      <c r="C301" s="124">
        <v>0</v>
      </c>
      <c r="D301" s="124">
        <v>0</v>
      </c>
      <c r="E301" s="124">
        <v>0</v>
      </c>
      <c r="F301" s="124">
        <v>0</v>
      </c>
      <c r="G301" s="124">
        <v>0</v>
      </c>
      <c r="H301" s="124">
        <v>0</v>
      </c>
      <c r="I301" s="124">
        <v>0</v>
      </c>
      <c r="J301" s="124">
        <v>0</v>
      </c>
      <c r="K301" s="124">
        <v>0</v>
      </c>
      <c r="L301" s="124">
        <v>0</v>
      </c>
      <c r="M301" s="124">
        <v>0</v>
      </c>
      <c r="N301" s="124">
        <v>0</v>
      </c>
      <c r="O301" s="124">
        <v>0</v>
      </c>
      <c r="P301" s="124">
        <v>0</v>
      </c>
      <c r="Q301" s="124">
        <v>0</v>
      </c>
      <c r="R301" s="124">
        <v>0</v>
      </c>
      <c r="S301" s="124">
        <v>0</v>
      </c>
      <c r="T301" s="124">
        <v>0</v>
      </c>
      <c r="U301" s="124">
        <v>0</v>
      </c>
      <c r="V301" s="124">
        <v>0</v>
      </c>
      <c r="W301" s="124">
        <v>0</v>
      </c>
    </row>
    <row r="302" spans="1:23" hidden="1">
      <c r="A302" s="124">
        <v>0</v>
      </c>
      <c r="B302" s="124">
        <v>0</v>
      </c>
      <c r="C302" s="124">
        <v>0</v>
      </c>
      <c r="D302" s="124">
        <v>0</v>
      </c>
      <c r="E302" s="124">
        <v>0</v>
      </c>
      <c r="F302" s="124">
        <v>0</v>
      </c>
      <c r="G302" s="124">
        <v>0</v>
      </c>
      <c r="H302" s="124">
        <v>0</v>
      </c>
      <c r="I302" s="124">
        <v>0</v>
      </c>
      <c r="J302" s="124">
        <v>0</v>
      </c>
      <c r="K302" s="124">
        <v>0</v>
      </c>
      <c r="L302" s="124">
        <v>0</v>
      </c>
      <c r="M302" s="124">
        <v>0</v>
      </c>
      <c r="N302" s="124">
        <v>0</v>
      </c>
      <c r="O302" s="124">
        <v>0</v>
      </c>
      <c r="P302" s="124">
        <v>0</v>
      </c>
      <c r="Q302" s="124">
        <v>0</v>
      </c>
      <c r="R302" s="124">
        <v>0</v>
      </c>
      <c r="S302" s="124">
        <v>0</v>
      </c>
      <c r="T302" s="124">
        <v>0</v>
      </c>
      <c r="U302" s="124">
        <v>0</v>
      </c>
      <c r="V302" s="124">
        <v>0</v>
      </c>
      <c r="W302" s="124">
        <v>0</v>
      </c>
    </row>
    <row r="303" spans="1:23">
      <c r="A303" s="124">
        <v>0</v>
      </c>
      <c r="B303" s="124">
        <v>0</v>
      </c>
      <c r="C303" s="124">
        <v>0</v>
      </c>
      <c r="D303" s="124">
        <v>0</v>
      </c>
      <c r="E303" s="124">
        <v>0</v>
      </c>
      <c r="F303" s="124">
        <v>0</v>
      </c>
      <c r="G303" s="124">
        <v>0</v>
      </c>
      <c r="H303" s="124">
        <v>0</v>
      </c>
      <c r="I303" s="124">
        <v>0</v>
      </c>
      <c r="J303" s="124">
        <v>0</v>
      </c>
      <c r="K303" s="124">
        <v>0</v>
      </c>
      <c r="L303" s="124">
        <v>0</v>
      </c>
      <c r="M303" s="124">
        <v>0</v>
      </c>
      <c r="N303" s="124">
        <v>0</v>
      </c>
      <c r="O303" s="124">
        <v>0</v>
      </c>
      <c r="P303" s="124">
        <v>0</v>
      </c>
      <c r="Q303" s="124">
        <v>0</v>
      </c>
      <c r="R303" s="124">
        <v>0</v>
      </c>
      <c r="S303" s="124">
        <v>0</v>
      </c>
      <c r="T303" s="124">
        <v>0</v>
      </c>
      <c r="U303" s="124">
        <v>0</v>
      </c>
      <c r="V303" s="124">
        <v>0</v>
      </c>
      <c r="W303" s="124">
        <v>0</v>
      </c>
    </row>
    <row r="304" spans="1:23" hidden="1">
      <c r="A304" s="124">
        <v>0</v>
      </c>
      <c r="B304" s="124">
        <v>0</v>
      </c>
      <c r="C304" s="124">
        <v>0</v>
      </c>
      <c r="D304" s="124">
        <v>0</v>
      </c>
      <c r="E304" s="124">
        <v>0</v>
      </c>
      <c r="F304" s="124">
        <v>0</v>
      </c>
      <c r="G304" s="124">
        <v>0</v>
      </c>
      <c r="H304" s="124">
        <v>0</v>
      </c>
      <c r="I304" s="124">
        <v>0</v>
      </c>
      <c r="J304" s="124">
        <v>0</v>
      </c>
      <c r="K304" s="124">
        <v>0</v>
      </c>
      <c r="L304" s="124">
        <v>0</v>
      </c>
      <c r="M304" s="124">
        <v>0</v>
      </c>
      <c r="N304" s="124">
        <v>0</v>
      </c>
      <c r="O304" s="124">
        <v>0</v>
      </c>
      <c r="P304" s="124">
        <v>0</v>
      </c>
      <c r="Q304" s="124">
        <v>0</v>
      </c>
      <c r="R304" s="124">
        <v>0</v>
      </c>
      <c r="S304" s="124">
        <v>0</v>
      </c>
      <c r="T304" s="124">
        <v>0</v>
      </c>
      <c r="U304" s="124">
        <v>0</v>
      </c>
      <c r="V304" s="124">
        <v>0</v>
      </c>
      <c r="W304" s="124">
        <v>0</v>
      </c>
    </row>
    <row r="305" spans="1:23">
      <c r="A305" s="124">
        <v>0</v>
      </c>
      <c r="B305" s="124">
        <v>0</v>
      </c>
      <c r="C305" s="124">
        <v>0</v>
      </c>
      <c r="D305" s="124">
        <v>0</v>
      </c>
      <c r="E305" s="124">
        <v>0</v>
      </c>
      <c r="F305" s="124">
        <v>0</v>
      </c>
      <c r="G305" s="124">
        <v>0</v>
      </c>
      <c r="H305" s="124">
        <v>0</v>
      </c>
      <c r="I305" s="124">
        <v>0</v>
      </c>
      <c r="J305" s="124">
        <v>0</v>
      </c>
      <c r="K305" s="124">
        <v>0</v>
      </c>
      <c r="L305" s="124">
        <v>0</v>
      </c>
      <c r="M305" s="124">
        <v>0</v>
      </c>
      <c r="N305" s="124">
        <v>0</v>
      </c>
      <c r="O305" s="124">
        <v>0</v>
      </c>
      <c r="P305" s="124">
        <v>0</v>
      </c>
      <c r="Q305" s="124">
        <v>0</v>
      </c>
      <c r="R305" s="124">
        <v>0</v>
      </c>
      <c r="S305" s="124">
        <v>0</v>
      </c>
      <c r="T305" s="124">
        <v>0</v>
      </c>
      <c r="U305" s="124">
        <v>0</v>
      </c>
      <c r="V305" s="124">
        <v>0</v>
      </c>
      <c r="W305" s="124">
        <v>0</v>
      </c>
    </row>
    <row r="306" spans="1:23" hidden="1">
      <c r="A306" s="124">
        <v>0</v>
      </c>
      <c r="B306" s="124">
        <v>0</v>
      </c>
      <c r="C306" s="124">
        <v>0</v>
      </c>
      <c r="D306" s="124">
        <v>0</v>
      </c>
      <c r="E306" s="124">
        <v>0</v>
      </c>
      <c r="F306" s="124">
        <v>0</v>
      </c>
      <c r="G306" s="124">
        <v>0</v>
      </c>
      <c r="H306" s="124">
        <v>0</v>
      </c>
      <c r="I306" s="124">
        <v>0</v>
      </c>
      <c r="J306" s="124">
        <v>0</v>
      </c>
      <c r="K306" s="124">
        <v>0</v>
      </c>
      <c r="L306" s="124">
        <v>0</v>
      </c>
      <c r="M306" s="124">
        <v>0</v>
      </c>
      <c r="N306" s="124">
        <v>0</v>
      </c>
      <c r="O306" s="124">
        <v>0</v>
      </c>
      <c r="P306" s="124">
        <v>0</v>
      </c>
      <c r="Q306" s="124">
        <v>0</v>
      </c>
      <c r="R306" s="124">
        <v>0</v>
      </c>
      <c r="S306" s="124">
        <v>0</v>
      </c>
      <c r="T306" s="124">
        <v>0</v>
      </c>
      <c r="U306" s="124">
        <v>0</v>
      </c>
      <c r="V306" s="124">
        <v>0</v>
      </c>
      <c r="W306" s="124">
        <v>0</v>
      </c>
    </row>
    <row r="307" spans="1:23" hidden="1">
      <c r="A307" s="124">
        <v>0</v>
      </c>
      <c r="B307" s="124">
        <v>0</v>
      </c>
      <c r="C307" s="124">
        <v>0</v>
      </c>
      <c r="D307" s="124">
        <v>0</v>
      </c>
      <c r="E307" s="124">
        <v>0</v>
      </c>
      <c r="F307" s="124">
        <v>0</v>
      </c>
      <c r="G307" s="124">
        <v>0</v>
      </c>
      <c r="H307" s="124">
        <v>0</v>
      </c>
      <c r="I307" s="124">
        <v>0</v>
      </c>
      <c r="J307" s="124">
        <v>0</v>
      </c>
      <c r="K307" s="124">
        <v>0</v>
      </c>
      <c r="L307" s="124">
        <v>0</v>
      </c>
      <c r="M307" s="124">
        <v>0</v>
      </c>
      <c r="N307" s="124">
        <v>0</v>
      </c>
      <c r="O307" s="124">
        <v>0</v>
      </c>
      <c r="P307" s="124">
        <v>0</v>
      </c>
      <c r="Q307" s="124">
        <v>0</v>
      </c>
      <c r="R307" s="124">
        <v>0</v>
      </c>
      <c r="S307" s="124">
        <v>0</v>
      </c>
      <c r="T307" s="124">
        <v>0</v>
      </c>
      <c r="U307" s="124">
        <v>0</v>
      </c>
      <c r="V307" s="124">
        <v>0</v>
      </c>
      <c r="W307" s="124">
        <v>0</v>
      </c>
    </row>
    <row r="308" spans="1:23">
      <c r="A308" s="124">
        <v>0</v>
      </c>
      <c r="B308" s="124">
        <v>0</v>
      </c>
      <c r="C308" s="124">
        <v>0</v>
      </c>
      <c r="D308" s="124">
        <v>0</v>
      </c>
      <c r="E308" s="124">
        <v>0</v>
      </c>
      <c r="F308" s="124">
        <v>0</v>
      </c>
      <c r="G308" s="124">
        <v>0</v>
      </c>
      <c r="H308" s="124">
        <v>0</v>
      </c>
      <c r="I308" s="124">
        <v>0</v>
      </c>
      <c r="J308" s="124">
        <v>0</v>
      </c>
      <c r="K308" s="124">
        <v>0</v>
      </c>
      <c r="L308" s="124">
        <v>0</v>
      </c>
      <c r="M308" s="124">
        <v>0</v>
      </c>
      <c r="N308" s="124">
        <v>0</v>
      </c>
      <c r="O308" s="124">
        <v>0</v>
      </c>
      <c r="P308" s="124">
        <v>0</v>
      </c>
      <c r="Q308" s="124">
        <v>0</v>
      </c>
      <c r="R308" s="124">
        <v>0</v>
      </c>
      <c r="S308" s="124">
        <v>0</v>
      </c>
      <c r="T308" s="124">
        <v>0</v>
      </c>
      <c r="U308" s="124">
        <v>0</v>
      </c>
      <c r="V308" s="124">
        <v>0</v>
      </c>
      <c r="W308" s="124">
        <v>0</v>
      </c>
    </row>
    <row r="309" spans="1:23" hidden="1">
      <c r="A309" s="124">
        <v>0</v>
      </c>
      <c r="B309" s="124">
        <v>0</v>
      </c>
      <c r="C309" s="124">
        <v>0</v>
      </c>
      <c r="D309" s="124">
        <v>0</v>
      </c>
      <c r="E309" s="124">
        <v>0</v>
      </c>
      <c r="F309" s="124">
        <v>0</v>
      </c>
      <c r="G309" s="124">
        <v>0</v>
      </c>
      <c r="H309" s="124">
        <v>0</v>
      </c>
      <c r="I309" s="124">
        <v>0</v>
      </c>
      <c r="J309" s="124">
        <v>0</v>
      </c>
      <c r="K309" s="124">
        <v>0</v>
      </c>
      <c r="L309" s="124">
        <v>0</v>
      </c>
      <c r="M309" s="124">
        <v>0</v>
      </c>
      <c r="N309" s="124">
        <v>0</v>
      </c>
      <c r="O309" s="124">
        <v>0</v>
      </c>
      <c r="P309" s="124">
        <v>0</v>
      </c>
      <c r="Q309" s="124">
        <v>0</v>
      </c>
      <c r="R309" s="124">
        <v>0</v>
      </c>
      <c r="S309" s="124">
        <v>0</v>
      </c>
      <c r="T309" s="124">
        <v>0</v>
      </c>
      <c r="U309" s="124">
        <v>0</v>
      </c>
      <c r="V309" s="124">
        <v>0</v>
      </c>
      <c r="W309" s="124">
        <v>0</v>
      </c>
    </row>
    <row r="310" spans="1:23" hidden="1">
      <c r="A310" s="124">
        <v>0</v>
      </c>
      <c r="B310" s="124">
        <v>0</v>
      </c>
      <c r="C310" s="124">
        <v>0</v>
      </c>
      <c r="D310" s="124">
        <v>0</v>
      </c>
      <c r="E310" s="124">
        <v>0</v>
      </c>
      <c r="F310" s="124">
        <v>0</v>
      </c>
      <c r="G310" s="124">
        <v>0</v>
      </c>
      <c r="H310" s="124">
        <v>0</v>
      </c>
      <c r="I310" s="124">
        <v>0</v>
      </c>
      <c r="J310" s="124">
        <v>0</v>
      </c>
      <c r="K310" s="124">
        <v>0</v>
      </c>
      <c r="L310" s="124">
        <v>0</v>
      </c>
      <c r="M310" s="124">
        <v>0</v>
      </c>
      <c r="N310" s="124">
        <v>0</v>
      </c>
      <c r="O310" s="124">
        <v>0</v>
      </c>
      <c r="P310" s="124">
        <v>0</v>
      </c>
      <c r="Q310" s="124">
        <v>0</v>
      </c>
      <c r="R310" s="124">
        <v>0</v>
      </c>
      <c r="S310" s="124">
        <v>0</v>
      </c>
      <c r="T310" s="124">
        <v>0</v>
      </c>
      <c r="U310" s="124">
        <v>0</v>
      </c>
      <c r="V310" s="124">
        <v>0</v>
      </c>
      <c r="W310" s="124">
        <v>0</v>
      </c>
    </row>
    <row r="311" spans="1:23" hidden="1">
      <c r="A311" s="124">
        <v>0</v>
      </c>
      <c r="B311" s="124">
        <v>0</v>
      </c>
      <c r="C311" s="124">
        <v>0</v>
      </c>
      <c r="D311" s="124">
        <v>0</v>
      </c>
      <c r="E311" s="124">
        <v>0</v>
      </c>
      <c r="F311" s="124">
        <v>0</v>
      </c>
      <c r="G311" s="124">
        <v>0</v>
      </c>
      <c r="H311" s="124">
        <v>0</v>
      </c>
      <c r="I311" s="124">
        <v>0</v>
      </c>
      <c r="J311" s="124">
        <v>0</v>
      </c>
      <c r="K311" s="124">
        <v>0</v>
      </c>
      <c r="L311" s="124">
        <v>0</v>
      </c>
      <c r="M311" s="124">
        <v>0</v>
      </c>
      <c r="N311" s="124">
        <v>0</v>
      </c>
      <c r="O311" s="124">
        <v>0</v>
      </c>
      <c r="P311" s="124">
        <v>0</v>
      </c>
      <c r="Q311" s="124">
        <v>0</v>
      </c>
      <c r="R311" s="124">
        <v>0</v>
      </c>
      <c r="S311" s="124">
        <v>0</v>
      </c>
      <c r="T311" s="124">
        <v>0</v>
      </c>
      <c r="U311" s="124">
        <v>0</v>
      </c>
      <c r="V311" s="124">
        <v>0</v>
      </c>
      <c r="W311" s="124">
        <v>0</v>
      </c>
    </row>
    <row r="312" spans="1:23">
      <c r="A312" s="124">
        <v>0</v>
      </c>
      <c r="B312" s="124">
        <v>0</v>
      </c>
      <c r="C312" s="124">
        <v>0</v>
      </c>
      <c r="D312" s="124">
        <v>0</v>
      </c>
      <c r="E312" s="124">
        <v>0</v>
      </c>
      <c r="F312" s="124">
        <v>0</v>
      </c>
      <c r="G312" s="124">
        <v>0</v>
      </c>
      <c r="H312" s="124">
        <v>0</v>
      </c>
      <c r="I312" s="124">
        <v>0</v>
      </c>
      <c r="J312" s="124">
        <v>0</v>
      </c>
      <c r="K312" s="124">
        <v>0</v>
      </c>
      <c r="L312" s="124">
        <v>0</v>
      </c>
      <c r="M312" s="124">
        <v>0</v>
      </c>
      <c r="N312" s="124">
        <v>0</v>
      </c>
      <c r="O312" s="124">
        <v>0</v>
      </c>
      <c r="P312" s="124">
        <v>0</v>
      </c>
      <c r="Q312" s="124">
        <v>0</v>
      </c>
      <c r="R312" s="124">
        <v>0</v>
      </c>
      <c r="S312" s="124">
        <v>0</v>
      </c>
      <c r="T312" s="124">
        <v>0</v>
      </c>
      <c r="U312" s="124">
        <v>0</v>
      </c>
      <c r="V312" s="124">
        <v>0</v>
      </c>
      <c r="W312" s="124">
        <v>0</v>
      </c>
    </row>
    <row r="313" spans="1:23" hidden="1">
      <c r="A313" s="124">
        <v>0</v>
      </c>
      <c r="B313" s="124">
        <v>0</v>
      </c>
      <c r="C313" s="124">
        <v>0</v>
      </c>
      <c r="D313" s="124">
        <v>0</v>
      </c>
      <c r="E313" s="124">
        <v>0</v>
      </c>
      <c r="F313" s="124">
        <v>0</v>
      </c>
      <c r="G313" s="124">
        <v>0</v>
      </c>
      <c r="H313" s="124">
        <v>0</v>
      </c>
      <c r="I313" s="124">
        <v>0</v>
      </c>
      <c r="J313" s="124">
        <v>0</v>
      </c>
      <c r="K313" s="124">
        <v>0</v>
      </c>
      <c r="L313" s="124">
        <v>0</v>
      </c>
      <c r="M313" s="124">
        <v>0</v>
      </c>
      <c r="N313" s="124">
        <v>0</v>
      </c>
      <c r="O313" s="124">
        <v>0</v>
      </c>
      <c r="P313" s="124">
        <v>0</v>
      </c>
      <c r="Q313" s="124">
        <v>0</v>
      </c>
      <c r="R313" s="124">
        <v>0</v>
      </c>
      <c r="S313" s="124">
        <v>0</v>
      </c>
      <c r="T313" s="124">
        <v>0</v>
      </c>
      <c r="U313" s="124">
        <v>0</v>
      </c>
      <c r="V313" s="124">
        <v>0</v>
      </c>
      <c r="W313" s="124">
        <v>0</v>
      </c>
    </row>
    <row r="314" spans="1:23">
      <c r="A314" s="124">
        <v>0</v>
      </c>
      <c r="B314" s="124">
        <v>0</v>
      </c>
      <c r="C314" s="124">
        <v>0</v>
      </c>
      <c r="D314" s="124">
        <v>0</v>
      </c>
      <c r="E314" s="124">
        <v>0</v>
      </c>
      <c r="F314" s="124">
        <v>0</v>
      </c>
      <c r="G314" s="124">
        <v>0</v>
      </c>
      <c r="H314" s="124">
        <v>0</v>
      </c>
      <c r="I314" s="124">
        <v>0</v>
      </c>
      <c r="J314" s="124">
        <v>0</v>
      </c>
      <c r="K314" s="124">
        <v>0</v>
      </c>
      <c r="L314" s="124">
        <v>0</v>
      </c>
      <c r="M314" s="124">
        <v>0</v>
      </c>
      <c r="N314" s="124">
        <v>0</v>
      </c>
      <c r="O314" s="124">
        <v>0</v>
      </c>
      <c r="P314" s="124">
        <v>0</v>
      </c>
      <c r="Q314" s="124">
        <v>0</v>
      </c>
      <c r="R314" s="124">
        <v>0</v>
      </c>
      <c r="S314" s="124">
        <v>0</v>
      </c>
      <c r="T314" s="124">
        <v>0</v>
      </c>
      <c r="U314" s="124">
        <v>0</v>
      </c>
      <c r="V314" s="124">
        <v>0</v>
      </c>
      <c r="W314" s="124">
        <v>0</v>
      </c>
    </row>
    <row r="315" spans="1:23">
      <c r="A315" s="124">
        <v>0</v>
      </c>
      <c r="B315" s="124">
        <v>0</v>
      </c>
      <c r="C315" s="124">
        <v>0</v>
      </c>
      <c r="D315" s="124">
        <v>0</v>
      </c>
      <c r="E315" s="124">
        <v>0</v>
      </c>
      <c r="F315" s="124">
        <v>0</v>
      </c>
      <c r="G315" s="124">
        <v>0</v>
      </c>
      <c r="H315" s="124">
        <v>0</v>
      </c>
      <c r="I315" s="124">
        <v>0</v>
      </c>
      <c r="J315" s="124">
        <v>0</v>
      </c>
      <c r="K315" s="124">
        <v>0</v>
      </c>
      <c r="L315" s="124">
        <v>0</v>
      </c>
      <c r="M315" s="124">
        <v>0</v>
      </c>
      <c r="N315" s="124">
        <v>0</v>
      </c>
      <c r="O315" s="124">
        <v>0</v>
      </c>
      <c r="P315" s="124">
        <v>0</v>
      </c>
      <c r="Q315" s="124">
        <v>0</v>
      </c>
      <c r="R315" s="124">
        <v>0</v>
      </c>
      <c r="S315" s="124">
        <v>0</v>
      </c>
      <c r="T315" s="124">
        <v>0</v>
      </c>
      <c r="U315" s="124">
        <v>0</v>
      </c>
      <c r="V315" s="124">
        <v>0</v>
      </c>
      <c r="W315" s="124">
        <v>0</v>
      </c>
    </row>
    <row r="316" spans="1:23" hidden="1">
      <c r="A316" s="124">
        <v>0</v>
      </c>
      <c r="B316" s="124">
        <v>0</v>
      </c>
      <c r="C316" s="124">
        <v>0</v>
      </c>
      <c r="D316" s="124">
        <v>0</v>
      </c>
      <c r="E316" s="124">
        <v>0</v>
      </c>
      <c r="F316" s="124">
        <v>0</v>
      </c>
      <c r="G316" s="124">
        <v>0</v>
      </c>
      <c r="H316" s="124">
        <v>0</v>
      </c>
      <c r="I316" s="124">
        <v>0</v>
      </c>
      <c r="J316" s="124">
        <v>0</v>
      </c>
      <c r="K316" s="124">
        <v>0</v>
      </c>
      <c r="L316" s="124">
        <v>0</v>
      </c>
      <c r="M316" s="124">
        <v>0</v>
      </c>
      <c r="N316" s="124">
        <v>0</v>
      </c>
      <c r="O316" s="124">
        <v>0</v>
      </c>
      <c r="P316" s="124">
        <v>0</v>
      </c>
      <c r="Q316" s="124">
        <v>0</v>
      </c>
      <c r="R316" s="124">
        <v>0</v>
      </c>
      <c r="S316" s="124">
        <v>0</v>
      </c>
      <c r="T316" s="124">
        <v>0</v>
      </c>
      <c r="U316" s="124">
        <v>0</v>
      </c>
      <c r="V316" s="124">
        <v>0</v>
      </c>
      <c r="W316" s="124">
        <v>0</v>
      </c>
    </row>
    <row r="317" spans="1:23" hidden="1">
      <c r="A317" s="124">
        <v>0</v>
      </c>
      <c r="B317" s="124">
        <v>0</v>
      </c>
      <c r="C317" s="124">
        <v>0</v>
      </c>
      <c r="D317" s="124">
        <v>0</v>
      </c>
      <c r="E317" s="124">
        <v>0</v>
      </c>
      <c r="F317" s="124">
        <v>0</v>
      </c>
      <c r="G317" s="124">
        <v>0</v>
      </c>
      <c r="H317" s="124">
        <v>0</v>
      </c>
      <c r="I317" s="124">
        <v>0</v>
      </c>
      <c r="J317" s="124">
        <v>0</v>
      </c>
      <c r="K317" s="124">
        <v>0</v>
      </c>
      <c r="L317" s="124">
        <v>0</v>
      </c>
      <c r="M317" s="124">
        <v>0</v>
      </c>
      <c r="N317" s="124">
        <v>0</v>
      </c>
      <c r="O317" s="124">
        <v>0</v>
      </c>
      <c r="P317" s="124">
        <v>0</v>
      </c>
      <c r="Q317" s="124">
        <v>0</v>
      </c>
      <c r="R317" s="124">
        <v>0</v>
      </c>
      <c r="S317" s="124">
        <v>0</v>
      </c>
      <c r="T317" s="124">
        <v>0</v>
      </c>
      <c r="U317" s="124">
        <v>0</v>
      </c>
      <c r="V317" s="124">
        <v>0</v>
      </c>
      <c r="W317" s="124">
        <v>0</v>
      </c>
    </row>
    <row r="318" spans="1:23">
      <c r="A318" s="124">
        <v>0</v>
      </c>
      <c r="B318" s="124">
        <v>0</v>
      </c>
      <c r="C318" s="124">
        <v>0</v>
      </c>
      <c r="D318" s="124">
        <v>0</v>
      </c>
      <c r="E318" s="124">
        <v>0</v>
      </c>
      <c r="F318" s="124">
        <v>0</v>
      </c>
      <c r="G318" s="124">
        <v>0</v>
      </c>
      <c r="H318" s="124">
        <v>0</v>
      </c>
      <c r="I318" s="124">
        <v>0</v>
      </c>
      <c r="J318" s="124">
        <v>0</v>
      </c>
      <c r="K318" s="124">
        <v>0</v>
      </c>
      <c r="L318" s="124">
        <v>0</v>
      </c>
      <c r="M318" s="124">
        <v>0</v>
      </c>
      <c r="N318" s="124">
        <v>0</v>
      </c>
      <c r="O318" s="124">
        <v>0</v>
      </c>
      <c r="P318" s="124">
        <v>0</v>
      </c>
      <c r="Q318" s="124">
        <v>0</v>
      </c>
      <c r="R318" s="124">
        <v>0</v>
      </c>
      <c r="S318" s="124">
        <v>0</v>
      </c>
      <c r="T318" s="124">
        <v>0</v>
      </c>
      <c r="U318" s="124">
        <v>0</v>
      </c>
      <c r="V318" s="124">
        <v>0</v>
      </c>
      <c r="W318" s="124">
        <v>0</v>
      </c>
    </row>
    <row r="319" spans="1:23" hidden="1">
      <c r="A319" s="124">
        <v>0</v>
      </c>
      <c r="B319" s="124">
        <v>0</v>
      </c>
      <c r="C319" s="124">
        <v>0</v>
      </c>
      <c r="D319" s="124">
        <v>0</v>
      </c>
      <c r="E319" s="124">
        <v>0</v>
      </c>
      <c r="F319" s="124">
        <v>0</v>
      </c>
      <c r="G319" s="124">
        <v>0</v>
      </c>
      <c r="H319" s="124">
        <v>0</v>
      </c>
      <c r="I319" s="124">
        <v>0</v>
      </c>
      <c r="J319" s="124">
        <v>0</v>
      </c>
      <c r="K319" s="124">
        <v>0</v>
      </c>
      <c r="L319" s="124">
        <v>0</v>
      </c>
      <c r="M319" s="124">
        <v>0</v>
      </c>
      <c r="N319" s="124">
        <v>0</v>
      </c>
      <c r="O319" s="124">
        <v>0</v>
      </c>
      <c r="P319" s="124">
        <v>0</v>
      </c>
      <c r="Q319" s="124">
        <v>0</v>
      </c>
      <c r="R319" s="124">
        <v>0</v>
      </c>
      <c r="S319" s="124">
        <v>0</v>
      </c>
      <c r="T319" s="124">
        <v>0</v>
      </c>
      <c r="U319" s="124">
        <v>0</v>
      </c>
      <c r="V319" s="124">
        <v>0</v>
      </c>
      <c r="W319" s="124">
        <v>0</v>
      </c>
    </row>
    <row r="320" spans="1:23" hidden="1">
      <c r="A320" s="124">
        <v>0</v>
      </c>
      <c r="B320" s="124">
        <v>0</v>
      </c>
      <c r="C320" s="124">
        <v>0</v>
      </c>
      <c r="D320" s="124">
        <v>0</v>
      </c>
      <c r="E320" s="124">
        <v>0</v>
      </c>
      <c r="F320" s="124">
        <v>0</v>
      </c>
      <c r="G320" s="124">
        <v>0</v>
      </c>
      <c r="H320" s="124">
        <v>0</v>
      </c>
      <c r="I320" s="124">
        <v>0</v>
      </c>
      <c r="J320" s="124">
        <v>0</v>
      </c>
      <c r="K320" s="124">
        <v>0</v>
      </c>
      <c r="L320" s="124">
        <v>0</v>
      </c>
      <c r="M320" s="124">
        <v>0</v>
      </c>
      <c r="N320" s="124">
        <v>0</v>
      </c>
      <c r="O320" s="124">
        <v>0</v>
      </c>
      <c r="P320" s="124">
        <v>0</v>
      </c>
      <c r="Q320" s="124">
        <v>0</v>
      </c>
      <c r="R320" s="124">
        <v>0</v>
      </c>
      <c r="S320" s="124">
        <v>0</v>
      </c>
      <c r="T320" s="124">
        <v>0</v>
      </c>
      <c r="U320" s="124">
        <v>0</v>
      </c>
      <c r="V320" s="124">
        <v>0</v>
      </c>
      <c r="W320" s="124">
        <v>0</v>
      </c>
    </row>
    <row r="321" spans="1:23" hidden="1">
      <c r="A321" s="124">
        <v>0</v>
      </c>
      <c r="B321" s="124">
        <v>0</v>
      </c>
      <c r="C321" s="124">
        <v>0</v>
      </c>
      <c r="D321" s="124">
        <v>0</v>
      </c>
      <c r="E321" s="124">
        <v>0</v>
      </c>
      <c r="F321" s="124">
        <v>0</v>
      </c>
      <c r="G321" s="124">
        <v>0</v>
      </c>
      <c r="H321" s="124">
        <v>0</v>
      </c>
      <c r="I321" s="124">
        <v>0</v>
      </c>
      <c r="J321" s="124">
        <v>0</v>
      </c>
      <c r="K321" s="124">
        <v>0</v>
      </c>
      <c r="L321" s="124">
        <v>0</v>
      </c>
      <c r="M321" s="124">
        <v>0</v>
      </c>
      <c r="N321" s="124">
        <v>0</v>
      </c>
      <c r="O321" s="124">
        <v>0</v>
      </c>
      <c r="P321" s="124">
        <v>0</v>
      </c>
      <c r="Q321" s="124">
        <v>0</v>
      </c>
      <c r="R321" s="124">
        <v>0</v>
      </c>
      <c r="S321" s="124">
        <v>0</v>
      </c>
      <c r="T321" s="124">
        <v>0</v>
      </c>
      <c r="U321" s="124">
        <v>0</v>
      </c>
      <c r="V321" s="124">
        <v>0</v>
      </c>
      <c r="W321" s="124">
        <v>0</v>
      </c>
    </row>
    <row r="322" spans="1:23">
      <c r="A322" s="124">
        <v>0</v>
      </c>
      <c r="B322" s="124">
        <v>0</v>
      </c>
      <c r="C322" s="124">
        <v>0</v>
      </c>
      <c r="D322" s="124">
        <v>0</v>
      </c>
      <c r="E322" s="124">
        <v>0</v>
      </c>
      <c r="F322" s="124">
        <v>0</v>
      </c>
      <c r="G322" s="124">
        <v>0</v>
      </c>
      <c r="H322" s="124">
        <v>0</v>
      </c>
      <c r="I322" s="124">
        <v>0</v>
      </c>
      <c r="J322" s="124">
        <v>0</v>
      </c>
      <c r="K322" s="124">
        <v>0</v>
      </c>
      <c r="L322" s="124">
        <v>0</v>
      </c>
      <c r="M322" s="124">
        <v>0</v>
      </c>
      <c r="N322" s="124">
        <v>0</v>
      </c>
      <c r="O322" s="124">
        <v>0</v>
      </c>
      <c r="P322" s="124">
        <v>0</v>
      </c>
      <c r="Q322" s="124">
        <v>0</v>
      </c>
      <c r="R322" s="124">
        <v>0</v>
      </c>
      <c r="S322" s="124">
        <v>0</v>
      </c>
      <c r="T322" s="124">
        <v>0</v>
      </c>
      <c r="U322" s="124">
        <v>0</v>
      </c>
      <c r="V322" s="124">
        <v>0</v>
      </c>
      <c r="W322" s="124">
        <v>0</v>
      </c>
    </row>
    <row r="323" spans="1:23" hidden="1">
      <c r="A323" s="124">
        <v>0</v>
      </c>
      <c r="B323" s="124">
        <v>0</v>
      </c>
      <c r="C323" s="124">
        <v>0</v>
      </c>
      <c r="D323" s="124">
        <v>0</v>
      </c>
      <c r="E323" s="124">
        <v>0</v>
      </c>
      <c r="F323" s="124">
        <v>0</v>
      </c>
      <c r="G323" s="124">
        <v>0</v>
      </c>
      <c r="H323" s="124">
        <v>0</v>
      </c>
      <c r="I323" s="124">
        <v>0</v>
      </c>
      <c r="J323" s="124">
        <v>0</v>
      </c>
      <c r="K323" s="124">
        <v>0</v>
      </c>
      <c r="L323" s="124">
        <v>0</v>
      </c>
      <c r="M323" s="124">
        <v>0</v>
      </c>
      <c r="N323" s="124">
        <v>0</v>
      </c>
      <c r="O323" s="124">
        <v>0</v>
      </c>
      <c r="P323" s="124">
        <v>0</v>
      </c>
      <c r="Q323" s="124">
        <v>0</v>
      </c>
      <c r="R323" s="124">
        <v>0</v>
      </c>
      <c r="S323" s="124">
        <v>0</v>
      </c>
      <c r="T323" s="124">
        <v>0</v>
      </c>
      <c r="U323" s="124">
        <v>0</v>
      </c>
      <c r="V323" s="124">
        <v>0</v>
      </c>
      <c r="W323" s="124">
        <v>0</v>
      </c>
    </row>
    <row r="324" spans="1:23" hidden="1">
      <c r="A324" s="124">
        <v>0</v>
      </c>
      <c r="B324" s="124">
        <v>0</v>
      </c>
      <c r="C324" s="124">
        <v>0</v>
      </c>
      <c r="D324" s="124">
        <v>0</v>
      </c>
      <c r="E324" s="124">
        <v>0</v>
      </c>
      <c r="F324" s="124">
        <v>0</v>
      </c>
      <c r="G324" s="124">
        <v>0</v>
      </c>
      <c r="H324" s="124">
        <v>0</v>
      </c>
      <c r="I324" s="124">
        <v>0</v>
      </c>
      <c r="J324" s="124">
        <v>0</v>
      </c>
      <c r="K324" s="124">
        <v>0</v>
      </c>
      <c r="L324" s="124">
        <v>0</v>
      </c>
      <c r="M324" s="124">
        <v>0</v>
      </c>
      <c r="N324" s="124">
        <v>0</v>
      </c>
      <c r="O324" s="124">
        <v>0</v>
      </c>
      <c r="P324" s="124">
        <v>0</v>
      </c>
      <c r="Q324" s="124">
        <v>0</v>
      </c>
      <c r="R324" s="124">
        <v>0</v>
      </c>
      <c r="S324" s="124">
        <v>0</v>
      </c>
      <c r="T324" s="124">
        <v>0</v>
      </c>
      <c r="U324" s="124">
        <v>0</v>
      </c>
      <c r="V324" s="124">
        <v>0</v>
      </c>
      <c r="W324" s="124">
        <v>0</v>
      </c>
    </row>
    <row r="325" spans="1:23">
      <c r="A325" s="124">
        <v>0</v>
      </c>
      <c r="B325" s="124">
        <v>0</v>
      </c>
      <c r="C325" s="124">
        <v>0</v>
      </c>
      <c r="D325" s="124">
        <v>0</v>
      </c>
      <c r="E325" s="124">
        <v>0</v>
      </c>
      <c r="F325" s="124">
        <v>0</v>
      </c>
      <c r="G325" s="124">
        <v>0</v>
      </c>
      <c r="H325" s="124">
        <v>0</v>
      </c>
      <c r="I325" s="124">
        <v>0</v>
      </c>
      <c r="J325" s="124">
        <v>0</v>
      </c>
      <c r="K325" s="124">
        <v>0</v>
      </c>
      <c r="L325" s="124">
        <v>0</v>
      </c>
      <c r="M325" s="124">
        <v>0</v>
      </c>
      <c r="N325" s="124">
        <v>0</v>
      </c>
      <c r="O325" s="124">
        <v>0</v>
      </c>
      <c r="P325" s="124">
        <v>0</v>
      </c>
      <c r="Q325" s="124">
        <v>0</v>
      </c>
      <c r="R325" s="124">
        <v>0</v>
      </c>
      <c r="S325" s="124">
        <v>0</v>
      </c>
      <c r="T325" s="124">
        <v>0</v>
      </c>
      <c r="U325" s="124">
        <v>0</v>
      </c>
      <c r="V325" s="124">
        <v>0</v>
      </c>
      <c r="W325" s="124">
        <v>0</v>
      </c>
    </row>
    <row r="326" spans="1:23" hidden="1">
      <c r="A326" s="124">
        <v>0</v>
      </c>
      <c r="B326" s="124">
        <v>0</v>
      </c>
      <c r="C326" s="124">
        <v>0</v>
      </c>
      <c r="D326" s="124">
        <v>0</v>
      </c>
      <c r="E326" s="124">
        <v>0</v>
      </c>
      <c r="F326" s="124">
        <v>0</v>
      </c>
      <c r="G326" s="124">
        <v>0</v>
      </c>
      <c r="H326" s="124">
        <v>0</v>
      </c>
      <c r="I326" s="124">
        <v>0</v>
      </c>
      <c r="J326" s="124">
        <v>0</v>
      </c>
      <c r="K326" s="124">
        <v>0</v>
      </c>
      <c r="L326" s="124">
        <v>0</v>
      </c>
      <c r="M326" s="124">
        <v>0</v>
      </c>
      <c r="N326" s="124">
        <v>0</v>
      </c>
      <c r="O326" s="124">
        <v>0</v>
      </c>
      <c r="P326" s="124">
        <v>0</v>
      </c>
      <c r="Q326" s="124">
        <v>0</v>
      </c>
      <c r="R326" s="124">
        <v>0</v>
      </c>
      <c r="S326" s="124">
        <v>0</v>
      </c>
      <c r="T326" s="124">
        <v>0</v>
      </c>
      <c r="U326" s="124">
        <v>0</v>
      </c>
      <c r="V326" s="124">
        <v>0</v>
      </c>
      <c r="W326" s="124">
        <v>0</v>
      </c>
    </row>
    <row r="327" spans="1:23" hidden="1">
      <c r="A327" s="124">
        <v>0</v>
      </c>
      <c r="B327" s="124">
        <v>0</v>
      </c>
      <c r="C327" s="124">
        <v>0</v>
      </c>
      <c r="D327" s="124">
        <v>0</v>
      </c>
      <c r="E327" s="124">
        <v>0</v>
      </c>
      <c r="F327" s="124">
        <v>0</v>
      </c>
      <c r="G327" s="124">
        <v>0</v>
      </c>
      <c r="H327" s="124">
        <v>0</v>
      </c>
      <c r="I327" s="124">
        <v>0</v>
      </c>
      <c r="J327" s="124">
        <v>0</v>
      </c>
      <c r="K327" s="124">
        <v>0</v>
      </c>
      <c r="L327" s="124">
        <v>0</v>
      </c>
      <c r="M327" s="124">
        <v>0</v>
      </c>
      <c r="N327" s="124">
        <v>0</v>
      </c>
      <c r="O327" s="124">
        <v>0</v>
      </c>
      <c r="P327" s="124">
        <v>0</v>
      </c>
      <c r="Q327" s="124">
        <v>0</v>
      </c>
      <c r="R327" s="124">
        <v>0</v>
      </c>
      <c r="S327" s="124">
        <v>0</v>
      </c>
      <c r="T327" s="124">
        <v>0</v>
      </c>
      <c r="U327" s="124">
        <v>0</v>
      </c>
      <c r="V327" s="124">
        <v>0</v>
      </c>
      <c r="W327" s="124">
        <v>0</v>
      </c>
    </row>
    <row r="328" spans="1:23">
      <c r="A328" s="124">
        <v>0</v>
      </c>
      <c r="B328" s="124">
        <v>0</v>
      </c>
      <c r="C328" s="124">
        <v>0</v>
      </c>
      <c r="D328" s="124">
        <v>0</v>
      </c>
      <c r="E328" s="124">
        <v>0</v>
      </c>
      <c r="F328" s="124">
        <v>0</v>
      </c>
      <c r="G328" s="124">
        <v>0</v>
      </c>
      <c r="H328" s="124">
        <v>0</v>
      </c>
      <c r="I328" s="124">
        <v>0</v>
      </c>
      <c r="J328" s="124">
        <v>0</v>
      </c>
      <c r="K328" s="124">
        <v>0</v>
      </c>
      <c r="L328" s="124">
        <v>0</v>
      </c>
      <c r="M328" s="124">
        <v>0</v>
      </c>
      <c r="N328" s="124">
        <v>0</v>
      </c>
      <c r="O328" s="124">
        <v>0</v>
      </c>
      <c r="P328" s="124">
        <v>0</v>
      </c>
      <c r="Q328" s="124">
        <v>0</v>
      </c>
      <c r="R328" s="124">
        <v>0</v>
      </c>
      <c r="S328" s="124">
        <v>0</v>
      </c>
      <c r="T328" s="124">
        <v>0</v>
      </c>
      <c r="U328" s="124">
        <v>0</v>
      </c>
      <c r="V328" s="124">
        <v>0</v>
      </c>
      <c r="W328" s="124">
        <v>0</v>
      </c>
    </row>
    <row r="329" spans="1:23" hidden="1">
      <c r="A329" s="124">
        <v>0</v>
      </c>
      <c r="B329" s="124">
        <v>0</v>
      </c>
      <c r="C329" s="124">
        <v>0</v>
      </c>
      <c r="D329" s="124">
        <v>0</v>
      </c>
      <c r="E329" s="124">
        <v>0</v>
      </c>
      <c r="F329" s="124">
        <v>0</v>
      </c>
      <c r="G329" s="124">
        <v>0</v>
      </c>
      <c r="H329" s="124">
        <v>0</v>
      </c>
      <c r="I329" s="124">
        <v>0</v>
      </c>
      <c r="J329" s="124">
        <v>0</v>
      </c>
      <c r="K329" s="124">
        <v>0</v>
      </c>
      <c r="L329" s="124">
        <v>0</v>
      </c>
      <c r="M329" s="124">
        <v>0</v>
      </c>
      <c r="N329" s="124">
        <v>0</v>
      </c>
      <c r="O329" s="124">
        <v>0</v>
      </c>
      <c r="P329" s="124">
        <v>0</v>
      </c>
      <c r="Q329" s="124">
        <v>0</v>
      </c>
      <c r="R329" s="124">
        <v>0</v>
      </c>
      <c r="S329" s="124">
        <v>0</v>
      </c>
      <c r="T329" s="124">
        <v>0</v>
      </c>
      <c r="U329" s="124">
        <v>0</v>
      </c>
      <c r="V329" s="124">
        <v>0</v>
      </c>
      <c r="W329" s="124">
        <v>0</v>
      </c>
    </row>
    <row r="330" spans="1:23" hidden="1">
      <c r="A330" s="124">
        <v>0</v>
      </c>
      <c r="B330" s="124">
        <v>0</v>
      </c>
      <c r="C330" s="124">
        <v>0</v>
      </c>
      <c r="D330" s="124">
        <v>0</v>
      </c>
      <c r="E330" s="124">
        <v>0</v>
      </c>
      <c r="F330" s="124">
        <v>0</v>
      </c>
      <c r="G330" s="124">
        <v>0</v>
      </c>
      <c r="H330" s="124">
        <v>0</v>
      </c>
      <c r="I330" s="124">
        <v>0</v>
      </c>
      <c r="J330" s="124">
        <v>0</v>
      </c>
      <c r="K330" s="124">
        <v>0</v>
      </c>
      <c r="L330" s="124">
        <v>0</v>
      </c>
      <c r="M330" s="124">
        <v>0</v>
      </c>
      <c r="N330" s="124">
        <v>0</v>
      </c>
      <c r="O330" s="124">
        <v>0</v>
      </c>
      <c r="P330" s="124">
        <v>0</v>
      </c>
      <c r="Q330" s="124">
        <v>0</v>
      </c>
      <c r="R330" s="124">
        <v>0</v>
      </c>
      <c r="S330" s="124">
        <v>0</v>
      </c>
      <c r="T330" s="124">
        <v>0</v>
      </c>
      <c r="U330" s="124">
        <v>0</v>
      </c>
      <c r="V330" s="124">
        <v>0</v>
      </c>
      <c r="W330" s="124">
        <v>0</v>
      </c>
    </row>
    <row r="331" spans="1:23" hidden="1">
      <c r="A331" s="124">
        <v>0</v>
      </c>
      <c r="B331" s="124">
        <v>0</v>
      </c>
      <c r="C331" s="124">
        <v>0</v>
      </c>
      <c r="D331" s="124">
        <v>0</v>
      </c>
      <c r="E331" s="124">
        <v>0</v>
      </c>
      <c r="F331" s="124">
        <v>0</v>
      </c>
      <c r="G331" s="124">
        <v>0</v>
      </c>
      <c r="H331" s="124">
        <v>0</v>
      </c>
      <c r="I331" s="124">
        <v>0</v>
      </c>
      <c r="J331" s="124">
        <v>0</v>
      </c>
      <c r="K331" s="124">
        <v>0</v>
      </c>
      <c r="L331" s="124">
        <v>0</v>
      </c>
      <c r="M331" s="124">
        <v>0</v>
      </c>
      <c r="N331" s="124">
        <v>0</v>
      </c>
      <c r="O331" s="124">
        <v>0</v>
      </c>
      <c r="P331" s="124">
        <v>0</v>
      </c>
      <c r="Q331" s="124">
        <v>0</v>
      </c>
      <c r="R331" s="124">
        <v>0</v>
      </c>
      <c r="S331" s="124">
        <v>0</v>
      </c>
      <c r="T331" s="124">
        <v>0</v>
      </c>
      <c r="U331" s="124">
        <v>0</v>
      </c>
      <c r="V331" s="124">
        <v>0</v>
      </c>
      <c r="W331" s="124">
        <v>0</v>
      </c>
    </row>
    <row r="332" spans="1:23" hidden="1">
      <c r="A332" s="124">
        <v>0</v>
      </c>
      <c r="B332" s="124">
        <v>0</v>
      </c>
      <c r="C332" s="124">
        <v>0</v>
      </c>
      <c r="D332" s="124">
        <v>0</v>
      </c>
      <c r="E332" s="124">
        <v>0</v>
      </c>
      <c r="F332" s="124">
        <v>0</v>
      </c>
      <c r="G332" s="124">
        <v>0</v>
      </c>
      <c r="H332" s="124">
        <v>0</v>
      </c>
      <c r="I332" s="124">
        <v>0</v>
      </c>
      <c r="J332" s="124">
        <v>0</v>
      </c>
      <c r="K332" s="124">
        <v>0</v>
      </c>
      <c r="L332" s="124">
        <v>0</v>
      </c>
      <c r="M332" s="124">
        <v>0</v>
      </c>
      <c r="N332" s="124">
        <v>0</v>
      </c>
      <c r="O332" s="124">
        <v>0</v>
      </c>
      <c r="P332" s="124">
        <v>0</v>
      </c>
      <c r="Q332" s="124">
        <v>0</v>
      </c>
      <c r="R332" s="124">
        <v>0</v>
      </c>
      <c r="S332" s="124">
        <v>0</v>
      </c>
      <c r="T332" s="124">
        <v>0</v>
      </c>
      <c r="U332" s="124">
        <v>0</v>
      </c>
      <c r="V332" s="124">
        <v>0</v>
      </c>
      <c r="W332" s="124">
        <v>0</v>
      </c>
    </row>
    <row r="333" spans="1:23" hidden="1">
      <c r="A333" s="124">
        <v>0</v>
      </c>
      <c r="B333" s="124">
        <v>0</v>
      </c>
      <c r="C333" s="124">
        <v>0</v>
      </c>
      <c r="D333" s="124">
        <v>0</v>
      </c>
      <c r="E333" s="124">
        <v>0</v>
      </c>
      <c r="F333" s="124">
        <v>0</v>
      </c>
      <c r="G333" s="124">
        <v>0</v>
      </c>
      <c r="H333" s="124">
        <v>0</v>
      </c>
      <c r="I333" s="124">
        <v>0</v>
      </c>
      <c r="J333" s="124">
        <v>0</v>
      </c>
      <c r="K333" s="124">
        <v>0</v>
      </c>
      <c r="L333" s="124">
        <v>0</v>
      </c>
      <c r="M333" s="124">
        <v>0</v>
      </c>
      <c r="N333" s="124">
        <v>0</v>
      </c>
      <c r="O333" s="124">
        <v>0</v>
      </c>
      <c r="P333" s="124">
        <v>0</v>
      </c>
      <c r="Q333" s="124">
        <v>0</v>
      </c>
      <c r="R333" s="124">
        <v>0</v>
      </c>
      <c r="S333" s="124">
        <v>0</v>
      </c>
      <c r="T333" s="124">
        <v>0</v>
      </c>
      <c r="U333" s="124">
        <v>0</v>
      </c>
      <c r="V333" s="124">
        <v>0</v>
      </c>
      <c r="W333" s="124">
        <v>0</v>
      </c>
    </row>
    <row r="334" spans="1:23" hidden="1">
      <c r="A334" s="124">
        <v>0</v>
      </c>
      <c r="B334" s="124">
        <v>0</v>
      </c>
      <c r="C334" s="124">
        <v>0</v>
      </c>
      <c r="D334" s="124">
        <v>0</v>
      </c>
      <c r="E334" s="124">
        <v>0</v>
      </c>
      <c r="F334" s="124">
        <v>0</v>
      </c>
      <c r="G334" s="124">
        <v>0</v>
      </c>
      <c r="H334" s="124">
        <v>0</v>
      </c>
      <c r="I334" s="124">
        <v>0</v>
      </c>
      <c r="J334" s="124">
        <v>0</v>
      </c>
      <c r="K334" s="124">
        <v>0</v>
      </c>
      <c r="L334" s="124">
        <v>0</v>
      </c>
      <c r="M334" s="124">
        <v>0</v>
      </c>
      <c r="N334" s="124">
        <v>0</v>
      </c>
      <c r="O334" s="124">
        <v>0</v>
      </c>
      <c r="P334" s="124">
        <v>0</v>
      </c>
      <c r="Q334" s="124">
        <v>0</v>
      </c>
      <c r="R334" s="124">
        <v>0</v>
      </c>
      <c r="S334" s="124">
        <v>0</v>
      </c>
      <c r="T334" s="124">
        <v>0</v>
      </c>
      <c r="U334" s="124">
        <v>0</v>
      </c>
      <c r="V334" s="124">
        <v>0</v>
      </c>
      <c r="W334" s="124">
        <v>0</v>
      </c>
    </row>
    <row r="335" spans="1:23" hidden="1">
      <c r="A335" s="124">
        <v>0</v>
      </c>
      <c r="B335" s="124">
        <v>0</v>
      </c>
      <c r="C335" s="124">
        <v>0</v>
      </c>
      <c r="D335" s="124">
        <v>0</v>
      </c>
      <c r="E335" s="124">
        <v>0</v>
      </c>
      <c r="F335" s="124">
        <v>0</v>
      </c>
      <c r="G335" s="124">
        <v>0</v>
      </c>
      <c r="H335" s="124">
        <v>0</v>
      </c>
      <c r="I335" s="124">
        <v>0</v>
      </c>
      <c r="J335" s="124">
        <v>0</v>
      </c>
      <c r="K335" s="124">
        <v>0</v>
      </c>
      <c r="L335" s="124">
        <v>0</v>
      </c>
      <c r="M335" s="124">
        <v>0</v>
      </c>
      <c r="N335" s="124">
        <v>0</v>
      </c>
      <c r="O335" s="124">
        <v>0</v>
      </c>
      <c r="P335" s="124">
        <v>0</v>
      </c>
      <c r="Q335" s="124">
        <v>0</v>
      </c>
      <c r="R335" s="124">
        <v>0</v>
      </c>
      <c r="S335" s="124">
        <v>0</v>
      </c>
      <c r="T335" s="124">
        <v>0</v>
      </c>
      <c r="U335" s="124">
        <v>0</v>
      </c>
      <c r="V335" s="124">
        <v>0</v>
      </c>
      <c r="W335" s="124">
        <v>0</v>
      </c>
    </row>
    <row r="336" spans="1:23">
      <c r="A336" s="124">
        <v>0</v>
      </c>
      <c r="B336" s="124">
        <v>0</v>
      </c>
      <c r="C336" s="124">
        <v>0</v>
      </c>
      <c r="D336" s="124">
        <v>0</v>
      </c>
      <c r="E336" s="124">
        <v>0</v>
      </c>
      <c r="F336" s="124">
        <v>0</v>
      </c>
      <c r="G336" s="124">
        <v>0</v>
      </c>
      <c r="H336" s="124">
        <v>0</v>
      </c>
      <c r="I336" s="124">
        <v>0</v>
      </c>
      <c r="J336" s="124">
        <v>0</v>
      </c>
      <c r="K336" s="124">
        <v>0</v>
      </c>
      <c r="L336" s="124">
        <v>0</v>
      </c>
      <c r="M336" s="124">
        <v>0</v>
      </c>
      <c r="N336" s="124">
        <v>0</v>
      </c>
      <c r="O336" s="124">
        <v>0</v>
      </c>
      <c r="P336" s="124">
        <v>0</v>
      </c>
      <c r="Q336" s="124">
        <v>0</v>
      </c>
      <c r="R336" s="124">
        <v>0</v>
      </c>
      <c r="S336" s="124">
        <v>0</v>
      </c>
      <c r="T336" s="124">
        <v>0</v>
      </c>
      <c r="U336" s="124">
        <v>0</v>
      </c>
      <c r="V336" s="124">
        <v>0</v>
      </c>
      <c r="W336" s="124">
        <v>0</v>
      </c>
    </row>
    <row r="337" spans="1:23">
      <c r="A337" s="124">
        <v>0</v>
      </c>
      <c r="B337" s="124">
        <v>0</v>
      </c>
      <c r="C337" s="124">
        <v>0</v>
      </c>
      <c r="D337" s="124">
        <v>0</v>
      </c>
      <c r="E337" s="124">
        <v>0</v>
      </c>
      <c r="F337" s="124">
        <v>0</v>
      </c>
      <c r="G337" s="124">
        <v>0</v>
      </c>
      <c r="H337" s="124">
        <v>0</v>
      </c>
      <c r="I337" s="124">
        <v>0</v>
      </c>
      <c r="J337" s="124">
        <v>0</v>
      </c>
      <c r="K337" s="124">
        <v>0</v>
      </c>
      <c r="L337" s="124">
        <v>0</v>
      </c>
      <c r="M337" s="124">
        <v>0</v>
      </c>
      <c r="N337" s="124">
        <v>0</v>
      </c>
      <c r="O337" s="124">
        <v>0</v>
      </c>
      <c r="P337" s="124">
        <v>0</v>
      </c>
      <c r="Q337" s="124">
        <v>0</v>
      </c>
      <c r="R337" s="124">
        <v>0</v>
      </c>
      <c r="S337" s="124">
        <v>0</v>
      </c>
      <c r="T337" s="124">
        <v>0</v>
      </c>
      <c r="U337" s="124">
        <v>0</v>
      </c>
      <c r="V337" s="124">
        <v>0</v>
      </c>
      <c r="W337" s="124">
        <v>0</v>
      </c>
    </row>
    <row r="338" spans="1:23" hidden="1">
      <c r="A338" s="124">
        <v>0</v>
      </c>
      <c r="B338" s="124">
        <v>0</v>
      </c>
      <c r="C338" s="124">
        <v>0</v>
      </c>
      <c r="D338" s="124">
        <v>0</v>
      </c>
      <c r="E338" s="124">
        <v>0</v>
      </c>
      <c r="F338" s="124">
        <v>0</v>
      </c>
      <c r="G338" s="124">
        <v>0</v>
      </c>
      <c r="H338" s="124">
        <v>0</v>
      </c>
      <c r="I338" s="124">
        <v>0</v>
      </c>
      <c r="J338" s="124">
        <v>0</v>
      </c>
      <c r="K338" s="124">
        <v>0</v>
      </c>
      <c r="L338" s="124">
        <v>0</v>
      </c>
      <c r="M338" s="124">
        <v>0</v>
      </c>
      <c r="N338" s="124">
        <v>0</v>
      </c>
      <c r="O338" s="124">
        <v>0</v>
      </c>
      <c r="P338" s="124">
        <v>0</v>
      </c>
      <c r="Q338" s="124">
        <v>0</v>
      </c>
      <c r="R338" s="124">
        <v>0</v>
      </c>
      <c r="S338" s="124">
        <v>0</v>
      </c>
      <c r="T338" s="124">
        <v>0</v>
      </c>
      <c r="U338" s="124">
        <v>0</v>
      </c>
      <c r="V338" s="124">
        <v>0</v>
      </c>
      <c r="W338" s="124">
        <v>0</v>
      </c>
    </row>
    <row r="339" spans="1:23" hidden="1">
      <c r="A339" s="124">
        <v>0</v>
      </c>
      <c r="B339" s="124">
        <v>0</v>
      </c>
      <c r="C339" s="124">
        <v>0</v>
      </c>
      <c r="D339" s="124">
        <v>0</v>
      </c>
      <c r="E339" s="124">
        <v>0</v>
      </c>
      <c r="F339" s="124">
        <v>0</v>
      </c>
      <c r="G339" s="124">
        <v>0</v>
      </c>
      <c r="H339" s="124">
        <v>0</v>
      </c>
      <c r="I339" s="124">
        <v>0</v>
      </c>
      <c r="J339" s="124">
        <v>0</v>
      </c>
      <c r="K339" s="124">
        <v>0</v>
      </c>
      <c r="L339" s="124">
        <v>0</v>
      </c>
      <c r="M339" s="124">
        <v>0</v>
      </c>
      <c r="N339" s="124">
        <v>0</v>
      </c>
      <c r="O339" s="124">
        <v>0</v>
      </c>
      <c r="P339" s="124">
        <v>0</v>
      </c>
      <c r="Q339" s="124">
        <v>0</v>
      </c>
      <c r="R339" s="124">
        <v>0</v>
      </c>
      <c r="S339" s="124">
        <v>0</v>
      </c>
      <c r="T339" s="124">
        <v>0</v>
      </c>
      <c r="U339" s="124">
        <v>0</v>
      </c>
      <c r="V339" s="124">
        <v>0</v>
      </c>
      <c r="W339" s="124">
        <v>0</v>
      </c>
    </row>
    <row r="340" spans="1:23" hidden="1">
      <c r="A340" s="124">
        <v>0</v>
      </c>
      <c r="B340" s="124">
        <v>0</v>
      </c>
      <c r="C340" s="124">
        <v>0</v>
      </c>
      <c r="D340" s="124">
        <v>0</v>
      </c>
      <c r="E340" s="124">
        <v>0</v>
      </c>
      <c r="F340" s="124">
        <v>0</v>
      </c>
      <c r="G340" s="124">
        <v>0</v>
      </c>
      <c r="H340" s="124">
        <v>0</v>
      </c>
      <c r="I340" s="124">
        <v>0</v>
      </c>
      <c r="J340" s="124">
        <v>0</v>
      </c>
      <c r="K340" s="124">
        <v>0</v>
      </c>
      <c r="L340" s="124">
        <v>0</v>
      </c>
      <c r="M340" s="124">
        <v>0</v>
      </c>
      <c r="N340" s="124">
        <v>0</v>
      </c>
      <c r="O340" s="124">
        <v>0</v>
      </c>
      <c r="P340" s="124">
        <v>0</v>
      </c>
      <c r="Q340" s="124">
        <v>0</v>
      </c>
      <c r="R340" s="124">
        <v>0</v>
      </c>
      <c r="S340" s="124">
        <v>0</v>
      </c>
      <c r="T340" s="124">
        <v>0</v>
      </c>
      <c r="U340" s="124">
        <v>0</v>
      </c>
      <c r="V340" s="124">
        <v>0</v>
      </c>
      <c r="W340" s="124">
        <v>0</v>
      </c>
    </row>
    <row r="341" spans="1:23">
      <c r="A341" s="124">
        <v>0</v>
      </c>
      <c r="B341" s="124">
        <v>0</v>
      </c>
      <c r="C341" s="124">
        <v>0</v>
      </c>
      <c r="D341" s="124">
        <v>0</v>
      </c>
      <c r="E341" s="124">
        <v>0</v>
      </c>
      <c r="F341" s="124">
        <v>0</v>
      </c>
      <c r="G341" s="124">
        <v>0</v>
      </c>
      <c r="H341" s="124">
        <v>0</v>
      </c>
      <c r="I341" s="124">
        <v>0</v>
      </c>
      <c r="J341" s="124">
        <v>0</v>
      </c>
      <c r="K341" s="124">
        <v>0</v>
      </c>
      <c r="L341" s="124">
        <v>0</v>
      </c>
      <c r="M341" s="124">
        <v>0</v>
      </c>
      <c r="N341" s="124">
        <v>0</v>
      </c>
      <c r="O341" s="124">
        <v>0</v>
      </c>
      <c r="P341" s="124">
        <v>0</v>
      </c>
      <c r="Q341" s="124">
        <v>0</v>
      </c>
      <c r="R341" s="124">
        <v>0</v>
      </c>
      <c r="S341" s="124">
        <v>0</v>
      </c>
      <c r="T341" s="124">
        <v>0</v>
      </c>
      <c r="U341" s="124">
        <v>0</v>
      </c>
      <c r="V341" s="124">
        <v>0</v>
      </c>
      <c r="W341" s="124">
        <v>0</v>
      </c>
    </row>
    <row r="342" spans="1:23" hidden="1">
      <c r="A342" s="124">
        <v>0</v>
      </c>
      <c r="B342" s="124">
        <v>0</v>
      </c>
      <c r="C342" s="124">
        <v>0</v>
      </c>
      <c r="D342" s="124">
        <v>0</v>
      </c>
      <c r="E342" s="124">
        <v>0</v>
      </c>
      <c r="F342" s="124">
        <v>0</v>
      </c>
      <c r="G342" s="124">
        <v>0</v>
      </c>
      <c r="H342" s="124">
        <v>0</v>
      </c>
      <c r="I342" s="124">
        <v>0</v>
      </c>
      <c r="J342" s="124">
        <v>0</v>
      </c>
      <c r="K342" s="124">
        <v>0</v>
      </c>
      <c r="L342" s="124">
        <v>0</v>
      </c>
      <c r="M342" s="124">
        <v>0</v>
      </c>
      <c r="N342" s="124">
        <v>0</v>
      </c>
      <c r="O342" s="124">
        <v>0</v>
      </c>
      <c r="P342" s="124">
        <v>0</v>
      </c>
      <c r="Q342" s="124">
        <v>0</v>
      </c>
      <c r="R342" s="124">
        <v>0</v>
      </c>
      <c r="S342" s="124">
        <v>0</v>
      </c>
      <c r="T342" s="124">
        <v>0</v>
      </c>
      <c r="U342" s="124">
        <v>0</v>
      </c>
      <c r="V342" s="124">
        <v>0</v>
      </c>
      <c r="W342" s="124">
        <v>0</v>
      </c>
    </row>
    <row r="343" spans="1:23" hidden="1">
      <c r="A343" s="124">
        <v>0</v>
      </c>
      <c r="B343" s="124">
        <v>0</v>
      </c>
      <c r="C343" s="124">
        <v>0</v>
      </c>
      <c r="D343" s="124">
        <v>0</v>
      </c>
      <c r="E343" s="124">
        <v>0</v>
      </c>
      <c r="F343" s="124">
        <v>0</v>
      </c>
      <c r="G343" s="124">
        <v>0</v>
      </c>
      <c r="H343" s="124">
        <v>0</v>
      </c>
      <c r="I343" s="124">
        <v>0</v>
      </c>
      <c r="J343" s="124">
        <v>0</v>
      </c>
      <c r="K343" s="124">
        <v>0</v>
      </c>
      <c r="L343" s="124">
        <v>0</v>
      </c>
      <c r="M343" s="124">
        <v>0</v>
      </c>
      <c r="N343" s="124">
        <v>0</v>
      </c>
      <c r="O343" s="124">
        <v>0</v>
      </c>
      <c r="P343" s="124">
        <v>0</v>
      </c>
      <c r="Q343" s="124">
        <v>0</v>
      </c>
      <c r="R343" s="124">
        <v>0</v>
      </c>
      <c r="S343" s="124">
        <v>0</v>
      </c>
      <c r="T343" s="124">
        <v>0</v>
      </c>
      <c r="U343" s="124">
        <v>0</v>
      </c>
      <c r="V343" s="124">
        <v>0</v>
      </c>
      <c r="W343" s="124">
        <v>0</v>
      </c>
    </row>
    <row r="344" spans="1:23" hidden="1">
      <c r="A344" s="124">
        <v>0</v>
      </c>
      <c r="B344" s="124">
        <v>0</v>
      </c>
      <c r="C344" s="124">
        <v>0</v>
      </c>
      <c r="D344" s="124">
        <v>0</v>
      </c>
      <c r="E344" s="124">
        <v>0</v>
      </c>
      <c r="F344" s="124">
        <v>0</v>
      </c>
      <c r="G344" s="124">
        <v>0</v>
      </c>
      <c r="H344" s="124">
        <v>0</v>
      </c>
      <c r="I344" s="124">
        <v>0</v>
      </c>
      <c r="J344" s="124">
        <v>0</v>
      </c>
      <c r="K344" s="124">
        <v>0</v>
      </c>
      <c r="L344" s="124">
        <v>0</v>
      </c>
      <c r="M344" s="124">
        <v>0</v>
      </c>
      <c r="N344" s="124">
        <v>0</v>
      </c>
      <c r="O344" s="124">
        <v>0</v>
      </c>
      <c r="P344" s="124">
        <v>0</v>
      </c>
      <c r="Q344" s="124">
        <v>0</v>
      </c>
      <c r="R344" s="124">
        <v>0</v>
      </c>
      <c r="S344" s="124">
        <v>0</v>
      </c>
      <c r="T344" s="124">
        <v>0</v>
      </c>
      <c r="U344" s="124">
        <v>0</v>
      </c>
      <c r="V344" s="124">
        <v>0</v>
      </c>
      <c r="W344" s="124">
        <v>0</v>
      </c>
    </row>
    <row r="345" spans="1:23" hidden="1">
      <c r="A345" s="124">
        <v>0</v>
      </c>
      <c r="B345" s="124">
        <v>0</v>
      </c>
      <c r="C345" s="124">
        <v>0</v>
      </c>
      <c r="D345" s="124">
        <v>0</v>
      </c>
      <c r="E345" s="124">
        <v>0</v>
      </c>
      <c r="F345" s="124">
        <v>0</v>
      </c>
      <c r="G345" s="124">
        <v>0</v>
      </c>
      <c r="H345" s="124">
        <v>0</v>
      </c>
      <c r="I345" s="124">
        <v>0</v>
      </c>
      <c r="J345" s="124">
        <v>0</v>
      </c>
      <c r="K345" s="124">
        <v>0</v>
      </c>
      <c r="L345" s="124">
        <v>0</v>
      </c>
      <c r="M345" s="124">
        <v>0</v>
      </c>
      <c r="N345" s="124">
        <v>0</v>
      </c>
      <c r="O345" s="124">
        <v>0</v>
      </c>
      <c r="P345" s="124">
        <v>0</v>
      </c>
      <c r="Q345" s="124">
        <v>0</v>
      </c>
      <c r="R345" s="124">
        <v>0</v>
      </c>
      <c r="S345" s="124">
        <v>0</v>
      </c>
      <c r="T345" s="124">
        <v>0</v>
      </c>
      <c r="U345" s="124">
        <v>0</v>
      </c>
      <c r="V345" s="124">
        <v>0</v>
      </c>
      <c r="W345" s="124">
        <v>0</v>
      </c>
    </row>
    <row r="346" spans="1:23" hidden="1">
      <c r="A346" s="124">
        <v>0</v>
      </c>
      <c r="B346" s="124">
        <v>0</v>
      </c>
      <c r="C346" s="124">
        <v>0</v>
      </c>
      <c r="D346" s="124">
        <v>0</v>
      </c>
      <c r="E346" s="124">
        <v>0</v>
      </c>
      <c r="F346" s="124">
        <v>0</v>
      </c>
      <c r="G346" s="124">
        <v>0</v>
      </c>
      <c r="H346" s="124">
        <v>0</v>
      </c>
      <c r="I346" s="124">
        <v>0</v>
      </c>
      <c r="J346" s="124">
        <v>0</v>
      </c>
      <c r="K346" s="124">
        <v>0</v>
      </c>
      <c r="L346" s="124">
        <v>0</v>
      </c>
      <c r="M346" s="124">
        <v>0</v>
      </c>
      <c r="N346" s="124">
        <v>0</v>
      </c>
      <c r="O346" s="124">
        <v>0</v>
      </c>
      <c r="P346" s="124">
        <v>0</v>
      </c>
      <c r="Q346" s="124">
        <v>0</v>
      </c>
      <c r="R346" s="124">
        <v>0</v>
      </c>
      <c r="S346" s="124">
        <v>0</v>
      </c>
      <c r="T346" s="124">
        <v>0</v>
      </c>
      <c r="U346" s="124">
        <v>0</v>
      </c>
      <c r="V346" s="124">
        <v>0</v>
      </c>
      <c r="W346" s="124">
        <v>0</v>
      </c>
    </row>
    <row r="347" spans="1:23" hidden="1">
      <c r="A347" s="124">
        <v>0</v>
      </c>
      <c r="B347" s="124">
        <v>0</v>
      </c>
      <c r="C347" s="124">
        <v>0</v>
      </c>
      <c r="D347" s="124">
        <v>0</v>
      </c>
      <c r="E347" s="124">
        <v>0</v>
      </c>
      <c r="F347" s="124">
        <v>0</v>
      </c>
      <c r="G347" s="124">
        <v>0</v>
      </c>
      <c r="H347" s="124">
        <v>0</v>
      </c>
      <c r="I347" s="124">
        <v>0</v>
      </c>
      <c r="J347" s="124">
        <v>0</v>
      </c>
      <c r="K347" s="124">
        <v>0</v>
      </c>
      <c r="L347" s="124">
        <v>0</v>
      </c>
      <c r="M347" s="124">
        <v>0</v>
      </c>
      <c r="N347" s="124">
        <v>0</v>
      </c>
      <c r="O347" s="124">
        <v>0</v>
      </c>
      <c r="P347" s="124">
        <v>0</v>
      </c>
      <c r="Q347" s="124">
        <v>0</v>
      </c>
      <c r="R347" s="124">
        <v>0</v>
      </c>
      <c r="S347" s="124">
        <v>0</v>
      </c>
      <c r="T347" s="124">
        <v>0</v>
      </c>
      <c r="U347" s="124">
        <v>0</v>
      </c>
      <c r="V347" s="124">
        <v>0</v>
      </c>
      <c r="W347" s="124">
        <v>0</v>
      </c>
    </row>
    <row r="348" spans="1:23" hidden="1">
      <c r="A348" s="124">
        <v>0</v>
      </c>
      <c r="B348" s="124">
        <v>0</v>
      </c>
      <c r="C348" s="124">
        <v>0</v>
      </c>
      <c r="D348" s="124">
        <v>0</v>
      </c>
      <c r="E348" s="124">
        <v>0</v>
      </c>
      <c r="F348" s="124">
        <v>0</v>
      </c>
      <c r="G348" s="124">
        <v>0</v>
      </c>
      <c r="H348" s="124">
        <v>0</v>
      </c>
      <c r="I348" s="124">
        <v>0</v>
      </c>
      <c r="J348" s="124">
        <v>0</v>
      </c>
      <c r="K348" s="124">
        <v>0</v>
      </c>
      <c r="L348" s="124">
        <v>0</v>
      </c>
      <c r="M348" s="124">
        <v>0</v>
      </c>
      <c r="N348" s="124">
        <v>0</v>
      </c>
      <c r="O348" s="124">
        <v>0</v>
      </c>
      <c r="P348" s="124">
        <v>0</v>
      </c>
      <c r="Q348" s="124">
        <v>0</v>
      </c>
      <c r="R348" s="124">
        <v>0</v>
      </c>
      <c r="S348" s="124">
        <v>0</v>
      </c>
      <c r="T348" s="124">
        <v>0</v>
      </c>
      <c r="U348" s="124">
        <v>0</v>
      </c>
      <c r="V348" s="124">
        <v>0</v>
      </c>
      <c r="W348" s="124">
        <v>0</v>
      </c>
    </row>
    <row r="349" spans="1:23" hidden="1">
      <c r="A349" s="124">
        <v>0</v>
      </c>
      <c r="B349" s="124">
        <v>0</v>
      </c>
      <c r="C349" s="124">
        <v>0</v>
      </c>
      <c r="D349" s="124">
        <v>0</v>
      </c>
      <c r="E349" s="124">
        <v>0</v>
      </c>
      <c r="F349" s="124">
        <v>0</v>
      </c>
      <c r="G349" s="124">
        <v>0</v>
      </c>
      <c r="H349" s="124">
        <v>0</v>
      </c>
      <c r="I349" s="124">
        <v>0</v>
      </c>
      <c r="J349" s="124">
        <v>0</v>
      </c>
      <c r="K349" s="124">
        <v>0</v>
      </c>
      <c r="L349" s="124">
        <v>0</v>
      </c>
      <c r="M349" s="124">
        <v>0</v>
      </c>
      <c r="N349" s="124">
        <v>0</v>
      </c>
      <c r="O349" s="124">
        <v>0</v>
      </c>
      <c r="P349" s="124">
        <v>0</v>
      </c>
      <c r="Q349" s="124">
        <v>0</v>
      </c>
      <c r="R349" s="124">
        <v>0</v>
      </c>
      <c r="S349" s="124">
        <v>0</v>
      </c>
      <c r="T349" s="124">
        <v>0</v>
      </c>
      <c r="U349" s="124">
        <v>0</v>
      </c>
      <c r="V349" s="124">
        <v>0</v>
      </c>
      <c r="W349" s="124">
        <v>0</v>
      </c>
    </row>
    <row r="350" spans="1:23">
      <c r="A350" s="124">
        <v>0</v>
      </c>
      <c r="B350" s="124">
        <v>0</v>
      </c>
      <c r="C350" s="124">
        <v>0</v>
      </c>
      <c r="D350" s="124">
        <v>0</v>
      </c>
      <c r="E350" s="124">
        <v>0</v>
      </c>
      <c r="F350" s="124">
        <v>0</v>
      </c>
      <c r="G350" s="124">
        <v>0</v>
      </c>
      <c r="H350" s="124">
        <v>0</v>
      </c>
      <c r="I350" s="124">
        <v>0</v>
      </c>
      <c r="J350" s="124">
        <v>0</v>
      </c>
      <c r="K350" s="124">
        <v>0</v>
      </c>
      <c r="L350" s="124">
        <v>0</v>
      </c>
      <c r="M350" s="124">
        <v>0</v>
      </c>
      <c r="N350" s="124">
        <v>0</v>
      </c>
      <c r="O350" s="124">
        <v>0</v>
      </c>
      <c r="P350" s="124">
        <v>0</v>
      </c>
      <c r="Q350" s="124">
        <v>0</v>
      </c>
      <c r="R350" s="124">
        <v>0</v>
      </c>
      <c r="S350" s="124">
        <v>0</v>
      </c>
      <c r="T350" s="124">
        <v>0</v>
      </c>
      <c r="U350" s="124">
        <v>0</v>
      </c>
      <c r="V350" s="124">
        <v>0</v>
      </c>
      <c r="W350" s="124">
        <v>0</v>
      </c>
    </row>
    <row r="351" spans="1:23" hidden="1">
      <c r="A351" s="124">
        <v>0</v>
      </c>
      <c r="B351" s="124">
        <v>0</v>
      </c>
      <c r="C351" s="124">
        <v>0</v>
      </c>
      <c r="D351" s="124">
        <v>0</v>
      </c>
      <c r="E351" s="124">
        <v>0</v>
      </c>
      <c r="F351" s="124">
        <v>0</v>
      </c>
      <c r="G351" s="124">
        <v>0</v>
      </c>
      <c r="H351" s="124">
        <v>0</v>
      </c>
      <c r="I351" s="124">
        <v>0</v>
      </c>
      <c r="J351" s="124">
        <v>0</v>
      </c>
      <c r="K351" s="124">
        <v>0</v>
      </c>
      <c r="L351" s="124">
        <v>0</v>
      </c>
      <c r="M351" s="124">
        <v>0</v>
      </c>
      <c r="N351" s="124">
        <v>0</v>
      </c>
      <c r="O351" s="124">
        <v>0</v>
      </c>
      <c r="P351" s="124">
        <v>0</v>
      </c>
      <c r="Q351" s="124">
        <v>0</v>
      </c>
      <c r="R351" s="124">
        <v>0</v>
      </c>
      <c r="S351" s="124">
        <v>0</v>
      </c>
      <c r="T351" s="124">
        <v>0</v>
      </c>
      <c r="U351" s="124">
        <v>0</v>
      </c>
      <c r="V351" s="124">
        <v>0</v>
      </c>
      <c r="W351" s="124">
        <v>0</v>
      </c>
    </row>
    <row r="352" spans="1:23">
      <c r="A352" s="124">
        <v>0</v>
      </c>
      <c r="B352" s="124">
        <v>0</v>
      </c>
      <c r="C352" s="124">
        <v>0</v>
      </c>
      <c r="D352" s="124">
        <v>0</v>
      </c>
      <c r="E352" s="124">
        <v>0</v>
      </c>
      <c r="F352" s="124">
        <v>0</v>
      </c>
      <c r="G352" s="124">
        <v>0</v>
      </c>
      <c r="H352" s="124">
        <v>0</v>
      </c>
      <c r="I352" s="124">
        <v>0</v>
      </c>
      <c r="J352" s="124">
        <v>0</v>
      </c>
      <c r="K352" s="124">
        <v>0</v>
      </c>
      <c r="L352" s="124">
        <v>0</v>
      </c>
      <c r="M352" s="124">
        <v>0</v>
      </c>
      <c r="N352" s="124">
        <v>0</v>
      </c>
      <c r="O352" s="124">
        <v>0</v>
      </c>
      <c r="P352" s="124">
        <v>0</v>
      </c>
      <c r="Q352" s="124">
        <v>0</v>
      </c>
      <c r="R352" s="124">
        <v>0</v>
      </c>
      <c r="S352" s="124">
        <v>0</v>
      </c>
      <c r="T352" s="124">
        <v>0</v>
      </c>
      <c r="U352" s="124">
        <v>0</v>
      </c>
      <c r="V352" s="124">
        <v>0</v>
      </c>
      <c r="W352" s="124">
        <v>0</v>
      </c>
    </row>
    <row r="353" spans="1:23">
      <c r="A353" s="124">
        <v>0</v>
      </c>
      <c r="B353" s="124">
        <v>0</v>
      </c>
      <c r="C353" s="124">
        <v>0</v>
      </c>
      <c r="D353" s="124">
        <v>0</v>
      </c>
      <c r="E353" s="124">
        <v>0</v>
      </c>
      <c r="F353" s="124">
        <v>0</v>
      </c>
      <c r="G353" s="124">
        <v>0</v>
      </c>
      <c r="H353" s="124">
        <v>0</v>
      </c>
      <c r="I353" s="124">
        <v>0</v>
      </c>
      <c r="J353" s="124">
        <v>0</v>
      </c>
      <c r="K353" s="124">
        <v>0</v>
      </c>
      <c r="L353" s="124">
        <v>0</v>
      </c>
      <c r="M353" s="124">
        <v>0</v>
      </c>
      <c r="N353" s="124">
        <v>0</v>
      </c>
      <c r="O353" s="124">
        <v>0</v>
      </c>
      <c r="P353" s="124">
        <v>0</v>
      </c>
      <c r="Q353" s="124">
        <v>0</v>
      </c>
      <c r="R353" s="124">
        <v>0</v>
      </c>
      <c r="S353" s="124">
        <v>0</v>
      </c>
      <c r="T353" s="124">
        <v>0</v>
      </c>
      <c r="U353" s="124">
        <v>0</v>
      </c>
      <c r="V353" s="124">
        <v>0</v>
      </c>
      <c r="W353" s="124">
        <v>0</v>
      </c>
    </row>
    <row r="354" spans="1:23" hidden="1">
      <c r="A354" s="124">
        <v>0</v>
      </c>
      <c r="B354" s="124">
        <v>0</v>
      </c>
      <c r="C354" s="124">
        <v>0</v>
      </c>
      <c r="D354" s="124">
        <v>0</v>
      </c>
      <c r="E354" s="124">
        <v>0</v>
      </c>
      <c r="F354" s="124">
        <v>0</v>
      </c>
      <c r="G354" s="124">
        <v>0</v>
      </c>
      <c r="H354" s="124">
        <v>0</v>
      </c>
      <c r="I354" s="124">
        <v>0</v>
      </c>
      <c r="J354" s="124">
        <v>0</v>
      </c>
      <c r="K354" s="124">
        <v>0</v>
      </c>
      <c r="L354" s="124">
        <v>0</v>
      </c>
      <c r="M354" s="124">
        <v>0</v>
      </c>
      <c r="N354" s="124">
        <v>0</v>
      </c>
      <c r="O354" s="124">
        <v>0</v>
      </c>
      <c r="P354" s="124">
        <v>0</v>
      </c>
      <c r="Q354" s="124">
        <v>0</v>
      </c>
      <c r="R354" s="124">
        <v>0</v>
      </c>
      <c r="S354" s="124">
        <v>0</v>
      </c>
      <c r="T354" s="124">
        <v>0</v>
      </c>
      <c r="U354" s="124">
        <v>0</v>
      </c>
      <c r="V354" s="124">
        <v>0</v>
      </c>
      <c r="W354" s="124">
        <v>0</v>
      </c>
    </row>
    <row r="355" spans="1:23">
      <c r="A355" s="124">
        <v>0</v>
      </c>
      <c r="B355" s="124">
        <v>0</v>
      </c>
      <c r="C355" s="124">
        <v>0</v>
      </c>
      <c r="D355" s="124">
        <v>0</v>
      </c>
      <c r="E355" s="124">
        <v>0</v>
      </c>
      <c r="F355" s="124">
        <v>0</v>
      </c>
      <c r="G355" s="124">
        <v>0</v>
      </c>
      <c r="H355" s="124">
        <v>0</v>
      </c>
      <c r="I355" s="124">
        <v>0</v>
      </c>
      <c r="J355" s="124">
        <v>0</v>
      </c>
      <c r="K355" s="124">
        <v>0</v>
      </c>
      <c r="L355" s="124">
        <v>0</v>
      </c>
      <c r="M355" s="124">
        <v>0</v>
      </c>
      <c r="N355" s="124">
        <v>0</v>
      </c>
      <c r="O355" s="124">
        <v>0</v>
      </c>
      <c r="P355" s="124">
        <v>0</v>
      </c>
      <c r="Q355" s="124">
        <v>0</v>
      </c>
      <c r="R355" s="124">
        <v>0</v>
      </c>
      <c r="S355" s="124">
        <v>0</v>
      </c>
      <c r="T355" s="124">
        <v>0</v>
      </c>
      <c r="U355" s="124">
        <v>0</v>
      </c>
      <c r="V355" s="124">
        <v>0</v>
      </c>
      <c r="W355" s="124">
        <v>0</v>
      </c>
    </row>
    <row r="356" spans="1:23" hidden="1">
      <c r="A356" s="124">
        <v>0</v>
      </c>
      <c r="B356" s="124">
        <v>0</v>
      </c>
      <c r="C356" s="124">
        <v>0</v>
      </c>
      <c r="D356" s="124">
        <v>0</v>
      </c>
      <c r="E356" s="124">
        <v>0</v>
      </c>
      <c r="F356" s="124">
        <v>0</v>
      </c>
      <c r="G356" s="124">
        <v>0</v>
      </c>
      <c r="H356" s="124">
        <v>0</v>
      </c>
      <c r="I356" s="124">
        <v>0</v>
      </c>
      <c r="J356" s="124">
        <v>0</v>
      </c>
      <c r="K356" s="124">
        <v>0</v>
      </c>
      <c r="L356" s="124">
        <v>0</v>
      </c>
      <c r="M356" s="124">
        <v>0</v>
      </c>
      <c r="N356" s="124">
        <v>0</v>
      </c>
      <c r="O356" s="124">
        <v>0</v>
      </c>
      <c r="P356" s="124">
        <v>0</v>
      </c>
      <c r="Q356" s="124">
        <v>0</v>
      </c>
      <c r="R356" s="124">
        <v>0</v>
      </c>
      <c r="S356" s="124">
        <v>0</v>
      </c>
      <c r="T356" s="124">
        <v>0</v>
      </c>
      <c r="U356" s="124">
        <v>0</v>
      </c>
      <c r="V356" s="124">
        <v>0</v>
      </c>
      <c r="W356" s="124">
        <v>0</v>
      </c>
    </row>
    <row r="357" spans="1:23">
      <c r="A357" s="124">
        <v>0</v>
      </c>
      <c r="B357" s="124">
        <v>0</v>
      </c>
      <c r="C357" s="124">
        <v>0</v>
      </c>
      <c r="D357" s="124">
        <v>0</v>
      </c>
      <c r="E357" s="124">
        <v>0</v>
      </c>
      <c r="F357" s="124">
        <v>0</v>
      </c>
      <c r="G357" s="124">
        <v>0</v>
      </c>
      <c r="H357" s="124">
        <v>0</v>
      </c>
      <c r="I357" s="124">
        <v>0</v>
      </c>
      <c r="J357" s="124">
        <v>0</v>
      </c>
      <c r="K357" s="124">
        <v>0</v>
      </c>
      <c r="L357" s="124">
        <v>0</v>
      </c>
      <c r="M357" s="124">
        <v>0</v>
      </c>
      <c r="N357" s="124">
        <v>0</v>
      </c>
      <c r="O357" s="124">
        <v>0</v>
      </c>
      <c r="P357" s="124">
        <v>0</v>
      </c>
      <c r="Q357" s="124">
        <v>0</v>
      </c>
      <c r="R357" s="124">
        <v>0</v>
      </c>
      <c r="S357" s="124">
        <v>0</v>
      </c>
      <c r="T357" s="124">
        <v>0</v>
      </c>
      <c r="U357" s="124">
        <v>0</v>
      </c>
      <c r="V357" s="124">
        <v>0</v>
      </c>
      <c r="W357" s="124">
        <v>0</v>
      </c>
    </row>
    <row r="358" spans="1:23" hidden="1">
      <c r="A358" s="124">
        <v>0</v>
      </c>
      <c r="B358" s="124">
        <v>0</v>
      </c>
      <c r="C358" s="124">
        <v>0</v>
      </c>
      <c r="D358" s="124">
        <v>0</v>
      </c>
      <c r="E358" s="124">
        <v>0</v>
      </c>
      <c r="F358" s="124">
        <v>0</v>
      </c>
      <c r="G358" s="124">
        <v>0</v>
      </c>
      <c r="H358" s="124">
        <v>0</v>
      </c>
      <c r="I358" s="124">
        <v>0</v>
      </c>
      <c r="J358" s="124">
        <v>0</v>
      </c>
      <c r="K358" s="124">
        <v>0</v>
      </c>
      <c r="L358" s="124">
        <v>0</v>
      </c>
      <c r="M358" s="124">
        <v>0</v>
      </c>
      <c r="N358" s="124">
        <v>0</v>
      </c>
      <c r="O358" s="124">
        <v>0</v>
      </c>
      <c r="P358" s="124">
        <v>0</v>
      </c>
      <c r="Q358" s="124">
        <v>0</v>
      </c>
      <c r="R358" s="124">
        <v>0</v>
      </c>
      <c r="S358" s="124">
        <v>0</v>
      </c>
      <c r="T358" s="124">
        <v>0</v>
      </c>
      <c r="U358" s="124">
        <v>0</v>
      </c>
      <c r="V358" s="124">
        <v>0</v>
      </c>
      <c r="W358" s="124">
        <v>0</v>
      </c>
    </row>
    <row r="359" spans="1:23" hidden="1">
      <c r="A359" s="124">
        <v>0</v>
      </c>
      <c r="B359" s="124">
        <v>0</v>
      </c>
      <c r="C359" s="124">
        <v>0</v>
      </c>
      <c r="D359" s="124">
        <v>0</v>
      </c>
      <c r="E359" s="124">
        <v>0</v>
      </c>
      <c r="F359" s="124">
        <v>0</v>
      </c>
      <c r="G359" s="124">
        <v>0</v>
      </c>
      <c r="H359" s="124">
        <v>0</v>
      </c>
      <c r="I359" s="124">
        <v>0</v>
      </c>
      <c r="J359" s="124">
        <v>0</v>
      </c>
      <c r="K359" s="124">
        <v>0</v>
      </c>
      <c r="L359" s="124">
        <v>0</v>
      </c>
      <c r="M359" s="124">
        <v>0</v>
      </c>
      <c r="N359" s="124">
        <v>0</v>
      </c>
      <c r="O359" s="124">
        <v>0</v>
      </c>
      <c r="P359" s="124">
        <v>0</v>
      </c>
      <c r="Q359" s="124">
        <v>0</v>
      </c>
      <c r="R359" s="124">
        <v>0</v>
      </c>
      <c r="S359" s="124">
        <v>0</v>
      </c>
      <c r="T359" s="124">
        <v>0</v>
      </c>
      <c r="U359" s="124">
        <v>0</v>
      </c>
      <c r="V359" s="124">
        <v>0</v>
      </c>
      <c r="W359" s="124">
        <v>0</v>
      </c>
    </row>
    <row r="360" spans="1:23" hidden="1">
      <c r="A360" s="124">
        <v>0</v>
      </c>
      <c r="B360" s="124">
        <v>0</v>
      </c>
      <c r="C360" s="124">
        <v>0</v>
      </c>
      <c r="D360" s="124">
        <v>0</v>
      </c>
      <c r="E360" s="124">
        <v>0</v>
      </c>
      <c r="F360" s="124">
        <v>0</v>
      </c>
      <c r="G360" s="124">
        <v>0</v>
      </c>
      <c r="H360" s="124">
        <v>0</v>
      </c>
      <c r="I360" s="124">
        <v>0</v>
      </c>
      <c r="J360" s="124">
        <v>0</v>
      </c>
      <c r="K360" s="124">
        <v>0</v>
      </c>
      <c r="L360" s="124">
        <v>0</v>
      </c>
      <c r="M360" s="124">
        <v>0</v>
      </c>
      <c r="N360" s="124">
        <v>0</v>
      </c>
      <c r="O360" s="124">
        <v>0</v>
      </c>
      <c r="P360" s="124">
        <v>0</v>
      </c>
      <c r="Q360" s="124">
        <v>0</v>
      </c>
      <c r="R360" s="124">
        <v>0</v>
      </c>
      <c r="S360" s="124">
        <v>0</v>
      </c>
      <c r="T360" s="124">
        <v>0</v>
      </c>
      <c r="U360" s="124">
        <v>0</v>
      </c>
      <c r="V360" s="124">
        <v>0</v>
      </c>
      <c r="W360" s="124">
        <v>0</v>
      </c>
    </row>
    <row r="361" spans="1:23" hidden="1">
      <c r="A361" s="124">
        <v>0</v>
      </c>
      <c r="B361" s="124">
        <v>0</v>
      </c>
      <c r="C361" s="124">
        <v>0</v>
      </c>
      <c r="D361" s="124">
        <v>0</v>
      </c>
      <c r="E361" s="124">
        <v>0</v>
      </c>
      <c r="F361" s="124">
        <v>0</v>
      </c>
      <c r="G361" s="124">
        <v>0</v>
      </c>
      <c r="H361" s="124">
        <v>0</v>
      </c>
      <c r="I361" s="124">
        <v>0</v>
      </c>
      <c r="J361" s="124">
        <v>0</v>
      </c>
      <c r="K361" s="124">
        <v>0</v>
      </c>
      <c r="L361" s="124">
        <v>0</v>
      </c>
      <c r="M361" s="124">
        <v>0</v>
      </c>
      <c r="N361" s="124">
        <v>0</v>
      </c>
      <c r="O361" s="124">
        <v>0</v>
      </c>
      <c r="P361" s="124">
        <v>0</v>
      </c>
      <c r="Q361" s="124">
        <v>0</v>
      </c>
      <c r="R361" s="124">
        <v>0</v>
      </c>
      <c r="S361" s="124">
        <v>0</v>
      </c>
      <c r="T361" s="124">
        <v>0</v>
      </c>
      <c r="U361" s="124">
        <v>0</v>
      </c>
      <c r="V361" s="124">
        <v>0</v>
      </c>
      <c r="W361" s="124">
        <v>0</v>
      </c>
    </row>
    <row r="362" spans="1:23" hidden="1">
      <c r="A362" s="124">
        <v>0</v>
      </c>
      <c r="B362" s="124">
        <v>0</v>
      </c>
      <c r="C362" s="124">
        <v>0</v>
      </c>
      <c r="D362" s="124">
        <v>0</v>
      </c>
      <c r="E362" s="124">
        <v>0</v>
      </c>
      <c r="F362" s="124">
        <v>0</v>
      </c>
      <c r="G362" s="124">
        <v>0</v>
      </c>
      <c r="H362" s="124">
        <v>0</v>
      </c>
      <c r="I362" s="124">
        <v>0</v>
      </c>
      <c r="J362" s="124">
        <v>0</v>
      </c>
      <c r="K362" s="124">
        <v>0</v>
      </c>
      <c r="L362" s="124">
        <v>0</v>
      </c>
      <c r="M362" s="124">
        <v>0</v>
      </c>
      <c r="N362" s="124">
        <v>0</v>
      </c>
      <c r="O362" s="124">
        <v>0</v>
      </c>
      <c r="P362" s="124">
        <v>0</v>
      </c>
      <c r="Q362" s="124">
        <v>0</v>
      </c>
      <c r="R362" s="124">
        <v>0</v>
      </c>
      <c r="S362" s="124">
        <v>0</v>
      </c>
      <c r="T362" s="124">
        <v>0</v>
      </c>
      <c r="U362" s="124">
        <v>0</v>
      </c>
      <c r="V362" s="124">
        <v>0</v>
      </c>
      <c r="W362" s="124">
        <v>0</v>
      </c>
    </row>
    <row r="363" spans="1:23" hidden="1">
      <c r="A363" s="124">
        <v>0</v>
      </c>
      <c r="B363" s="124">
        <v>0</v>
      </c>
      <c r="C363" s="124">
        <v>0</v>
      </c>
      <c r="D363" s="124">
        <v>0</v>
      </c>
      <c r="E363" s="124">
        <v>0</v>
      </c>
      <c r="F363" s="124">
        <v>0</v>
      </c>
      <c r="G363" s="124">
        <v>0</v>
      </c>
      <c r="H363" s="124">
        <v>0</v>
      </c>
      <c r="I363" s="124">
        <v>0</v>
      </c>
      <c r="J363" s="124">
        <v>0</v>
      </c>
      <c r="K363" s="124">
        <v>0</v>
      </c>
      <c r="L363" s="124">
        <v>0</v>
      </c>
      <c r="M363" s="124">
        <v>0</v>
      </c>
      <c r="N363" s="124">
        <v>0</v>
      </c>
      <c r="O363" s="124">
        <v>0</v>
      </c>
      <c r="P363" s="124">
        <v>0</v>
      </c>
      <c r="Q363" s="124">
        <v>0</v>
      </c>
      <c r="R363" s="124">
        <v>0</v>
      </c>
      <c r="S363" s="124">
        <v>0</v>
      </c>
      <c r="T363" s="124">
        <v>0</v>
      </c>
      <c r="U363" s="124">
        <v>0</v>
      </c>
      <c r="V363" s="124">
        <v>0</v>
      </c>
      <c r="W363" s="124">
        <v>0</v>
      </c>
    </row>
    <row r="364" spans="1:23" hidden="1">
      <c r="A364" s="124">
        <v>0</v>
      </c>
      <c r="B364" s="124">
        <v>0</v>
      </c>
      <c r="C364" s="124">
        <v>0</v>
      </c>
      <c r="D364" s="124">
        <v>0</v>
      </c>
      <c r="E364" s="124">
        <v>0</v>
      </c>
      <c r="F364" s="124">
        <v>0</v>
      </c>
      <c r="G364" s="124">
        <v>0</v>
      </c>
      <c r="H364" s="124">
        <v>0</v>
      </c>
      <c r="I364" s="124">
        <v>0</v>
      </c>
      <c r="J364" s="124">
        <v>0</v>
      </c>
      <c r="K364" s="124">
        <v>0</v>
      </c>
      <c r="L364" s="124">
        <v>0</v>
      </c>
      <c r="M364" s="124">
        <v>0</v>
      </c>
      <c r="N364" s="124">
        <v>0</v>
      </c>
      <c r="O364" s="124">
        <v>0</v>
      </c>
      <c r="P364" s="124">
        <v>0</v>
      </c>
      <c r="Q364" s="124">
        <v>0</v>
      </c>
      <c r="R364" s="124">
        <v>0</v>
      </c>
      <c r="S364" s="124">
        <v>0</v>
      </c>
      <c r="T364" s="124">
        <v>0</v>
      </c>
      <c r="U364" s="124">
        <v>0</v>
      </c>
      <c r="V364" s="124">
        <v>0</v>
      </c>
      <c r="W364" s="124">
        <v>0</v>
      </c>
    </row>
    <row r="365" spans="1:23">
      <c r="A365" s="124">
        <v>0</v>
      </c>
      <c r="B365" s="124">
        <v>0</v>
      </c>
      <c r="C365" s="124">
        <v>0</v>
      </c>
      <c r="D365" s="124">
        <v>0</v>
      </c>
      <c r="E365" s="124">
        <v>0</v>
      </c>
      <c r="F365" s="124">
        <v>0</v>
      </c>
      <c r="G365" s="124">
        <v>0</v>
      </c>
      <c r="H365" s="124">
        <v>0</v>
      </c>
      <c r="I365" s="124">
        <v>0</v>
      </c>
      <c r="J365" s="124">
        <v>0</v>
      </c>
      <c r="K365" s="124">
        <v>0</v>
      </c>
      <c r="L365" s="124">
        <v>0</v>
      </c>
      <c r="M365" s="124">
        <v>0</v>
      </c>
      <c r="N365" s="124">
        <v>0</v>
      </c>
      <c r="O365" s="124">
        <v>0</v>
      </c>
      <c r="P365" s="124">
        <v>0</v>
      </c>
      <c r="Q365" s="124">
        <v>0</v>
      </c>
      <c r="R365" s="124">
        <v>0</v>
      </c>
      <c r="S365" s="124">
        <v>0</v>
      </c>
      <c r="T365" s="124">
        <v>0</v>
      </c>
      <c r="U365" s="124">
        <v>0</v>
      </c>
      <c r="V365" s="124">
        <v>0</v>
      </c>
      <c r="W365" s="124">
        <v>0</v>
      </c>
    </row>
    <row r="366" spans="1:23" hidden="1">
      <c r="A366" s="124">
        <v>0</v>
      </c>
      <c r="B366" s="124">
        <v>0</v>
      </c>
      <c r="C366" s="124">
        <v>0</v>
      </c>
      <c r="D366" s="124">
        <v>0</v>
      </c>
      <c r="E366" s="124">
        <v>0</v>
      </c>
      <c r="F366" s="124">
        <v>0</v>
      </c>
      <c r="G366" s="124">
        <v>0</v>
      </c>
      <c r="H366" s="124">
        <v>0</v>
      </c>
      <c r="I366" s="124">
        <v>0</v>
      </c>
      <c r="J366" s="124">
        <v>0</v>
      </c>
      <c r="K366" s="124">
        <v>0</v>
      </c>
      <c r="L366" s="124">
        <v>0</v>
      </c>
      <c r="M366" s="124">
        <v>0</v>
      </c>
      <c r="N366" s="124">
        <v>0</v>
      </c>
      <c r="O366" s="124">
        <v>0</v>
      </c>
      <c r="P366" s="124">
        <v>0</v>
      </c>
      <c r="Q366" s="124">
        <v>0</v>
      </c>
      <c r="R366" s="124">
        <v>0</v>
      </c>
      <c r="S366" s="124">
        <v>0</v>
      </c>
      <c r="T366" s="124">
        <v>0</v>
      </c>
      <c r="U366" s="124">
        <v>0</v>
      </c>
      <c r="V366" s="124">
        <v>0</v>
      </c>
      <c r="W366" s="124">
        <v>0</v>
      </c>
    </row>
    <row r="367" spans="1:23">
      <c r="A367" s="124">
        <v>0</v>
      </c>
      <c r="B367" s="124">
        <v>0</v>
      </c>
      <c r="C367" s="124">
        <v>0</v>
      </c>
      <c r="D367" s="124">
        <v>0</v>
      </c>
      <c r="E367" s="124">
        <v>0</v>
      </c>
      <c r="F367" s="124">
        <v>0</v>
      </c>
      <c r="G367" s="124">
        <v>0</v>
      </c>
      <c r="H367" s="124">
        <v>0</v>
      </c>
      <c r="I367" s="124">
        <v>0</v>
      </c>
      <c r="J367" s="124">
        <v>0</v>
      </c>
      <c r="K367" s="124">
        <v>0</v>
      </c>
      <c r="L367" s="124">
        <v>0</v>
      </c>
      <c r="M367" s="124">
        <v>0</v>
      </c>
      <c r="N367" s="124">
        <v>0</v>
      </c>
      <c r="O367" s="124">
        <v>0</v>
      </c>
      <c r="P367" s="124">
        <v>0</v>
      </c>
      <c r="Q367" s="124">
        <v>0</v>
      </c>
      <c r="R367" s="124">
        <v>0</v>
      </c>
      <c r="S367" s="124">
        <v>0</v>
      </c>
      <c r="T367" s="124">
        <v>0</v>
      </c>
      <c r="U367" s="124">
        <v>0</v>
      </c>
      <c r="V367" s="124">
        <v>0</v>
      </c>
      <c r="W367" s="124">
        <v>0</v>
      </c>
    </row>
    <row r="368" spans="1:23">
      <c r="A368" s="124">
        <v>0</v>
      </c>
      <c r="B368" s="124">
        <v>0</v>
      </c>
      <c r="C368" s="124">
        <v>0</v>
      </c>
      <c r="D368" s="124">
        <v>0</v>
      </c>
      <c r="E368" s="124">
        <v>0</v>
      </c>
      <c r="F368" s="124">
        <v>0</v>
      </c>
      <c r="G368" s="124">
        <v>0</v>
      </c>
      <c r="H368" s="124">
        <v>0</v>
      </c>
      <c r="I368" s="124">
        <v>0</v>
      </c>
      <c r="J368" s="124">
        <v>0</v>
      </c>
      <c r="K368" s="124">
        <v>0</v>
      </c>
      <c r="L368" s="124">
        <v>0</v>
      </c>
      <c r="M368" s="124">
        <v>0</v>
      </c>
      <c r="N368" s="124">
        <v>0</v>
      </c>
      <c r="O368" s="124">
        <v>0</v>
      </c>
      <c r="P368" s="124">
        <v>0</v>
      </c>
      <c r="Q368" s="124">
        <v>0</v>
      </c>
      <c r="R368" s="124">
        <v>0</v>
      </c>
      <c r="S368" s="124">
        <v>0</v>
      </c>
      <c r="T368" s="124">
        <v>0</v>
      </c>
      <c r="U368" s="124">
        <v>0</v>
      </c>
      <c r="V368" s="124">
        <v>0</v>
      </c>
      <c r="W368" s="124">
        <v>0</v>
      </c>
    </row>
    <row r="369" spans="1:23" hidden="1">
      <c r="A369" s="124">
        <v>0</v>
      </c>
      <c r="B369" s="124">
        <v>0</v>
      </c>
      <c r="C369" s="124">
        <v>0</v>
      </c>
      <c r="D369" s="124">
        <v>0</v>
      </c>
      <c r="E369" s="124">
        <v>0</v>
      </c>
      <c r="F369" s="124">
        <v>0</v>
      </c>
      <c r="G369" s="124">
        <v>0</v>
      </c>
      <c r="H369" s="124">
        <v>0</v>
      </c>
      <c r="I369" s="124">
        <v>0</v>
      </c>
      <c r="J369" s="124">
        <v>0</v>
      </c>
      <c r="K369" s="124">
        <v>0</v>
      </c>
      <c r="L369" s="124">
        <v>0</v>
      </c>
      <c r="M369" s="124">
        <v>0</v>
      </c>
      <c r="N369" s="124">
        <v>0</v>
      </c>
      <c r="O369" s="124">
        <v>0</v>
      </c>
      <c r="P369" s="124">
        <v>0</v>
      </c>
      <c r="Q369" s="124">
        <v>0</v>
      </c>
      <c r="R369" s="124">
        <v>0</v>
      </c>
      <c r="S369" s="124">
        <v>0</v>
      </c>
      <c r="T369" s="124">
        <v>0</v>
      </c>
      <c r="U369" s="124">
        <v>0</v>
      </c>
      <c r="V369" s="124">
        <v>0</v>
      </c>
      <c r="W369" s="124">
        <v>0</v>
      </c>
    </row>
    <row r="370" spans="1:23" hidden="1">
      <c r="A370" s="124">
        <v>0</v>
      </c>
      <c r="B370" s="124">
        <v>0</v>
      </c>
      <c r="C370" s="124">
        <v>0</v>
      </c>
      <c r="D370" s="124">
        <v>0</v>
      </c>
      <c r="E370" s="124">
        <v>0</v>
      </c>
      <c r="F370" s="124">
        <v>0</v>
      </c>
      <c r="G370" s="124">
        <v>0</v>
      </c>
      <c r="H370" s="124">
        <v>0</v>
      </c>
      <c r="I370" s="124">
        <v>0</v>
      </c>
      <c r="J370" s="124">
        <v>0</v>
      </c>
      <c r="K370" s="124">
        <v>0</v>
      </c>
      <c r="L370" s="124">
        <v>0</v>
      </c>
      <c r="M370" s="124">
        <v>0</v>
      </c>
      <c r="N370" s="124">
        <v>0</v>
      </c>
      <c r="O370" s="124">
        <v>0</v>
      </c>
      <c r="P370" s="124">
        <v>0</v>
      </c>
      <c r="Q370" s="124">
        <v>0</v>
      </c>
      <c r="R370" s="124">
        <v>0</v>
      </c>
      <c r="S370" s="124">
        <v>0</v>
      </c>
      <c r="T370" s="124">
        <v>0</v>
      </c>
      <c r="U370" s="124">
        <v>0</v>
      </c>
      <c r="V370" s="124">
        <v>0</v>
      </c>
      <c r="W370" s="124">
        <v>0</v>
      </c>
    </row>
    <row r="371" spans="1:23">
      <c r="A371" s="124">
        <v>0</v>
      </c>
      <c r="B371" s="124">
        <v>0</v>
      </c>
      <c r="C371" s="124">
        <v>0</v>
      </c>
      <c r="D371" s="124">
        <v>0</v>
      </c>
      <c r="E371" s="124">
        <v>0</v>
      </c>
      <c r="F371" s="124">
        <v>0</v>
      </c>
      <c r="G371" s="124">
        <v>0</v>
      </c>
      <c r="H371" s="124">
        <v>0</v>
      </c>
      <c r="I371" s="124">
        <v>0</v>
      </c>
      <c r="J371" s="124">
        <v>0</v>
      </c>
      <c r="K371" s="124">
        <v>0</v>
      </c>
      <c r="L371" s="124">
        <v>0</v>
      </c>
      <c r="M371" s="124">
        <v>0</v>
      </c>
      <c r="N371" s="124">
        <v>0</v>
      </c>
      <c r="O371" s="124">
        <v>0</v>
      </c>
      <c r="P371" s="124">
        <v>0</v>
      </c>
      <c r="Q371" s="124">
        <v>0</v>
      </c>
      <c r="R371" s="124">
        <v>0</v>
      </c>
      <c r="S371" s="124">
        <v>0</v>
      </c>
      <c r="T371" s="124">
        <v>0</v>
      </c>
      <c r="U371" s="124">
        <v>0</v>
      </c>
      <c r="V371" s="124">
        <v>0</v>
      </c>
      <c r="W371" s="124">
        <v>0</v>
      </c>
    </row>
    <row r="372" spans="1:23">
      <c r="A372" s="124">
        <v>0</v>
      </c>
      <c r="B372" s="124">
        <v>0</v>
      </c>
      <c r="C372" s="124">
        <v>0</v>
      </c>
      <c r="D372" s="124">
        <v>0</v>
      </c>
      <c r="E372" s="124">
        <v>0</v>
      </c>
      <c r="F372" s="124">
        <v>0</v>
      </c>
      <c r="G372" s="124">
        <v>0</v>
      </c>
      <c r="H372" s="124">
        <v>0</v>
      </c>
      <c r="I372" s="124">
        <v>0</v>
      </c>
      <c r="J372" s="124">
        <v>0</v>
      </c>
      <c r="K372" s="124">
        <v>0</v>
      </c>
      <c r="L372" s="124">
        <v>0</v>
      </c>
      <c r="M372" s="124">
        <v>0</v>
      </c>
      <c r="N372" s="124">
        <v>0</v>
      </c>
      <c r="O372" s="124">
        <v>0</v>
      </c>
      <c r="P372" s="124">
        <v>0</v>
      </c>
      <c r="Q372" s="124">
        <v>0</v>
      </c>
      <c r="R372" s="124">
        <v>0</v>
      </c>
      <c r="S372" s="124">
        <v>0</v>
      </c>
      <c r="T372" s="124">
        <v>0</v>
      </c>
      <c r="U372" s="124">
        <v>0</v>
      </c>
      <c r="V372" s="124">
        <v>0</v>
      </c>
      <c r="W372" s="124">
        <v>0</v>
      </c>
    </row>
    <row r="373" spans="1:23" hidden="1">
      <c r="A373" s="124">
        <v>0</v>
      </c>
      <c r="B373" s="124">
        <v>0</v>
      </c>
      <c r="C373" s="124">
        <v>0</v>
      </c>
      <c r="D373" s="124">
        <v>0</v>
      </c>
      <c r="E373" s="124">
        <v>0</v>
      </c>
      <c r="F373" s="124">
        <v>0</v>
      </c>
      <c r="G373" s="124">
        <v>0</v>
      </c>
      <c r="H373" s="124">
        <v>0</v>
      </c>
      <c r="I373" s="124">
        <v>0</v>
      </c>
      <c r="J373" s="124">
        <v>0</v>
      </c>
      <c r="K373" s="124">
        <v>0</v>
      </c>
      <c r="L373" s="124">
        <v>0</v>
      </c>
      <c r="M373" s="124">
        <v>0</v>
      </c>
      <c r="N373" s="124">
        <v>0</v>
      </c>
      <c r="O373" s="124">
        <v>0</v>
      </c>
      <c r="P373" s="124">
        <v>0</v>
      </c>
      <c r="Q373" s="124">
        <v>0</v>
      </c>
      <c r="R373" s="124">
        <v>0</v>
      </c>
      <c r="S373" s="124">
        <v>0</v>
      </c>
      <c r="T373" s="124">
        <v>0</v>
      </c>
      <c r="U373" s="124">
        <v>0</v>
      </c>
      <c r="V373" s="124">
        <v>0</v>
      </c>
      <c r="W373" s="124">
        <v>0</v>
      </c>
    </row>
    <row r="374" spans="1:23" hidden="1">
      <c r="A374" s="124">
        <v>0</v>
      </c>
      <c r="B374" s="124">
        <v>0</v>
      </c>
      <c r="C374" s="124">
        <v>0</v>
      </c>
      <c r="D374" s="124">
        <v>0</v>
      </c>
      <c r="E374" s="124">
        <v>0</v>
      </c>
      <c r="F374" s="124">
        <v>0</v>
      </c>
      <c r="G374" s="124">
        <v>0</v>
      </c>
      <c r="H374" s="124">
        <v>0</v>
      </c>
      <c r="I374" s="124">
        <v>0</v>
      </c>
      <c r="J374" s="124">
        <v>0</v>
      </c>
      <c r="K374" s="124">
        <v>0</v>
      </c>
      <c r="L374" s="124">
        <v>0</v>
      </c>
      <c r="M374" s="124">
        <v>0</v>
      </c>
      <c r="N374" s="124">
        <v>0</v>
      </c>
      <c r="O374" s="124">
        <v>0</v>
      </c>
      <c r="P374" s="124">
        <v>0</v>
      </c>
      <c r="Q374" s="124">
        <v>0</v>
      </c>
      <c r="R374" s="124">
        <v>0</v>
      </c>
      <c r="S374" s="124">
        <v>0</v>
      </c>
      <c r="T374" s="124">
        <v>0</v>
      </c>
      <c r="U374" s="124">
        <v>0</v>
      </c>
      <c r="V374" s="124">
        <v>0</v>
      </c>
      <c r="W374" s="124">
        <v>0</v>
      </c>
    </row>
    <row r="375" spans="1:23">
      <c r="A375" s="124">
        <v>0</v>
      </c>
      <c r="B375" s="124">
        <v>0</v>
      </c>
      <c r="C375" s="124">
        <v>0</v>
      </c>
      <c r="D375" s="124">
        <v>0</v>
      </c>
      <c r="E375" s="124">
        <v>0</v>
      </c>
      <c r="F375" s="124">
        <v>0</v>
      </c>
      <c r="G375" s="124">
        <v>0</v>
      </c>
      <c r="H375" s="124">
        <v>0</v>
      </c>
      <c r="I375" s="124">
        <v>0</v>
      </c>
      <c r="J375" s="124">
        <v>0</v>
      </c>
      <c r="K375" s="124">
        <v>0</v>
      </c>
      <c r="L375" s="124">
        <v>0</v>
      </c>
      <c r="M375" s="124">
        <v>0</v>
      </c>
      <c r="N375" s="124">
        <v>0</v>
      </c>
      <c r="O375" s="124">
        <v>0</v>
      </c>
      <c r="P375" s="124">
        <v>0</v>
      </c>
      <c r="Q375" s="124">
        <v>0</v>
      </c>
      <c r="R375" s="124">
        <v>0</v>
      </c>
      <c r="S375" s="124">
        <v>0</v>
      </c>
      <c r="T375" s="124">
        <v>0</v>
      </c>
      <c r="U375" s="124">
        <v>0</v>
      </c>
      <c r="V375" s="124">
        <v>0</v>
      </c>
      <c r="W375" s="124">
        <v>0</v>
      </c>
    </row>
    <row r="376" spans="1:23">
      <c r="A376" s="124">
        <v>0</v>
      </c>
      <c r="B376" s="124">
        <v>0</v>
      </c>
      <c r="C376" s="124">
        <v>0</v>
      </c>
      <c r="D376" s="124">
        <v>0</v>
      </c>
      <c r="E376" s="124">
        <v>0</v>
      </c>
      <c r="F376" s="124">
        <v>0</v>
      </c>
      <c r="G376" s="124">
        <v>0</v>
      </c>
      <c r="H376" s="124">
        <v>0</v>
      </c>
      <c r="I376" s="124">
        <v>0</v>
      </c>
      <c r="J376" s="124">
        <v>0</v>
      </c>
      <c r="K376" s="124">
        <v>0</v>
      </c>
      <c r="L376" s="124">
        <v>0</v>
      </c>
      <c r="M376" s="124">
        <v>0</v>
      </c>
      <c r="N376" s="124">
        <v>0</v>
      </c>
      <c r="O376" s="124">
        <v>0</v>
      </c>
      <c r="P376" s="124">
        <v>0</v>
      </c>
      <c r="Q376" s="124">
        <v>0</v>
      </c>
      <c r="R376" s="124">
        <v>0</v>
      </c>
      <c r="S376" s="124">
        <v>0</v>
      </c>
      <c r="T376" s="124">
        <v>0</v>
      </c>
      <c r="U376" s="124">
        <v>0</v>
      </c>
      <c r="V376" s="124">
        <v>0</v>
      </c>
      <c r="W376" s="124">
        <v>0</v>
      </c>
    </row>
    <row r="377" spans="1:23" hidden="1">
      <c r="A377" s="124">
        <v>0</v>
      </c>
      <c r="B377" s="124">
        <v>0</v>
      </c>
      <c r="C377" s="124">
        <v>0</v>
      </c>
      <c r="D377" s="124">
        <v>0</v>
      </c>
      <c r="E377" s="124">
        <v>0</v>
      </c>
      <c r="F377" s="124">
        <v>0</v>
      </c>
      <c r="G377" s="124">
        <v>0</v>
      </c>
      <c r="H377" s="124">
        <v>0</v>
      </c>
      <c r="I377" s="124">
        <v>0</v>
      </c>
      <c r="J377" s="124">
        <v>0</v>
      </c>
      <c r="K377" s="124">
        <v>0</v>
      </c>
      <c r="L377" s="124">
        <v>0</v>
      </c>
      <c r="M377" s="124">
        <v>0</v>
      </c>
      <c r="N377" s="124">
        <v>0</v>
      </c>
      <c r="O377" s="124">
        <v>0</v>
      </c>
      <c r="P377" s="124">
        <v>0</v>
      </c>
      <c r="Q377" s="124">
        <v>0</v>
      </c>
      <c r="R377" s="124">
        <v>0</v>
      </c>
      <c r="S377" s="124">
        <v>0</v>
      </c>
      <c r="T377" s="124">
        <v>0</v>
      </c>
      <c r="U377" s="124">
        <v>0</v>
      </c>
      <c r="V377" s="124">
        <v>0</v>
      </c>
      <c r="W377" s="124">
        <v>0</v>
      </c>
    </row>
    <row r="378" spans="1:23">
      <c r="A378" s="124">
        <v>0</v>
      </c>
      <c r="B378" s="124">
        <v>0</v>
      </c>
      <c r="C378" s="124">
        <v>0</v>
      </c>
      <c r="D378" s="124">
        <v>0</v>
      </c>
      <c r="E378" s="124">
        <v>0</v>
      </c>
      <c r="F378" s="124">
        <v>0</v>
      </c>
      <c r="G378" s="124">
        <v>0</v>
      </c>
      <c r="H378" s="124">
        <v>0</v>
      </c>
      <c r="I378" s="124">
        <v>0</v>
      </c>
      <c r="J378" s="124">
        <v>0</v>
      </c>
      <c r="K378" s="124">
        <v>0</v>
      </c>
      <c r="L378" s="124">
        <v>0</v>
      </c>
      <c r="M378" s="124">
        <v>0</v>
      </c>
      <c r="N378" s="124">
        <v>0</v>
      </c>
      <c r="O378" s="124">
        <v>0</v>
      </c>
      <c r="P378" s="124">
        <v>0</v>
      </c>
      <c r="Q378" s="124">
        <v>0</v>
      </c>
      <c r="R378" s="124">
        <v>0</v>
      </c>
      <c r="S378" s="124">
        <v>0</v>
      </c>
      <c r="T378" s="124">
        <v>0</v>
      </c>
      <c r="U378" s="124">
        <v>0</v>
      </c>
      <c r="V378" s="124">
        <v>0</v>
      </c>
      <c r="W378" s="124">
        <v>0</v>
      </c>
    </row>
    <row r="379" spans="1:23" hidden="1">
      <c r="A379" s="124">
        <v>0</v>
      </c>
      <c r="B379" s="124">
        <v>0</v>
      </c>
      <c r="C379" s="124">
        <v>0</v>
      </c>
      <c r="D379" s="124">
        <v>0</v>
      </c>
      <c r="E379" s="124">
        <v>0</v>
      </c>
      <c r="F379" s="124">
        <v>0</v>
      </c>
      <c r="G379" s="124">
        <v>0</v>
      </c>
      <c r="H379" s="124">
        <v>0</v>
      </c>
      <c r="I379" s="124">
        <v>0</v>
      </c>
      <c r="J379" s="124">
        <v>0</v>
      </c>
      <c r="K379" s="124">
        <v>0</v>
      </c>
      <c r="L379" s="124">
        <v>0</v>
      </c>
      <c r="M379" s="124">
        <v>0</v>
      </c>
      <c r="N379" s="124">
        <v>0</v>
      </c>
      <c r="O379" s="124">
        <v>0</v>
      </c>
      <c r="P379" s="124">
        <v>0</v>
      </c>
      <c r="Q379" s="124">
        <v>0</v>
      </c>
      <c r="R379" s="124">
        <v>0</v>
      </c>
      <c r="S379" s="124">
        <v>0</v>
      </c>
      <c r="T379" s="124">
        <v>0</v>
      </c>
      <c r="U379" s="124">
        <v>0</v>
      </c>
      <c r="V379" s="124">
        <v>0</v>
      </c>
      <c r="W379" s="124">
        <v>0</v>
      </c>
    </row>
    <row r="380" spans="1:23">
      <c r="A380" s="124">
        <v>0</v>
      </c>
      <c r="B380" s="124">
        <v>0</v>
      </c>
      <c r="C380" s="124">
        <v>0</v>
      </c>
      <c r="D380" s="124">
        <v>0</v>
      </c>
      <c r="E380" s="124">
        <v>0</v>
      </c>
      <c r="F380" s="124">
        <v>0</v>
      </c>
      <c r="G380" s="124">
        <v>0</v>
      </c>
      <c r="H380" s="124">
        <v>0</v>
      </c>
      <c r="I380" s="124">
        <v>0</v>
      </c>
      <c r="J380" s="124">
        <v>0</v>
      </c>
      <c r="K380" s="124">
        <v>0</v>
      </c>
      <c r="L380" s="124">
        <v>0</v>
      </c>
      <c r="M380" s="124">
        <v>0</v>
      </c>
      <c r="N380" s="124">
        <v>0</v>
      </c>
      <c r="O380" s="124">
        <v>0</v>
      </c>
      <c r="P380" s="124">
        <v>0</v>
      </c>
      <c r="Q380" s="124">
        <v>0</v>
      </c>
      <c r="R380" s="124">
        <v>0</v>
      </c>
      <c r="S380" s="124">
        <v>0</v>
      </c>
      <c r="T380" s="124">
        <v>0</v>
      </c>
      <c r="U380" s="124">
        <v>0</v>
      </c>
      <c r="V380" s="124">
        <v>0</v>
      </c>
      <c r="W380" s="124">
        <v>0</v>
      </c>
    </row>
    <row r="381" spans="1:23" hidden="1">
      <c r="A381" s="124">
        <v>0</v>
      </c>
      <c r="B381" s="124">
        <v>0</v>
      </c>
      <c r="C381" s="124">
        <v>0</v>
      </c>
      <c r="D381" s="124">
        <v>0</v>
      </c>
      <c r="E381" s="124">
        <v>0</v>
      </c>
      <c r="F381" s="124">
        <v>0</v>
      </c>
      <c r="G381" s="124">
        <v>0</v>
      </c>
      <c r="H381" s="124">
        <v>0</v>
      </c>
      <c r="I381" s="124">
        <v>0</v>
      </c>
      <c r="J381" s="124">
        <v>0</v>
      </c>
      <c r="K381" s="124">
        <v>0</v>
      </c>
      <c r="L381" s="124">
        <v>0</v>
      </c>
      <c r="M381" s="124">
        <v>0</v>
      </c>
      <c r="N381" s="124">
        <v>0</v>
      </c>
      <c r="O381" s="124">
        <v>0</v>
      </c>
      <c r="P381" s="124">
        <v>0</v>
      </c>
      <c r="Q381" s="124">
        <v>0</v>
      </c>
      <c r="R381" s="124">
        <v>0</v>
      </c>
      <c r="S381" s="124">
        <v>0</v>
      </c>
      <c r="T381" s="124">
        <v>0</v>
      </c>
      <c r="U381" s="124">
        <v>0</v>
      </c>
      <c r="V381" s="124">
        <v>0</v>
      </c>
      <c r="W381" s="124">
        <v>0</v>
      </c>
    </row>
    <row r="382" spans="1:23" hidden="1">
      <c r="A382" s="124">
        <v>0</v>
      </c>
      <c r="B382" s="124">
        <v>0</v>
      </c>
      <c r="C382" s="124">
        <v>0</v>
      </c>
      <c r="D382" s="124">
        <v>0</v>
      </c>
      <c r="E382" s="124">
        <v>0</v>
      </c>
      <c r="F382" s="124">
        <v>0</v>
      </c>
      <c r="G382" s="124">
        <v>0</v>
      </c>
      <c r="H382" s="124">
        <v>0</v>
      </c>
      <c r="I382" s="124">
        <v>0</v>
      </c>
      <c r="J382" s="124">
        <v>0</v>
      </c>
      <c r="K382" s="124">
        <v>0</v>
      </c>
      <c r="L382" s="124">
        <v>0</v>
      </c>
      <c r="M382" s="124">
        <v>0</v>
      </c>
      <c r="N382" s="124">
        <v>0</v>
      </c>
      <c r="O382" s="124">
        <v>0</v>
      </c>
      <c r="P382" s="124">
        <v>0</v>
      </c>
      <c r="Q382" s="124">
        <v>0</v>
      </c>
      <c r="R382" s="124">
        <v>0</v>
      </c>
      <c r="S382" s="124">
        <v>0</v>
      </c>
      <c r="T382" s="124">
        <v>0</v>
      </c>
      <c r="U382" s="124">
        <v>0</v>
      </c>
      <c r="V382" s="124">
        <v>0</v>
      </c>
      <c r="W382" s="124">
        <v>0</v>
      </c>
    </row>
    <row r="383" spans="1:23">
      <c r="A383" s="124">
        <v>0</v>
      </c>
      <c r="B383" s="124">
        <v>0</v>
      </c>
      <c r="C383" s="124">
        <v>0</v>
      </c>
      <c r="D383" s="124">
        <v>0</v>
      </c>
      <c r="E383" s="124">
        <v>0</v>
      </c>
      <c r="F383" s="124">
        <v>0</v>
      </c>
      <c r="G383" s="124">
        <v>0</v>
      </c>
      <c r="H383" s="124">
        <v>0</v>
      </c>
      <c r="I383" s="124">
        <v>0</v>
      </c>
      <c r="J383" s="124">
        <v>0</v>
      </c>
      <c r="K383" s="124">
        <v>0</v>
      </c>
      <c r="L383" s="124">
        <v>0</v>
      </c>
      <c r="M383" s="124">
        <v>0</v>
      </c>
      <c r="N383" s="124">
        <v>0</v>
      </c>
      <c r="O383" s="124">
        <v>0</v>
      </c>
      <c r="P383" s="124">
        <v>0</v>
      </c>
      <c r="Q383" s="124">
        <v>0</v>
      </c>
      <c r="R383" s="124">
        <v>0</v>
      </c>
      <c r="S383" s="124">
        <v>0</v>
      </c>
      <c r="T383" s="124">
        <v>0</v>
      </c>
      <c r="U383" s="124">
        <v>0</v>
      </c>
      <c r="V383" s="124">
        <v>0</v>
      </c>
      <c r="W383" s="124">
        <v>0</v>
      </c>
    </row>
    <row r="384" spans="1:23" hidden="1">
      <c r="A384" s="124">
        <v>0</v>
      </c>
      <c r="B384" s="124">
        <v>0</v>
      </c>
      <c r="C384" s="124">
        <v>0</v>
      </c>
      <c r="D384" s="124">
        <v>0</v>
      </c>
      <c r="E384" s="124">
        <v>0</v>
      </c>
      <c r="F384" s="124">
        <v>0</v>
      </c>
      <c r="G384" s="124">
        <v>0</v>
      </c>
      <c r="H384" s="124">
        <v>0</v>
      </c>
      <c r="I384" s="124">
        <v>0</v>
      </c>
      <c r="J384" s="124">
        <v>0</v>
      </c>
      <c r="K384" s="124">
        <v>0</v>
      </c>
      <c r="L384" s="124">
        <v>0</v>
      </c>
      <c r="M384" s="124">
        <v>0</v>
      </c>
      <c r="N384" s="124">
        <v>0</v>
      </c>
      <c r="O384" s="124">
        <v>0</v>
      </c>
      <c r="P384" s="124">
        <v>0</v>
      </c>
      <c r="Q384" s="124">
        <v>0</v>
      </c>
      <c r="R384" s="124">
        <v>0</v>
      </c>
      <c r="S384" s="124">
        <v>0</v>
      </c>
      <c r="T384" s="124">
        <v>0</v>
      </c>
      <c r="U384" s="124">
        <v>0</v>
      </c>
      <c r="V384" s="124">
        <v>0</v>
      </c>
      <c r="W384" s="124">
        <v>0</v>
      </c>
    </row>
    <row r="385" spans="1:23">
      <c r="A385" s="124">
        <v>0</v>
      </c>
      <c r="B385" s="124">
        <v>0</v>
      </c>
      <c r="C385" s="124">
        <v>0</v>
      </c>
      <c r="D385" s="124">
        <v>0</v>
      </c>
      <c r="E385" s="124">
        <v>0</v>
      </c>
      <c r="F385" s="124">
        <v>0</v>
      </c>
      <c r="G385" s="124">
        <v>0</v>
      </c>
      <c r="H385" s="124">
        <v>0</v>
      </c>
      <c r="I385" s="124">
        <v>0</v>
      </c>
      <c r="J385" s="124">
        <v>0</v>
      </c>
      <c r="K385" s="124">
        <v>0</v>
      </c>
      <c r="L385" s="124">
        <v>0</v>
      </c>
      <c r="M385" s="124">
        <v>0</v>
      </c>
      <c r="N385" s="124">
        <v>0</v>
      </c>
      <c r="O385" s="124">
        <v>0</v>
      </c>
      <c r="P385" s="124">
        <v>0</v>
      </c>
      <c r="Q385" s="124">
        <v>0</v>
      </c>
      <c r="R385" s="124">
        <v>0</v>
      </c>
      <c r="S385" s="124">
        <v>0</v>
      </c>
      <c r="T385" s="124">
        <v>0</v>
      </c>
      <c r="U385" s="124">
        <v>0</v>
      </c>
      <c r="V385" s="124">
        <v>0</v>
      </c>
      <c r="W385" s="124">
        <v>0</v>
      </c>
    </row>
    <row r="386" spans="1:23">
      <c r="A386" s="124">
        <v>0</v>
      </c>
      <c r="B386" s="124">
        <v>0</v>
      </c>
      <c r="C386" s="124">
        <v>0</v>
      </c>
      <c r="D386" s="124">
        <v>0</v>
      </c>
      <c r="E386" s="124">
        <v>0</v>
      </c>
      <c r="F386" s="124">
        <v>0</v>
      </c>
      <c r="G386" s="124">
        <v>0</v>
      </c>
      <c r="H386" s="124">
        <v>0</v>
      </c>
      <c r="I386" s="124">
        <v>0</v>
      </c>
      <c r="J386" s="124">
        <v>0</v>
      </c>
      <c r="K386" s="124">
        <v>0</v>
      </c>
      <c r="L386" s="124">
        <v>0</v>
      </c>
      <c r="M386" s="124">
        <v>0</v>
      </c>
      <c r="N386" s="124">
        <v>0</v>
      </c>
      <c r="O386" s="124">
        <v>0</v>
      </c>
      <c r="P386" s="124">
        <v>0</v>
      </c>
      <c r="Q386" s="124">
        <v>0</v>
      </c>
      <c r="R386" s="124">
        <v>0</v>
      </c>
      <c r="S386" s="124">
        <v>0</v>
      </c>
      <c r="T386" s="124">
        <v>0</v>
      </c>
      <c r="U386" s="124">
        <v>0</v>
      </c>
      <c r="V386" s="124">
        <v>0</v>
      </c>
      <c r="W386" s="124">
        <v>0</v>
      </c>
    </row>
    <row r="387" spans="1:23">
      <c r="A387" s="124">
        <v>0</v>
      </c>
      <c r="B387" s="124">
        <v>0</v>
      </c>
      <c r="C387" s="124">
        <v>0</v>
      </c>
      <c r="D387" s="124">
        <v>0</v>
      </c>
      <c r="E387" s="124">
        <v>0</v>
      </c>
      <c r="F387" s="124">
        <v>0</v>
      </c>
      <c r="G387" s="124">
        <v>0</v>
      </c>
      <c r="H387" s="124">
        <v>0</v>
      </c>
      <c r="I387" s="124">
        <v>0</v>
      </c>
      <c r="J387" s="124">
        <v>0</v>
      </c>
      <c r="K387" s="124">
        <v>0</v>
      </c>
      <c r="L387" s="124">
        <v>0</v>
      </c>
      <c r="M387" s="124">
        <v>0</v>
      </c>
      <c r="N387" s="124">
        <v>0</v>
      </c>
      <c r="O387" s="124">
        <v>0</v>
      </c>
      <c r="P387" s="124">
        <v>0</v>
      </c>
      <c r="Q387" s="124">
        <v>0</v>
      </c>
      <c r="R387" s="124">
        <v>0</v>
      </c>
      <c r="S387" s="124">
        <v>0</v>
      </c>
      <c r="T387" s="124">
        <v>0</v>
      </c>
      <c r="U387" s="124">
        <v>0</v>
      </c>
      <c r="V387" s="124">
        <v>0</v>
      </c>
      <c r="W387" s="124">
        <v>0</v>
      </c>
    </row>
    <row r="388" spans="1:23" hidden="1">
      <c r="A388" s="124">
        <v>0</v>
      </c>
      <c r="B388" s="124">
        <v>0</v>
      </c>
      <c r="C388" s="124">
        <v>0</v>
      </c>
      <c r="D388" s="124">
        <v>0</v>
      </c>
      <c r="E388" s="124">
        <v>0</v>
      </c>
      <c r="F388" s="124">
        <v>0</v>
      </c>
      <c r="G388" s="124">
        <v>0</v>
      </c>
      <c r="H388" s="124">
        <v>0</v>
      </c>
      <c r="I388" s="124">
        <v>0</v>
      </c>
      <c r="J388" s="124">
        <v>0</v>
      </c>
      <c r="K388" s="124">
        <v>0</v>
      </c>
      <c r="L388" s="124">
        <v>0</v>
      </c>
      <c r="M388" s="124">
        <v>0</v>
      </c>
      <c r="N388" s="124">
        <v>0</v>
      </c>
      <c r="O388" s="124">
        <v>0</v>
      </c>
      <c r="P388" s="124">
        <v>0</v>
      </c>
      <c r="Q388" s="124">
        <v>0</v>
      </c>
      <c r="R388" s="124">
        <v>0</v>
      </c>
      <c r="S388" s="124">
        <v>0</v>
      </c>
      <c r="T388" s="124">
        <v>0</v>
      </c>
      <c r="U388" s="124">
        <v>0</v>
      </c>
      <c r="V388" s="124">
        <v>0</v>
      </c>
      <c r="W388" s="124">
        <v>0</v>
      </c>
    </row>
    <row r="389" spans="1:23" hidden="1">
      <c r="A389" s="124">
        <v>0</v>
      </c>
      <c r="B389" s="124">
        <v>0</v>
      </c>
      <c r="C389" s="124">
        <v>0</v>
      </c>
      <c r="D389" s="124">
        <v>0</v>
      </c>
      <c r="E389" s="124">
        <v>0</v>
      </c>
      <c r="F389" s="124">
        <v>0</v>
      </c>
      <c r="G389" s="124">
        <v>0</v>
      </c>
      <c r="H389" s="124">
        <v>0</v>
      </c>
      <c r="I389" s="124">
        <v>0</v>
      </c>
      <c r="J389" s="124">
        <v>0</v>
      </c>
      <c r="K389" s="124">
        <v>0</v>
      </c>
      <c r="L389" s="124">
        <v>0</v>
      </c>
      <c r="M389" s="124">
        <v>0</v>
      </c>
      <c r="N389" s="124">
        <v>0</v>
      </c>
      <c r="O389" s="124">
        <v>0</v>
      </c>
      <c r="P389" s="124">
        <v>0</v>
      </c>
      <c r="Q389" s="124">
        <v>0</v>
      </c>
      <c r="R389" s="124">
        <v>0</v>
      </c>
      <c r="S389" s="124">
        <v>0</v>
      </c>
      <c r="T389" s="124">
        <v>0</v>
      </c>
      <c r="U389" s="124">
        <v>0</v>
      </c>
      <c r="V389" s="124">
        <v>0</v>
      </c>
      <c r="W389" s="124">
        <v>0</v>
      </c>
    </row>
    <row r="390" spans="1:23" hidden="1">
      <c r="A390" s="124">
        <v>0</v>
      </c>
      <c r="B390" s="124">
        <v>0</v>
      </c>
      <c r="C390" s="124">
        <v>0</v>
      </c>
      <c r="D390" s="124">
        <v>0</v>
      </c>
      <c r="E390" s="124">
        <v>0</v>
      </c>
      <c r="F390" s="124">
        <v>0</v>
      </c>
      <c r="G390" s="124">
        <v>0</v>
      </c>
      <c r="H390" s="124">
        <v>0</v>
      </c>
      <c r="I390" s="124">
        <v>0</v>
      </c>
      <c r="J390" s="124">
        <v>0</v>
      </c>
      <c r="K390" s="124">
        <v>0</v>
      </c>
      <c r="L390" s="124">
        <v>0</v>
      </c>
      <c r="M390" s="124">
        <v>0</v>
      </c>
      <c r="N390" s="124">
        <v>0</v>
      </c>
      <c r="O390" s="124">
        <v>0</v>
      </c>
      <c r="P390" s="124">
        <v>0</v>
      </c>
      <c r="Q390" s="124">
        <v>0</v>
      </c>
      <c r="R390" s="124">
        <v>0</v>
      </c>
      <c r="S390" s="124">
        <v>0</v>
      </c>
      <c r="T390" s="124">
        <v>0</v>
      </c>
      <c r="U390" s="124">
        <v>0</v>
      </c>
      <c r="V390" s="124">
        <v>0</v>
      </c>
      <c r="W390" s="124">
        <v>0</v>
      </c>
    </row>
    <row r="391" spans="1:23">
      <c r="A391" s="124">
        <v>0</v>
      </c>
      <c r="B391" s="124">
        <v>0</v>
      </c>
      <c r="C391" s="124">
        <v>0</v>
      </c>
      <c r="D391" s="124">
        <v>0</v>
      </c>
      <c r="E391" s="124">
        <v>0</v>
      </c>
      <c r="F391" s="124">
        <v>0</v>
      </c>
      <c r="G391" s="124">
        <v>0</v>
      </c>
      <c r="H391" s="124">
        <v>0</v>
      </c>
      <c r="I391" s="124">
        <v>0</v>
      </c>
      <c r="J391" s="124">
        <v>0</v>
      </c>
      <c r="K391" s="124">
        <v>0</v>
      </c>
      <c r="L391" s="124">
        <v>0</v>
      </c>
      <c r="M391" s="124">
        <v>0</v>
      </c>
      <c r="N391" s="124">
        <v>0</v>
      </c>
      <c r="O391" s="124">
        <v>0</v>
      </c>
      <c r="P391" s="124">
        <v>0</v>
      </c>
      <c r="Q391" s="124">
        <v>0</v>
      </c>
      <c r="R391" s="124">
        <v>0</v>
      </c>
      <c r="S391" s="124">
        <v>0</v>
      </c>
      <c r="T391" s="124">
        <v>0</v>
      </c>
      <c r="U391" s="124">
        <v>0</v>
      </c>
      <c r="V391" s="124">
        <v>0</v>
      </c>
      <c r="W391" s="124">
        <v>0</v>
      </c>
    </row>
    <row r="392" spans="1:23" hidden="1">
      <c r="A392" s="124">
        <v>0</v>
      </c>
      <c r="B392" s="124">
        <v>0</v>
      </c>
      <c r="C392" s="124">
        <v>0</v>
      </c>
      <c r="D392" s="124">
        <v>0</v>
      </c>
      <c r="E392" s="124">
        <v>0</v>
      </c>
      <c r="F392" s="124">
        <v>0</v>
      </c>
      <c r="G392" s="124">
        <v>0</v>
      </c>
      <c r="H392" s="124">
        <v>0</v>
      </c>
      <c r="I392" s="124">
        <v>0</v>
      </c>
      <c r="J392" s="124">
        <v>0</v>
      </c>
      <c r="K392" s="124">
        <v>0</v>
      </c>
      <c r="L392" s="124">
        <v>0</v>
      </c>
      <c r="M392" s="124">
        <v>0</v>
      </c>
      <c r="N392" s="124">
        <v>0</v>
      </c>
      <c r="O392" s="124">
        <v>0</v>
      </c>
      <c r="P392" s="124">
        <v>0</v>
      </c>
      <c r="Q392" s="124">
        <v>0</v>
      </c>
      <c r="R392" s="124">
        <v>0</v>
      </c>
      <c r="S392" s="124">
        <v>0</v>
      </c>
      <c r="T392" s="124">
        <v>0</v>
      </c>
      <c r="U392" s="124">
        <v>0</v>
      </c>
      <c r="V392" s="124">
        <v>0</v>
      </c>
      <c r="W392" s="124">
        <v>0</v>
      </c>
    </row>
    <row r="393" spans="1:23" hidden="1">
      <c r="A393" s="124">
        <v>0</v>
      </c>
      <c r="B393" s="124">
        <v>0</v>
      </c>
      <c r="C393" s="124">
        <v>0</v>
      </c>
      <c r="D393" s="124">
        <v>0</v>
      </c>
      <c r="E393" s="124">
        <v>0</v>
      </c>
      <c r="F393" s="124">
        <v>0</v>
      </c>
      <c r="G393" s="124">
        <v>0</v>
      </c>
      <c r="H393" s="124">
        <v>0</v>
      </c>
      <c r="I393" s="124">
        <v>0</v>
      </c>
      <c r="J393" s="124">
        <v>0</v>
      </c>
      <c r="K393" s="124">
        <v>0</v>
      </c>
      <c r="L393" s="124">
        <v>0</v>
      </c>
      <c r="M393" s="124">
        <v>0</v>
      </c>
      <c r="N393" s="124">
        <v>0</v>
      </c>
      <c r="O393" s="124">
        <v>0</v>
      </c>
      <c r="P393" s="124">
        <v>0</v>
      </c>
      <c r="Q393" s="124">
        <v>0</v>
      </c>
      <c r="R393" s="124">
        <v>0</v>
      </c>
      <c r="S393" s="124">
        <v>0</v>
      </c>
      <c r="T393" s="124">
        <v>0</v>
      </c>
      <c r="U393" s="124">
        <v>0</v>
      </c>
      <c r="V393" s="124">
        <v>0</v>
      </c>
      <c r="W393" s="124">
        <v>0</v>
      </c>
    </row>
    <row r="394" spans="1:23" hidden="1">
      <c r="A394" s="124">
        <v>0</v>
      </c>
      <c r="B394" s="124">
        <v>0</v>
      </c>
      <c r="C394" s="124">
        <v>0</v>
      </c>
      <c r="D394" s="124">
        <v>0</v>
      </c>
      <c r="E394" s="124">
        <v>0</v>
      </c>
      <c r="F394" s="124">
        <v>0</v>
      </c>
      <c r="G394" s="124">
        <v>0</v>
      </c>
      <c r="H394" s="124">
        <v>0</v>
      </c>
      <c r="I394" s="124">
        <v>0</v>
      </c>
      <c r="J394" s="124">
        <v>0</v>
      </c>
      <c r="K394" s="124">
        <v>0</v>
      </c>
      <c r="L394" s="124">
        <v>0</v>
      </c>
      <c r="M394" s="124">
        <v>0</v>
      </c>
      <c r="N394" s="124">
        <v>0</v>
      </c>
      <c r="O394" s="124">
        <v>0</v>
      </c>
      <c r="P394" s="124">
        <v>0</v>
      </c>
      <c r="Q394" s="124">
        <v>0</v>
      </c>
      <c r="R394" s="124">
        <v>0</v>
      </c>
      <c r="S394" s="124">
        <v>0</v>
      </c>
      <c r="T394" s="124">
        <v>0</v>
      </c>
      <c r="U394" s="124">
        <v>0</v>
      </c>
      <c r="V394" s="124">
        <v>0</v>
      </c>
      <c r="W394" s="124">
        <v>0</v>
      </c>
    </row>
    <row r="395" spans="1:23">
      <c r="A395" s="124">
        <v>0</v>
      </c>
      <c r="B395" s="124">
        <v>0</v>
      </c>
      <c r="C395" s="124">
        <v>0</v>
      </c>
      <c r="D395" s="124">
        <v>0</v>
      </c>
      <c r="E395" s="124">
        <v>0</v>
      </c>
      <c r="F395" s="124">
        <v>0</v>
      </c>
      <c r="G395" s="124">
        <v>0</v>
      </c>
      <c r="H395" s="124">
        <v>0</v>
      </c>
      <c r="I395" s="124">
        <v>0</v>
      </c>
      <c r="J395" s="124">
        <v>0</v>
      </c>
      <c r="K395" s="124">
        <v>0</v>
      </c>
      <c r="L395" s="124">
        <v>0</v>
      </c>
      <c r="M395" s="124">
        <v>0</v>
      </c>
      <c r="N395" s="124">
        <v>0</v>
      </c>
      <c r="O395" s="124">
        <v>0</v>
      </c>
      <c r="P395" s="124">
        <v>0</v>
      </c>
      <c r="Q395" s="124">
        <v>0</v>
      </c>
      <c r="R395" s="124">
        <v>0</v>
      </c>
      <c r="S395" s="124">
        <v>0</v>
      </c>
      <c r="T395" s="124">
        <v>0</v>
      </c>
      <c r="U395" s="124">
        <v>0</v>
      </c>
      <c r="V395" s="124">
        <v>0</v>
      </c>
      <c r="W395" s="124">
        <v>0</v>
      </c>
    </row>
    <row r="396" spans="1:23" hidden="1">
      <c r="A396" s="124">
        <v>0</v>
      </c>
      <c r="B396" s="124">
        <v>0</v>
      </c>
      <c r="C396" s="124">
        <v>0</v>
      </c>
      <c r="D396" s="124">
        <v>0</v>
      </c>
      <c r="E396" s="124">
        <v>0</v>
      </c>
      <c r="F396" s="124">
        <v>0</v>
      </c>
      <c r="G396" s="124">
        <v>0</v>
      </c>
      <c r="H396" s="124">
        <v>0</v>
      </c>
      <c r="I396" s="124">
        <v>0</v>
      </c>
      <c r="J396" s="124">
        <v>0</v>
      </c>
      <c r="K396" s="124">
        <v>0</v>
      </c>
      <c r="L396" s="124">
        <v>0</v>
      </c>
      <c r="M396" s="124">
        <v>0</v>
      </c>
      <c r="N396" s="124">
        <v>0</v>
      </c>
      <c r="O396" s="124">
        <v>0</v>
      </c>
      <c r="P396" s="124">
        <v>0</v>
      </c>
      <c r="Q396" s="124">
        <v>0</v>
      </c>
      <c r="R396" s="124">
        <v>0</v>
      </c>
      <c r="S396" s="124">
        <v>0</v>
      </c>
      <c r="T396" s="124">
        <v>0</v>
      </c>
      <c r="U396" s="124">
        <v>0</v>
      </c>
      <c r="V396" s="124">
        <v>0</v>
      </c>
      <c r="W396" s="124">
        <v>0</v>
      </c>
    </row>
    <row r="397" spans="1:23" hidden="1">
      <c r="A397" s="124">
        <v>0</v>
      </c>
      <c r="B397" s="124">
        <v>0</v>
      </c>
      <c r="C397" s="124">
        <v>0</v>
      </c>
      <c r="D397" s="124">
        <v>0</v>
      </c>
      <c r="E397" s="124">
        <v>0</v>
      </c>
      <c r="F397" s="124">
        <v>0</v>
      </c>
      <c r="G397" s="124">
        <v>0</v>
      </c>
      <c r="H397" s="124">
        <v>0</v>
      </c>
      <c r="I397" s="124">
        <v>0</v>
      </c>
      <c r="J397" s="124">
        <v>0</v>
      </c>
      <c r="K397" s="124">
        <v>0</v>
      </c>
      <c r="L397" s="124">
        <v>0</v>
      </c>
      <c r="M397" s="124">
        <v>0</v>
      </c>
      <c r="N397" s="124">
        <v>0</v>
      </c>
      <c r="O397" s="124">
        <v>0</v>
      </c>
      <c r="P397" s="124">
        <v>0</v>
      </c>
      <c r="Q397" s="124">
        <v>0</v>
      </c>
      <c r="R397" s="124">
        <v>0</v>
      </c>
      <c r="S397" s="124">
        <v>0</v>
      </c>
      <c r="T397" s="124">
        <v>0</v>
      </c>
      <c r="U397" s="124">
        <v>0</v>
      </c>
      <c r="V397" s="124">
        <v>0</v>
      </c>
      <c r="W397" s="124">
        <v>0</v>
      </c>
    </row>
    <row r="398" spans="1:23" hidden="1">
      <c r="A398" s="124">
        <v>0</v>
      </c>
      <c r="B398" s="124">
        <v>0</v>
      </c>
      <c r="C398" s="124">
        <v>0</v>
      </c>
      <c r="D398" s="124">
        <v>0</v>
      </c>
      <c r="E398" s="124">
        <v>0</v>
      </c>
      <c r="F398" s="124">
        <v>0</v>
      </c>
      <c r="G398" s="124">
        <v>0</v>
      </c>
      <c r="H398" s="124">
        <v>0</v>
      </c>
      <c r="I398" s="124">
        <v>0</v>
      </c>
      <c r="J398" s="124">
        <v>0</v>
      </c>
      <c r="K398" s="124">
        <v>0</v>
      </c>
      <c r="L398" s="124">
        <v>0</v>
      </c>
      <c r="M398" s="124">
        <v>0</v>
      </c>
      <c r="N398" s="124">
        <v>0</v>
      </c>
      <c r="O398" s="124">
        <v>0</v>
      </c>
      <c r="P398" s="124">
        <v>0</v>
      </c>
      <c r="Q398" s="124">
        <v>0</v>
      </c>
      <c r="R398" s="124">
        <v>0</v>
      </c>
      <c r="S398" s="124">
        <v>0</v>
      </c>
      <c r="T398" s="124">
        <v>0</v>
      </c>
      <c r="U398" s="124">
        <v>0</v>
      </c>
      <c r="V398" s="124">
        <v>0</v>
      </c>
      <c r="W398" s="124">
        <v>0</v>
      </c>
    </row>
    <row r="399" spans="1:23" hidden="1">
      <c r="A399" s="124">
        <v>0</v>
      </c>
      <c r="B399" s="124">
        <v>0</v>
      </c>
      <c r="C399" s="124">
        <v>0</v>
      </c>
      <c r="D399" s="124">
        <v>0</v>
      </c>
      <c r="E399" s="124">
        <v>0</v>
      </c>
      <c r="F399" s="124">
        <v>0</v>
      </c>
      <c r="G399" s="124">
        <v>0</v>
      </c>
      <c r="H399" s="124">
        <v>0</v>
      </c>
      <c r="I399" s="124">
        <v>0</v>
      </c>
      <c r="J399" s="124">
        <v>0</v>
      </c>
      <c r="K399" s="124">
        <v>0</v>
      </c>
      <c r="L399" s="124">
        <v>0</v>
      </c>
      <c r="M399" s="124">
        <v>0</v>
      </c>
      <c r="N399" s="124">
        <v>0</v>
      </c>
      <c r="O399" s="124">
        <v>0</v>
      </c>
      <c r="P399" s="124">
        <v>0</v>
      </c>
      <c r="Q399" s="124">
        <v>0</v>
      </c>
      <c r="R399" s="124">
        <v>0</v>
      </c>
      <c r="S399" s="124">
        <v>0</v>
      </c>
      <c r="T399" s="124">
        <v>0</v>
      </c>
      <c r="U399" s="124">
        <v>0</v>
      </c>
      <c r="V399" s="124">
        <v>0</v>
      </c>
      <c r="W399" s="124">
        <v>0</v>
      </c>
    </row>
    <row r="400" spans="1:23" hidden="1">
      <c r="A400" s="124">
        <v>0</v>
      </c>
      <c r="B400" s="124">
        <v>0</v>
      </c>
      <c r="C400" s="124">
        <v>0</v>
      </c>
      <c r="D400" s="124">
        <v>0</v>
      </c>
      <c r="E400" s="124">
        <v>0</v>
      </c>
      <c r="F400" s="124">
        <v>0</v>
      </c>
      <c r="G400" s="124">
        <v>0</v>
      </c>
      <c r="H400" s="124">
        <v>0</v>
      </c>
      <c r="I400" s="124">
        <v>0</v>
      </c>
      <c r="J400" s="124">
        <v>0</v>
      </c>
      <c r="K400" s="124">
        <v>0</v>
      </c>
      <c r="L400" s="124">
        <v>0</v>
      </c>
      <c r="M400" s="124">
        <v>0</v>
      </c>
      <c r="N400" s="124">
        <v>0</v>
      </c>
      <c r="O400" s="124">
        <v>0</v>
      </c>
      <c r="P400" s="124">
        <v>0</v>
      </c>
      <c r="Q400" s="124">
        <v>0</v>
      </c>
      <c r="R400" s="124">
        <v>0</v>
      </c>
      <c r="S400" s="124">
        <v>0</v>
      </c>
      <c r="T400" s="124">
        <v>0</v>
      </c>
      <c r="U400" s="124">
        <v>0</v>
      </c>
      <c r="V400" s="124">
        <v>0</v>
      </c>
      <c r="W400" s="124">
        <v>0</v>
      </c>
    </row>
    <row r="401" spans="1:23" hidden="1">
      <c r="A401" s="124">
        <v>0</v>
      </c>
      <c r="B401" s="124">
        <v>0</v>
      </c>
      <c r="C401" s="124">
        <v>0</v>
      </c>
      <c r="D401" s="124">
        <v>0</v>
      </c>
      <c r="E401" s="124">
        <v>0</v>
      </c>
      <c r="F401" s="124">
        <v>0</v>
      </c>
      <c r="G401" s="124">
        <v>0</v>
      </c>
      <c r="H401" s="124">
        <v>0</v>
      </c>
      <c r="I401" s="124">
        <v>0</v>
      </c>
      <c r="J401" s="124">
        <v>0</v>
      </c>
      <c r="K401" s="124">
        <v>0</v>
      </c>
      <c r="L401" s="124">
        <v>0</v>
      </c>
      <c r="M401" s="124">
        <v>0</v>
      </c>
      <c r="N401" s="124">
        <v>0</v>
      </c>
      <c r="O401" s="124">
        <v>0</v>
      </c>
      <c r="P401" s="124">
        <v>0</v>
      </c>
      <c r="Q401" s="124">
        <v>0</v>
      </c>
      <c r="R401" s="124">
        <v>0</v>
      </c>
      <c r="S401" s="124">
        <v>0</v>
      </c>
      <c r="T401" s="124">
        <v>0</v>
      </c>
      <c r="U401" s="124">
        <v>0</v>
      </c>
      <c r="V401" s="124">
        <v>0</v>
      </c>
      <c r="W401" s="124">
        <v>0</v>
      </c>
    </row>
    <row r="402" spans="1:23" hidden="1">
      <c r="A402" s="124">
        <v>0</v>
      </c>
      <c r="B402" s="124">
        <v>0</v>
      </c>
      <c r="C402" s="124">
        <v>0</v>
      </c>
      <c r="D402" s="124">
        <v>0</v>
      </c>
      <c r="E402" s="124">
        <v>0</v>
      </c>
      <c r="F402" s="124">
        <v>0</v>
      </c>
      <c r="G402" s="124">
        <v>0</v>
      </c>
      <c r="H402" s="124">
        <v>0</v>
      </c>
      <c r="I402" s="124">
        <v>0</v>
      </c>
      <c r="J402" s="124">
        <v>0</v>
      </c>
      <c r="K402" s="124">
        <v>0</v>
      </c>
      <c r="L402" s="124">
        <v>0</v>
      </c>
      <c r="M402" s="124">
        <v>0</v>
      </c>
      <c r="N402" s="124">
        <v>0</v>
      </c>
      <c r="O402" s="124">
        <v>0</v>
      </c>
      <c r="P402" s="124">
        <v>0</v>
      </c>
      <c r="Q402" s="124">
        <v>0</v>
      </c>
      <c r="R402" s="124">
        <v>0</v>
      </c>
      <c r="S402" s="124">
        <v>0</v>
      </c>
      <c r="T402" s="124">
        <v>0</v>
      </c>
      <c r="U402" s="124">
        <v>0</v>
      </c>
      <c r="V402" s="124">
        <v>0</v>
      </c>
      <c r="W402" s="124">
        <v>0</v>
      </c>
    </row>
    <row r="403" spans="1:23">
      <c r="A403" s="124">
        <v>0</v>
      </c>
      <c r="B403" s="124">
        <v>0</v>
      </c>
      <c r="C403" s="124">
        <v>0</v>
      </c>
      <c r="D403" s="124">
        <v>0</v>
      </c>
      <c r="E403" s="124">
        <v>0</v>
      </c>
      <c r="F403" s="124">
        <v>0</v>
      </c>
      <c r="G403" s="124">
        <v>0</v>
      </c>
      <c r="H403" s="124">
        <v>0</v>
      </c>
      <c r="I403" s="124">
        <v>0</v>
      </c>
      <c r="J403" s="124">
        <v>0</v>
      </c>
      <c r="K403" s="124">
        <v>0</v>
      </c>
      <c r="L403" s="124">
        <v>0</v>
      </c>
      <c r="M403" s="124">
        <v>0</v>
      </c>
      <c r="N403" s="124">
        <v>0</v>
      </c>
      <c r="O403" s="124">
        <v>0</v>
      </c>
      <c r="P403" s="124">
        <v>0</v>
      </c>
      <c r="Q403" s="124">
        <v>0</v>
      </c>
      <c r="R403" s="124">
        <v>0</v>
      </c>
      <c r="S403" s="124">
        <v>0</v>
      </c>
      <c r="T403" s="124">
        <v>0</v>
      </c>
      <c r="U403" s="124">
        <v>0</v>
      </c>
      <c r="V403" s="124">
        <v>0</v>
      </c>
      <c r="W403" s="124">
        <v>0</v>
      </c>
    </row>
    <row r="404" spans="1:23" hidden="1">
      <c r="A404" s="124">
        <v>0</v>
      </c>
      <c r="B404" s="124">
        <v>0</v>
      </c>
      <c r="C404" s="124">
        <v>0</v>
      </c>
      <c r="D404" s="124">
        <v>0</v>
      </c>
      <c r="E404" s="124">
        <v>0</v>
      </c>
      <c r="F404" s="124">
        <v>0</v>
      </c>
      <c r="G404" s="124">
        <v>0</v>
      </c>
      <c r="H404" s="124">
        <v>0</v>
      </c>
      <c r="I404" s="124">
        <v>0</v>
      </c>
      <c r="J404" s="124">
        <v>0</v>
      </c>
      <c r="K404" s="124">
        <v>0</v>
      </c>
      <c r="L404" s="124">
        <v>0</v>
      </c>
      <c r="M404" s="124">
        <v>0</v>
      </c>
      <c r="N404" s="124">
        <v>0</v>
      </c>
      <c r="O404" s="124">
        <v>0</v>
      </c>
      <c r="P404" s="124">
        <v>0</v>
      </c>
      <c r="Q404" s="124">
        <v>0</v>
      </c>
      <c r="R404" s="124">
        <v>0</v>
      </c>
      <c r="S404" s="124">
        <v>0</v>
      </c>
      <c r="T404" s="124">
        <v>0</v>
      </c>
      <c r="U404" s="124">
        <v>0</v>
      </c>
      <c r="V404" s="124">
        <v>0</v>
      </c>
      <c r="W404" s="124">
        <v>0</v>
      </c>
    </row>
    <row r="405" spans="1:23" hidden="1">
      <c r="A405" s="124">
        <v>0</v>
      </c>
      <c r="B405" s="124">
        <v>0</v>
      </c>
      <c r="C405" s="124">
        <v>0</v>
      </c>
      <c r="D405" s="124">
        <v>0</v>
      </c>
      <c r="E405" s="124">
        <v>0</v>
      </c>
      <c r="F405" s="124">
        <v>0</v>
      </c>
      <c r="G405" s="124">
        <v>0</v>
      </c>
      <c r="H405" s="124">
        <v>0</v>
      </c>
      <c r="I405" s="124">
        <v>0</v>
      </c>
      <c r="J405" s="124">
        <v>0</v>
      </c>
      <c r="K405" s="124">
        <v>0</v>
      </c>
      <c r="L405" s="124">
        <v>0</v>
      </c>
      <c r="M405" s="124">
        <v>0</v>
      </c>
      <c r="N405" s="124">
        <v>0</v>
      </c>
      <c r="O405" s="124">
        <v>0</v>
      </c>
      <c r="P405" s="124">
        <v>0</v>
      </c>
      <c r="Q405" s="124">
        <v>0</v>
      </c>
      <c r="R405" s="124">
        <v>0</v>
      </c>
      <c r="S405" s="124">
        <v>0</v>
      </c>
      <c r="T405" s="124">
        <v>0</v>
      </c>
      <c r="U405" s="124">
        <v>0</v>
      </c>
      <c r="V405" s="124">
        <v>0</v>
      </c>
      <c r="W405" s="124">
        <v>0</v>
      </c>
    </row>
    <row r="406" spans="1:23" hidden="1">
      <c r="A406" s="124">
        <v>0</v>
      </c>
      <c r="B406" s="124">
        <v>0</v>
      </c>
      <c r="C406" s="124">
        <v>0</v>
      </c>
      <c r="D406" s="124">
        <v>0</v>
      </c>
      <c r="E406" s="124">
        <v>0</v>
      </c>
      <c r="F406" s="124">
        <v>0</v>
      </c>
      <c r="G406" s="124">
        <v>0</v>
      </c>
      <c r="H406" s="124">
        <v>0</v>
      </c>
      <c r="I406" s="124">
        <v>0</v>
      </c>
      <c r="J406" s="124">
        <v>0</v>
      </c>
      <c r="K406" s="124">
        <v>0</v>
      </c>
      <c r="L406" s="124">
        <v>0</v>
      </c>
      <c r="M406" s="124">
        <v>0</v>
      </c>
      <c r="N406" s="124">
        <v>0</v>
      </c>
      <c r="O406" s="124">
        <v>0</v>
      </c>
      <c r="P406" s="124">
        <v>0</v>
      </c>
      <c r="Q406" s="124">
        <v>0</v>
      </c>
      <c r="R406" s="124">
        <v>0</v>
      </c>
      <c r="S406" s="124">
        <v>0</v>
      </c>
      <c r="T406" s="124">
        <v>0</v>
      </c>
      <c r="U406" s="124">
        <v>0</v>
      </c>
      <c r="V406" s="124">
        <v>0</v>
      </c>
      <c r="W406" s="124">
        <v>0</v>
      </c>
    </row>
    <row r="407" spans="1:23">
      <c r="A407" s="124">
        <v>0</v>
      </c>
      <c r="B407" s="124">
        <v>0</v>
      </c>
      <c r="C407" s="124">
        <v>0</v>
      </c>
      <c r="D407" s="124">
        <v>0</v>
      </c>
      <c r="E407" s="124">
        <v>0</v>
      </c>
      <c r="F407" s="124">
        <v>0</v>
      </c>
      <c r="G407" s="124">
        <v>0</v>
      </c>
      <c r="H407" s="124">
        <v>0</v>
      </c>
      <c r="I407" s="124">
        <v>0</v>
      </c>
      <c r="J407" s="124">
        <v>0</v>
      </c>
      <c r="K407" s="124">
        <v>0</v>
      </c>
      <c r="L407" s="124">
        <v>0</v>
      </c>
      <c r="M407" s="124">
        <v>0</v>
      </c>
      <c r="N407" s="124">
        <v>0</v>
      </c>
      <c r="O407" s="124">
        <v>0</v>
      </c>
      <c r="P407" s="124">
        <v>0</v>
      </c>
      <c r="Q407" s="124">
        <v>0</v>
      </c>
      <c r="R407" s="124">
        <v>0</v>
      </c>
      <c r="S407" s="124">
        <v>0</v>
      </c>
      <c r="T407" s="124">
        <v>0</v>
      </c>
      <c r="U407" s="124">
        <v>0</v>
      </c>
      <c r="V407" s="124">
        <v>0</v>
      </c>
      <c r="W407" s="124">
        <v>0</v>
      </c>
    </row>
    <row r="408" spans="1:23" hidden="1">
      <c r="A408" s="124">
        <v>0</v>
      </c>
      <c r="B408" s="124">
        <v>0</v>
      </c>
      <c r="C408" s="124">
        <v>0</v>
      </c>
      <c r="D408" s="124">
        <v>0</v>
      </c>
      <c r="E408" s="124">
        <v>0</v>
      </c>
      <c r="F408" s="124">
        <v>0</v>
      </c>
      <c r="G408" s="124">
        <v>0</v>
      </c>
      <c r="H408" s="124">
        <v>0</v>
      </c>
      <c r="I408" s="124">
        <v>0</v>
      </c>
      <c r="J408" s="124">
        <v>0</v>
      </c>
      <c r="K408" s="124">
        <v>0</v>
      </c>
      <c r="L408" s="124">
        <v>0</v>
      </c>
      <c r="M408" s="124">
        <v>0</v>
      </c>
      <c r="N408" s="124">
        <v>0</v>
      </c>
      <c r="O408" s="124">
        <v>0</v>
      </c>
      <c r="P408" s="124">
        <v>0</v>
      </c>
      <c r="Q408" s="124">
        <v>0</v>
      </c>
      <c r="R408" s="124">
        <v>0</v>
      </c>
      <c r="S408" s="124">
        <v>0</v>
      </c>
      <c r="T408" s="124">
        <v>0</v>
      </c>
      <c r="U408" s="124">
        <v>0</v>
      </c>
      <c r="V408" s="124">
        <v>0</v>
      </c>
      <c r="W408" s="124">
        <v>0</v>
      </c>
    </row>
    <row r="409" spans="1:23" hidden="1">
      <c r="A409" s="124">
        <v>0</v>
      </c>
      <c r="B409" s="124">
        <v>0</v>
      </c>
      <c r="C409" s="124">
        <v>0</v>
      </c>
      <c r="D409" s="124">
        <v>0</v>
      </c>
      <c r="E409" s="124">
        <v>0</v>
      </c>
      <c r="F409" s="124">
        <v>0</v>
      </c>
      <c r="G409" s="124">
        <v>0</v>
      </c>
      <c r="H409" s="124">
        <v>0</v>
      </c>
      <c r="I409" s="124">
        <v>0</v>
      </c>
      <c r="J409" s="124">
        <v>0</v>
      </c>
      <c r="K409" s="124">
        <v>0</v>
      </c>
      <c r="L409" s="124">
        <v>0</v>
      </c>
      <c r="M409" s="124">
        <v>0</v>
      </c>
      <c r="N409" s="124">
        <v>0</v>
      </c>
      <c r="O409" s="124">
        <v>0</v>
      </c>
      <c r="P409" s="124">
        <v>0</v>
      </c>
      <c r="Q409" s="124">
        <v>0</v>
      </c>
      <c r="R409" s="124">
        <v>0</v>
      </c>
      <c r="S409" s="124">
        <v>0</v>
      </c>
      <c r="T409" s="124">
        <v>0</v>
      </c>
      <c r="U409" s="124">
        <v>0</v>
      </c>
      <c r="V409" s="124">
        <v>0</v>
      </c>
      <c r="W409" s="124">
        <v>0</v>
      </c>
    </row>
    <row r="410" spans="1:23" hidden="1">
      <c r="A410" s="124">
        <v>0</v>
      </c>
      <c r="B410" s="124">
        <v>0</v>
      </c>
      <c r="C410" s="124">
        <v>0</v>
      </c>
      <c r="D410" s="124">
        <v>0</v>
      </c>
      <c r="E410" s="124">
        <v>0</v>
      </c>
      <c r="F410" s="124">
        <v>0</v>
      </c>
      <c r="G410" s="124">
        <v>0</v>
      </c>
      <c r="H410" s="124">
        <v>0</v>
      </c>
      <c r="I410" s="124">
        <v>0</v>
      </c>
      <c r="J410" s="124">
        <v>0</v>
      </c>
      <c r="K410" s="124">
        <v>0</v>
      </c>
      <c r="L410" s="124">
        <v>0</v>
      </c>
      <c r="M410" s="124">
        <v>0</v>
      </c>
      <c r="N410" s="124">
        <v>0</v>
      </c>
      <c r="O410" s="124">
        <v>0</v>
      </c>
      <c r="P410" s="124">
        <v>0</v>
      </c>
      <c r="Q410" s="124">
        <v>0</v>
      </c>
      <c r="R410" s="124">
        <v>0</v>
      </c>
      <c r="S410" s="124">
        <v>0</v>
      </c>
      <c r="T410" s="124">
        <v>0</v>
      </c>
      <c r="U410" s="124">
        <v>0</v>
      </c>
      <c r="V410" s="124">
        <v>0</v>
      </c>
      <c r="W410" s="124">
        <v>0</v>
      </c>
    </row>
    <row r="411" spans="1:23" hidden="1">
      <c r="A411" s="124">
        <v>0</v>
      </c>
      <c r="B411" s="124">
        <v>0</v>
      </c>
      <c r="C411" s="124">
        <v>0</v>
      </c>
      <c r="D411" s="124">
        <v>0</v>
      </c>
      <c r="E411" s="124">
        <v>0</v>
      </c>
      <c r="F411" s="124">
        <v>0</v>
      </c>
      <c r="G411" s="124">
        <v>0</v>
      </c>
      <c r="H411" s="124">
        <v>0</v>
      </c>
      <c r="I411" s="124">
        <v>0</v>
      </c>
      <c r="J411" s="124">
        <v>0</v>
      </c>
      <c r="K411" s="124">
        <v>0</v>
      </c>
      <c r="L411" s="124">
        <v>0</v>
      </c>
      <c r="M411" s="124">
        <v>0</v>
      </c>
      <c r="N411" s="124">
        <v>0</v>
      </c>
      <c r="O411" s="124">
        <v>0</v>
      </c>
      <c r="P411" s="124">
        <v>0</v>
      </c>
      <c r="Q411" s="124">
        <v>0</v>
      </c>
      <c r="R411" s="124">
        <v>0</v>
      </c>
      <c r="S411" s="124">
        <v>0</v>
      </c>
      <c r="T411" s="124">
        <v>0</v>
      </c>
      <c r="U411" s="124">
        <v>0</v>
      </c>
      <c r="V411" s="124">
        <v>0</v>
      </c>
      <c r="W411" s="124">
        <v>0</v>
      </c>
    </row>
    <row r="412" spans="1:23" hidden="1">
      <c r="A412" s="124">
        <v>0</v>
      </c>
      <c r="B412" s="124">
        <v>0</v>
      </c>
      <c r="C412" s="124">
        <v>0</v>
      </c>
      <c r="D412" s="124">
        <v>0</v>
      </c>
      <c r="E412" s="124">
        <v>0</v>
      </c>
      <c r="F412" s="124">
        <v>0</v>
      </c>
      <c r="G412" s="124">
        <v>0</v>
      </c>
      <c r="H412" s="124">
        <v>0</v>
      </c>
      <c r="I412" s="124">
        <v>0</v>
      </c>
      <c r="J412" s="124">
        <v>0</v>
      </c>
      <c r="K412" s="124">
        <v>0</v>
      </c>
      <c r="L412" s="124">
        <v>0</v>
      </c>
      <c r="M412" s="124">
        <v>0</v>
      </c>
      <c r="N412" s="124">
        <v>0</v>
      </c>
      <c r="O412" s="124">
        <v>0</v>
      </c>
      <c r="P412" s="124">
        <v>0</v>
      </c>
      <c r="Q412" s="124">
        <v>0</v>
      </c>
      <c r="R412" s="124">
        <v>0</v>
      </c>
      <c r="S412" s="124">
        <v>0</v>
      </c>
      <c r="T412" s="124">
        <v>0</v>
      </c>
      <c r="U412" s="124">
        <v>0</v>
      </c>
      <c r="V412" s="124">
        <v>0</v>
      </c>
      <c r="W412" s="124">
        <v>0</v>
      </c>
    </row>
    <row r="413" spans="1:23" hidden="1">
      <c r="A413" s="124">
        <v>0</v>
      </c>
      <c r="B413" s="124">
        <v>0</v>
      </c>
      <c r="C413" s="124">
        <v>0</v>
      </c>
      <c r="D413" s="124">
        <v>0</v>
      </c>
      <c r="E413" s="124">
        <v>0</v>
      </c>
      <c r="F413" s="124">
        <v>0</v>
      </c>
      <c r="G413" s="124">
        <v>0</v>
      </c>
      <c r="H413" s="124">
        <v>0</v>
      </c>
      <c r="I413" s="124">
        <v>0</v>
      </c>
      <c r="J413" s="124">
        <v>0</v>
      </c>
      <c r="K413" s="124">
        <v>0</v>
      </c>
      <c r="L413" s="124">
        <v>0</v>
      </c>
      <c r="M413" s="124">
        <v>0</v>
      </c>
      <c r="N413" s="124">
        <v>0</v>
      </c>
      <c r="O413" s="124">
        <v>0</v>
      </c>
      <c r="P413" s="124">
        <v>0</v>
      </c>
      <c r="Q413" s="124">
        <v>0</v>
      </c>
      <c r="R413" s="124">
        <v>0</v>
      </c>
      <c r="S413" s="124">
        <v>0</v>
      </c>
      <c r="T413" s="124">
        <v>0</v>
      </c>
      <c r="U413" s="124">
        <v>0</v>
      </c>
      <c r="V413" s="124">
        <v>0</v>
      </c>
      <c r="W413" s="124">
        <v>0</v>
      </c>
    </row>
    <row r="414" spans="1:23">
      <c r="A414" s="124">
        <v>0</v>
      </c>
      <c r="B414" s="124">
        <v>0</v>
      </c>
      <c r="C414" s="124">
        <v>0</v>
      </c>
      <c r="D414" s="124">
        <v>0</v>
      </c>
      <c r="E414" s="124">
        <v>0</v>
      </c>
      <c r="F414" s="124">
        <v>0</v>
      </c>
      <c r="G414" s="124">
        <v>0</v>
      </c>
      <c r="H414" s="124">
        <v>0</v>
      </c>
      <c r="I414" s="124">
        <v>0</v>
      </c>
      <c r="J414" s="124">
        <v>0</v>
      </c>
      <c r="K414" s="124">
        <v>0</v>
      </c>
      <c r="L414" s="124">
        <v>0</v>
      </c>
      <c r="M414" s="124">
        <v>0</v>
      </c>
      <c r="N414" s="124">
        <v>0</v>
      </c>
      <c r="O414" s="124">
        <v>0</v>
      </c>
      <c r="P414" s="124">
        <v>0</v>
      </c>
      <c r="Q414" s="124">
        <v>0</v>
      </c>
      <c r="R414" s="124">
        <v>0</v>
      </c>
      <c r="S414" s="124">
        <v>0</v>
      </c>
      <c r="T414" s="124">
        <v>0</v>
      </c>
      <c r="U414" s="124">
        <v>0</v>
      </c>
      <c r="V414" s="124">
        <v>0</v>
      </c>
      <c r="W414" s="124">
        <v>0</v>
      </c>
    </row>
    <row r="415" spans="1:23" hidden="1">
      <c r="A415" s="124">
        <v>0</v>
      </c>
      <c r="B415" s="124">
        <v>0</v>
      </c>
      <c r="C415" s="124">
        <v>0</v>
      </c>
      <c r="D415" s="124">
        <v>0</v>
      </c>
      <c r="E415" s="124">
        <v>0</v>
      </c>
      <c r="F415" s="124">
        <v>0</v>
      </c>
      <c r="G415" s="124">
        <v>0</v>
      </c>
      <c r="H415" s="124">
        <v>0</v>
      </c>
      <c r="I415" s="124">
        <v>0</v>
      </c>
      <c r="J415" s="124">
        <v>0</v>
      </c>
      <c r="K415" s="124">
        <v>0</v>
      </c>
      <c r="L415" s="124">
        <v>0</v>
      </c>
      <c r="M415" s="124">
        <v>0</v>
      </c>
      <c r="N415" s="124">
        <v>0</v>
      </c>
      <c r="O415" s="124">
        <v>0</v>
      </c>
      <c r="P415" s="124">
        <v>0</v>
      </c>
      <c r="Q415" s="124">
        <v>0</v>
      </c>
      <c r="R415" s="124">
        <v>0</v>
      </c>
      <c r="S415" s="124">
        <v>0</v>
      </c>
      <c r="T415" s="124">
        <v>0</v>
      </c>
      <c r="U415" s="124">
        <v>0</v>
      </c>
      <c r="V415" s="124">
        <v>0</v>
      </c>
      <c r="W415" s="124">
        <v>0</v>
      </c>
    </row>
    <row r="416" spans="1:23" hidden="1">
      <c r="A416" s="124">
        <v>0</v>
      </c>
      <c r="B416" s="124">
        <v>0</v>
      </c>
      <c r="C416" s="124">
        <v>0</v>
      </c>
      <c r="D416" s="124">
        <v>0</v>
      </c>
      <c r="E416" s="124">
        <v>0</v>
      </c>
      <c r="F416" s="124">
        <v>0</v>
      </c>
      <c r="G416" s="124">
        <v>0</v>
      </c>
      <c r="H416" s="124">
        <v>0</v>
      </c>
      <c r="I416" s="124">
        <v>0</v>
      </c>
      <c r="J416" s="124">
        <v>0</v>
      </c>
      <c r="K416" s="124">
        <v>0</v>
      </c>
      <c r="L416" s="124">
        <v>0</v>
      </c>
      <c r="M416" s="124">
        <v>0</v>
      </c>
      <c r="N416" s="124">
        <v>0</v>
      </c>
      <c r="O416" s="124">
        <v>0</v>
      </c>
      <c r="P416" s="124">
        <v>0</v>
      </c>
      <c r="Q416" s="124">
        <v>0</v>
      </c>
      <c r="R416" s="124">
        <v>0</v>
      </c>
      <c r="S416" s="124">
        <v>0</v>
      </c>
      <c r="T416" s="124">
        <v>0</v>
      </c>
      <c r="U416" s="124">
        <v>0</v>
      </c>
      <c r="V416" s="124">
        <v>0</v>
      </c>
      <c r="W416" s="124">
        <v>0</v>
      </c>
    </row>
    <row r="417" spans="1:23" hidden="1">
      <c r="A417" s="124">
        <v>0</v>
      </c>
      <c r="B417" s="124">
        <v>0</v>
      </c>
      <c r="C417" s="124">
        <v>0</v>
      </c>
      <c r="D417" s="124">
        <v>0</v>
      </c>
      <c r="E417" s="124">
        <v>0</v>
      </c>
      <c r="F417" s="124">
        <v>0</v>
      </c>
      <c r="G417" s="124">
        <v>0</v>
      </c>
      <c r="H417" s="124">
        <v>0</v>
      </c>
      <c r="I417" s="124">
        <v>0</v>
      </c>
      <c r="J417" s="124">
        <v>0</v>
      </c>
      <c r="K417" s="124">
        <v>0</v>
      </c>
      <c r="L417" s="124">
        <v>0</v>
      </c>
      <c r="M417" s="124">
        <v>0</v>
      </c>
      <c r="N417" s="124">
        <v>0</v>
      </c>
      <c r="O417" s="124">
        <v>0</v>
      </c>
      <c r="P417" s="124">
        <v>0</v>
      </c>
      <c r="Q417" s="124">
        <v>0</v>
      </c>
      <c r="R417" s="124">
        <v>0</v>
      </c>
      <c r="S417" s="124">
        <v>0</v>
      </c>
      <c r="T417" s="124">
        <v>0</v>
      </c>
      <c r="U417" s="124">
        <v>0</v>
      </c>
      <c r="V417" s="124">
        <v>0</v>
      </c>
      <c r="W417" s="124">
        <v>0</v>
      </c>
    </row>
    <row r="418" spans="1:23" hidden="1">
      <c r="A418" s="124">
        <v>0</v>
      </c>
      <c r="B418" s="124">
        <v>0</v>
      </c>
      <c r="C418" s="124">
        <v>0</v>
      </c>
      <c r="D418" s="124">
        <v>0</v>
      </c>
      <c r="E418" s="124">
        <v>0</v>
      </c>
      <c r="F418" s="124">
        <v>0</v>
      </c>
      <c r="G418" s="124">
        <v>0</v>
      </c>
      <c r="H418" s="124">
        <v>0</v>
      </c>
      <c r="I418" s="124">
        <v>0</v>
      </c>
      <c r="J418" s="124">
        <v>0</v>
      </c>
      <c r="K418" s="124">
        <v>0</v>
      </c>
      <c r="L418" s="124">
        <v>0</v>
      </c>
      <c r="M418" s="124">
        <v>0</v>
      </c>
      <c r="N418" s="124">
        <v>0</v>
      </c>
      <c r="O418" s="124">
        <v>0</v>
      </c>
      <c r="P418" s="124">
        <v>0</v>
      </c>
      <c r="Q418" s="124">
        <v>0</v>
      </c>
      <c r="R418" s="124">
        <v>0</v>
      </c>
      <c r="S418" s="124">
        <v>0</v>
      </c>
      <c r="T418" s="124">
        <v>0</v>
      </c>
      <c r="U418" s="124">
        <v>0</v>
      </c>
      <c r="V418" s="124">
        <v>0</v>
      </c>
      <c r="W418" s="124">
        <v>0</v>
      </c>
    </row>
    <row r="419" spans="1:23">
      <c r="A419" s="124">
        <v>0</v>
      </c>
      <c r="B419" s="124">
        <v>0</v>
      </c>
      <c r="C419" s="124">
        <v>0</v>
      </c>
      <c r="D419" s="124">
        <v>0</v>
      </c>
      <c r="E419" s="124">
        <v>0</v>
      </c>
      <c r="F419" s="124">
        <v>0</v>
      </c>
      <c r="G419" s="124">
        <v>0</v>
      </c>
      <c r="H419" s="124">
        <v>0</v>
      </c>
      <c r="I419" s="124">
        <v>0</v>
      </c>
      <c r="J419" s="124">
        <v>0</v>
      </c>
      <c r="K419" s="124">
        <v>0</v>
      </c>
      <c r="L419" s="124">
        <v>0</v>
      </c>
      <c r="M419" s="124">
        <v>0</v>
      </c>
      <c r="N419" s="124">
        <v>0</v>
      </c>
      <c r="O419" s="124">
        <v>0</v>
      </c>
      <c r="P419" s="124">
        <v>0</v>
      </c>
      <c r="Q419" s="124">
        <v>0</v>
      </c>
      <c r="R419" s="124">
        <v>0</v>
      </c>
      <c r="S419" s="124">
        <v>0</v>
      </c>
      <c r="T419" s="124">
        <v>0</v>
      </c>
      <c r="U419" s="124">
        <v>0</v>
      </c>
      <c r="V419" s="124">
        <v>0</v>
      </c>
      <c r="W419" s="124">
        <v>0</v>
      </c>
    </row>
    <row r="420" spans="1:23">
      <c r="A420" s="124">
        <v>0</v>
      </c>
      <c r="B420" s="124">
        <v>0</v>
      </c>
      <c r="C420" s="124">
        <v>0</v>
      </c>
      <c r="D420" s="124">
        <v>0</v>
      </c>
      <c r="E420" s="124">
        <v>0</v>
      </c>
      <c r="F420" s="124">
        <v>0</v>
      </c>
      <c r="G420" s="124">
        <v>0</v>
      </c>
      <c r="H420" s="124">
        <v>0</v>
      </c>
      <c r="I420" s="124">
        <v>0</v>
      </c>
      <c r="J420" s="124">
        <v>0</v>
      </c>
      <c r="K420" s="124">
        <v>0</v>
      </c>
      <c r="L420" s="124">
        <v>0</v>
      </c>
      <c r="M420" s="124">
        <v>0</v>
      </c>
      <c r="N420" s="124">
        <v>0</v>
      </c>
      <c r="O420" s="124">
        <v>0</v>
      </c>
      <c r="P420" s="124">
        <v>0</v>
      </c>
      <c r="Q420" s="124">
        <v>0</v>
      </c>
      <c r="R420" s="124">
        <v>0</v>
      </c>
      <c r="S420" s="124">
        <v>0</v>
      </c>
      <c r="T420" s="124">
        <v>0</v>
      </c>
      <c r="U420" s="124">
        <v>0</v>
      </c>
      <c r="V420" s="124">
        <v>0</v>
      </c>
      <c r="W420" s="124">
        <v>0</v>
      </c>
    </row>
    <row r="421" spans="1:23">
      <c r="A421" s="124">
        <v>0</v>
      </c>
      <c r="B421" s="124">
        <v>0</v>
      </c>
      <c r="C421" s="124">
        <v>0</v>
      </c>
      <c r="D421" s="124">
        <v>0</v>
      </c>
      <c r="E421" s="124">
        <v>0</v>
      </c>
      <c r="F421" s="124">
        <v>0</v>
      </c>
      <c r="G421" s="124">
        <v>0</v>
      </c>
      <c r="H421" s="124">
        <v>0</v>
      </c>
      <c r="I421" s="124">
        <v>0</v>
      </c>
      <c r="J421" s="124">
        <v>0</v>
      </c>
      <c r="K421" s="124">
        <v>0</v>
      </c>
      <c r="L421" s="124">
        <v>0</v>
      </c>
      <c r="M421" s="124">
        <v>0</v>
      </c>
      <c r="N421" s="124">
        <v>0</v>
      </c>
      <c r="O421" s="124">
        <v>0</v>
      </c>
      <c r="P421" s="124">
        <v>0</v>
      </c>
      <c r="Q421" s="124">
        <v>0</v>
      </c>
      <c r="R421" s="124">
        <v>0</v>
      </c>
      <c r="S421" s="124">
        <v>0</v>
      </c>
      <c r="T421" s="124">
        <v>0</v>
      </c>
      <c r="U421" s="124">
        <v>0</v>
      </c>
      <c r="V421" s="124">
        <v>0</v>
      </c>
      <c r="W421" s="124">
        <v>0</v>
      </c>
    </row>
    <row r="422" spans="1:23" hidden="1">
      <c r="A422" s="124">
        <v>0</v>
      </c>
      <c r="B422" s="124">
        <v>0</v>
      </c>
      <c r="C422" s="124">
        <v>0</v>
      </c>
      <c r="D422" s="124">
        <v>0</v>
      </c>
      <c r="E422" s="124">
        <v>0</v>
      </c>
      <c r="F422" s="124">
        <v>0</v>
      </c>
      <c r="G422" s="124">
        <v>0</v>
      </c>
      <c r="H422" s="124">
        <v>0</v>
      </c>
      <c r="I422" s="124">
        <v>0</v>
      </c>
      <c r="J422" s="124">
        <v>0</v>
      </c>
      <c r="K422" s="124">
        <v>0</v>
      </c>
      <c r="L422" s="124">
        <v>0</v>
      </c>
      <c r="M422" s="124">
        <v>0</v>
      </c>
      <c r="N422" s="124">
        <v>0</v>
      </c>
      <c r="O422" s="124">
        <v>0</v>
      </c>
      <c r="P422" s="124">
        <v>0</v>
      </c>
      <c r="Q422" s="124">
        <v>0</v>
      </c>
      <c r="R422" s="124">
        <v>0</v>
      </c>
      <c r="S422" s="124">
        <v>0</v>
      </c>
      <c r="T422" s="124">
        <v>0</v>
      </c>
      <c r="U422" s="124">
        <v>0</v>
      </c>
      <c r="V422" s="124">
        <v>0</v>
      </c>
      <c r="W422" s="124">
        <v>0</v>
      </c>
    </row>
    <row r="423" spans="1:23" hidden="1">
      <c r="A423" s="124">
        <v>0</v>
      </c>
      <c r="B423" s="124">
        <v>0</v>
      </c>
      <c r="C423" s="124">
        <v>0</v>
      </c>
      <c r="D423" s="124">
        <v>0</v>
      </c>
      <c r="E423" s="124">
        <v>0</v>
      </c>
      <c r="F423" s="124">
        <v>0</v>
      </c>
      <c r="G423" s="124">
        <v>0</v>
      </c>
      <c r="H423" s="124">
        <v>0</v>
      </c>
      <c r="I423" s="124">
        <v>0</v>
      </c>
      <c r="J423" s="124">
        <v>0</v>
      </c>
      <c r="K423" s="124">
        <v>0</v>
      </c>
      <c r="L423" s="124">
        <v>0</v>
      </c>
      <c r="M423" s="124">
        <v>0</v>
      </c>
      <c r="N423" s="124">
        <v>0</v>
      </c>
      <c r="O423" s="124">
        <v>0</v>
      </c>
      <c r="P423" s="124">
        <v>0</v>
      </c>
      <c r="Q423" s="124">
        <v>0</v>
      </c>
      <c r="R423" s="124">
        <v>0</v>
      </c>
      <c r="S423" s="124">
        <v>0</v>
      </c>
      <c r="T423" s="124">
        <v>0</v>
      </c>
      <c r="U423" s="124">
        <v>0</v>
      </c>
      <c r="V423" s="124">
        <v>0</v>
      </c>
      <c r="W423" s="124">
        <v>0</v>
      </c>
    </row>
    <row r="424" spans="1:23" hidden="1">
      <c r="A424" s="124">
        <v>0</v>
      </c>
      <c r="B424" s="124">
        <v>0</v>
      </c>
      <c r="C424" s="124">
        <v>0</v>
      </c>
      <c r="D424" s="124">
        <v>0</v>
      </c>
      <c r="E424" s="124">
        <v>0</v>
      </c>
      <c r="F424" s="124">
        <v>0</v>
      </c>
      <c r="G424" s="124">
        <v>0</v>
      </c>
      <c r="H424" s="124">
        <v>0</v>
      </c>
      <c r="I424" s="124">
        <v>0</v>
      </c>
      <c r="J424" s="124">
        <v>0</v>
      </c>
      <c r="K424" s="124">
        <v>0</v>
      </c>
      <c r="L424" s="124">
        <v>0</v>
      </c>
      <c r="M424" s="124">
        <v>0</v>
      </c>
      <c r="N424" s="124">
        <v>0</v>
      </c>
      <c r="O424" s="124">
        <v>0</v>
      </c>
      <c r="P424" s="124">
        <v>0</v>
      </c>
      <c r="Q424" s="124">
        <v>0</v>
      </c>
      <c r="R424" s="124">
        <v>0</v>
      </c>
      <c r="S424" s="124">
        <v>0</v>
      </c>
      <c r="T424" s="124">
        <v>0</v>
      </c>
      <c r="U424" s="124">
        <v>0</v>
      </c>
      <c r="V424" s="124">
        <v>0</v>
      </c>
      <c r="W424" s="124">
        <v>0</v>
      </c>
    </row>
    <row r="425" spans="1:23" hidden="1">
      <c r="A425" s="124">
        <v>0</v>
      </c>
      <c r="B425" s="124">
        <v>0</v>
      </c>
      <c r="C425" s="124">
        <v>0</v>
      </c>
      <c r="D425" s="124">
        <v>0</v>
      </c>
      <c r="E425" s="124">
        <v>0</v>
      </c>
      <c r="F425" s="124">
        <v>0</v>
      </c>
      <c r="G425" s="124">
        <v>0</v>
      </c>
      <c r="H425" s="124">
        <v>0</v>
      </c>
      <c r="I425" s="124">
        <v>0</v>
      </c>
      <c r="J425" s="124">
        <v>0</v>
      </c>
      <c r="K425" s="124">
        <v>0</v>
      </c>
      <c r="L425" s="124">
        <v>0</v>
      </c>
      <c r="M425" s="124">
        <v>0</v>
      </c>
      <c r="N425" s="124">
        <v>0</v>
      </c>
      <c r="O425" s="124">
        <v>0</v>
      </c>
      <c r="P425" s="124">
        <v>0</v>
      </c>
      <c r="Q425" s="124">
        <v>0</v>
      </c>
      <c r="R425" s="124">
        <v>0</v>
      </c>
      <c r="S425" s="124">
        <v>0</v>
      </c>
      <c r="T425" s="124">
        <v>0</v>
      </c>
      <c r="U425" s="124">
        <v>0</v>
      </c>
      <c r="V425" s="124">
        <v>0</v>
      </c>
      <c r="W425" s="124">
        <v>0</v>
      </c>
    </row>
    <row r="426" spans="1:23" hidden="1">
      <c r="A426" s="124">
        <v>0</v>
      </c>
      <c r="B426" s="124">
        <v>0</v>
      </c>
      <c r="C426" s="124">
        <v>0</v>
      </c>
      <c r="D426" s="124">
        <v>0</v>
      </c>
      <c r="E426" s="124">
        <v>0</v>
      </c>
      <c r="F426" s="124">
        <v>0</v>
      </c>
      <c r="G426" s="124">
        <v>0</v>
      </c>
      <c r="H426" s="124">
        <v>0</v>
      </c>
      <c r="I426" s="124">
        <v>0</v>
      </c>
      <c r="J426" s="124">
        <v>0</v>
      </c>
      <c r="K426" s="124">
        <v>0</v>
      </c>
      <c r="L426" s="124">
        <v>0</v>
      </c>
      <c r="M426" s="124">
        <v>0</v>
      </c>
      <c r="N426" s="124">
        <v>0</v>
      </c>
      <c r="O426" s="124">
        <v>0</v>
      </c>
      <c r="P426" s="124">
        <v>0</v>
      </c>
      <c r="Q426" s="124">
        <v>0</v>
      </c>
      <c r="R426" s="124">
        <v>0</v>
      </c>
      <c r="S426" s="124">
        <v>0</v>
      </c>
      <c r="T426" s="124">
        <v>0</v>
      </c>
      <c r="U426" s="124">
        <v>0</v>
      </c>
      <c r="V426" s="124">
        <v>0</v>
      </c>
      <c r="W426" s="124">
        <v>0</v>
      </c>
    </row>
    <row r="427" spans="1:23" hidden="1">
      <c r="A427" s="124">
        <v>0</v>
      </c>
      <c r="B427" s="124">
        <v>0</v>
      </c>
      <c r="C427" s="124">
        <v>0</v>
      </c>
      <c r="D427" s="124">
        <v>0</v>
      </c>
      <c r="E427" s="124">
        <v>0</v>
      </c>
      <c r="F427" s="124">
        <v>0</v>
      </c>
      <c r="G427" s="124">
        <v>0</v>
      </c>
      <c r="H427" s="124">
        <v>0</v>
      </c>
      <c r="I427" s="124">
        <v>0</v>
      </c>
      <c r="J427" s="124">
        <v>0</v>
      </c>
      <c r="K427" s="124">
        <v>0</v>
      </c>
      <c r="L427" s="124">
        <v>0</v>
      </c>
      <c r="M427" s="124">
        <v>0</v>
      </c>
      <c r="N427" s="124">
        <v>0</v>
      </c>
      <c r="O427" s="124">
        <v>0</v>
      </c>
      <c r="P427" s="124">
        <v>0</v>
      </c>
      <c r="Q427" s="124">
        <v>0</v>
      </c>
      <c r="R427" s="124">
        <v>0</v>
      </c>
      <c r="S427" s="124">
        <v>0</v>
      </c>
      <c r="T427" s="124">
        <v>0</v>
      </c>
      <c r="U427" s="124">
        <v>0</v>
      </c>
      <c r="V427" s="124">
        <v>0</v>
      </c>
      <c r="W427" s="124">
        <v>0</v>
      </c>
    </row>
    <row r="428" spans="1:23">
      <c r="A428" s="124">
        <v>0</v>
      </c>
      <c r="B428" s="124">
        <v>0</v>
      </c>
      <c r="C428" s="124">
        <v>0</v>
      </c>
      <c r="D428" s="124">
        <v>0</v>
      </c>
      <c r="E428" s="124">
        <v>0</v>
      </c>
      <c r="F428" s="124">
        <v>0</v>
      </c>
      <c r="G428" s="124">
        <v>0</v>
      </c>
      <c r="H428" s="124">
        <v>0</v>
      </c>
      <c r="I428" s="124">
        <v>0</v>
      </c>
      <c r="J428" s="124">
        <v>0</v>
      </c>
      <c r="K428" s="124">
        <v>0</v>
      </c>
      <c r="L428" s="124">
        <v>0</v>
      </c>
      <c r="M428" s="124">
        <v>0</v>
      </c>
      <c r="N428" s="124">
        <v>0</v>
      </c>
      <c r="O428" s="124">
        <v>0</v>
      </c>
      <c r="P428" s="124">
        <v>0</v>
      </c>
      <c r="Q428" s="124">
        <v>0</v>
      </c>
      <c r="R428" s="124">
        <v>0</v>
      </c>
      <c r="S428" s="124">
        <v>0</v>
      </c>
      <c r="T428" s="124">
        <v>0</v>
      </c>
      <c r="U428" s="124">
        <v>0</v>
      </c>
      <c r="V428" s="124">
        <v>0</v>
      </c>
      <c r="W428" s="124">
        <v>0</v>
      </c>
    </row>
    <row r="429" spans="1:23" hidden="1">
      <c r="A429" s="124">
        <v>0</v>
      </c>
      <c r="B429" s="124">
        <v>0</v>
      </c>
      <c r="C429" s="124">
        <v>0</v>
      </c>
      <c r="D429" s="124">
        <v>0</v>
      </c>
      <c r="E429" s="124">
        <v>0</v>
      </c>
      <c r="F429" s="124">
        <v>0</v>
      </c>
      <c r="G429" s="124">
        <v>0</v>
      </c>
      <c r="H429" s="124">
        <v>0</v>
      </c>
      <c r="I429" s="124">
        <v>0</v>
      </c>
      <c r="J429" s="124">
        <v>0</v>
      </c>
      <c r="K429" s="124">
        <v>0</v>
      </c>
      <c r="L429" s="124">
        <v>0</v>
      </c>
      <c r="M429" s="124">
        <v>0</v>
      </c>
      <c r="N429" s="124">
        <v>0</v>
      </c>
      <c r="O429" s="124">
        <v>0</v>
      </c>
      <c r="P429" s="124">
        <v>0</v>
      </c>
      <c r="Q429" s="124">
        <v>0</v>
      </c>
      <c r="R429" s="124">
        <v>0</v>
      </c>
      <c r="S429" s="124">
        <v>0</v>
      </c>
      <c r="T429" s="124">
        <v>0</v>
      </c>
      <c r="U429" s="124">
        <v>0</v>
      </c>
      <c r="V429" s="124">
        <v>0</v>
      </c>
      <c r="W429" s="124">
        <v>0</v>
      </c>
    </row>
    <row r="430" spans="1:23">
      <c r="A430" s="124">
        <v>0</v>
      </c>
      <c r="B430" s="124">
        <v>0</v>
      </c>
      <c r="C430" s="124">
        <v>0</v>
      </c>
      <c r="D430" s="124">
        <v>0</v>
      </c>
      <c r="E430" s="124">
        <v>0</v>
      </c>
      <c r="F430" s="124">
        <v>0</v>
      </c>
      <c r="G430" s="124">
        <v>0</v>
      </c>
      <c r="H430" s="124">
        <v>0</v>
      </c>
      <c r="I430" s="124">
        <v>0</v>
      </c>
      <c r="J430" s="124">
        <v>0</v>
      </c>
      <c r="K430" s="124">
        <v>0</v>
      </c>
      <c r="L430" s="124">
        <v>0</v>
      </c>
      <c r="M430" s="124">
        <v>0</v>
      </c>
      <c r="N430" s="124">
        <v>0</v>
      </c>
      <c r="O430" s="124">
        <v>0</v>
      </c>
      <c r="P430" s="124">
        <v>0</v>
      </c>
      <c r="Q430" s="124">
        <v>0</v>
      </c>
      <c r="R430" s="124">
        <v>0</v>
      </c>
      <c r="S430" s="124">
        <v>0</v>
      </c>
      <c r="T430" s="124">
        <v>0</v>
      </c>
      <c r="U430" s="124">
        <v>0</v>
      </c>
      <c r="V430" s="124">
        <v>0</v>
      </c>
      <c r="W430" s="124">
        <v>0</v>
      </c>
    </row>
    <row r="431" spans="1:23" hidden="1">
      <c r="A431" s="124">
        <v>0</v>
      </c>
      <c r="B431" s="124">
        <v>0</v>
      </c>
      <c r="C431" s="124">
        <v>0</v>
      </c>
      <c r="D431" s="124">
        <v>0</v>
      </c>
      <c r="E431" s="124">
        <v>0</v>
      </c>
      <c r="F431" s="124">
        <v>0</v>
      </c>
      <c r="G431" s="124">
        <v>0</v>
      </c>
      <c r="H431" s="124">
        <v>0</v>
      </c>
      <c r="I431" s="124">
        <v>0</v>
      </c>
      <c r="J431" s="124">
        <v>0</v>
      </c>
      <c r="K431" s="124">
        <v>0</v>
      </c>
      <c r="L431" s="124">
        <v>0</v>
      </c>
      <c r="M431" s="124">
        <v>0</v>
      </c>
      <c r="N431" s="124">
        <v>0</v>
      </c>
      <c r="O431" s="124">
        <v>0</v>
      </c>
      <c r="P431" s="124">
        <v>0</v>
      </c>
      <c r="Q431" s="124">
        <v>0</v>
      </c>
      <c r="R431" s="124">
        <v>0</v>
      </c>
      <c r="S431" s="124">
        <v>0</v>
      </c>
      <c r="T431" s="124">
        <v>0</v>
      </c>
      <c r="U431" s="124">
        <v>0</v>
      </c>
      <c r="V431" s="124">
        <v>0</v>
      </c>
      <c r="W431" s="124">
        <v>0</v>
      </c>
    </row>
    <row r="432" spans="1:23" hidden="1">
      <c r="A432" s="124">
        <v>0</v>
      </c>
      <c r="B432" s="124">
        <v>0</v>
      </c>
      <c r="C432" s="124">
        <v>0</v>
      </c>
      <c r="D432" s="124">
        <v>0</v>
      </c>
      <c r="E432" s="124">
        <v>0</v>
      </c>
      <c r="F432" s="124">
        <v>0</v>
      </c>
      <c r="G432" s="124">
        <v>0</v>
      </c>
      <c r="H432" s="124">
        <v>0</v>
      </c>
      <c r="I432" s="124">
        <v>0</v>
      </c>
      <c r="J432" s="124">
        <v>0</v>
      </c>
      <c r="K432" s="124">
        <v>0</v>
      </c>
      <c r="L432" s="124">
        <v>0</v>
      </c>
      <c r="M432" s="124">
        <v>0</v>
      </c>
      <c r="N432" s="124">
        <v>0</v>
      </c>
      <c r="O432" s="124">
        <v>0</v>
      </c>
      <c r="P432" s="124">
        <v>0</v>
      </c>
      <c r="Q432" s="124">
        <v>0</v>
      </c>
      <c r="R432" s="124">
        <v>0</v>
      </c>
      <c r="S432" s="124">
        <v>0</v>
      </c>
      <c r="T432" s="124">
        <v>0</v>
      </c>
      <c r="U432" s="124">
        <v>0</v>
      </c>
      <c r="V432" s="124">
        <v>0</v>
      </c>
      <c r="W432" s="124">
        <v>0</v>
      </c>
    </row>
    <row r="433" spans="1:23" hidden="1">
      <c r="A433" s="124">
        <v>0</v>
      </c>
      <c r="B433" s="124">
        <v>0</v>
      </c>
      <c r="C433" s="124">
        <v>0</v>
      </c>
      <c r="D433" s="124">
        <v>0</v>
      </c>
      <c r="E433" s="124">
        <v>0</v>
      </c>
      <c r="F433" s="124">
        <v>0</v>
      </c>
      <c r="G433" s="124">
        <v>0</v>
      </c>
      <c r="H433" s="124">
        <v>0</v>
      </c>
      <c r="I433" s="124">
        <v>0</v>
      </c>
      <c r="J433" s="124">
        <v>0</v>
      </c>
      <c r="K433" s="124">
        <v>0</v>
      </c>
      <c r="L433" s="124">
        <v>0</v>
      </c>
      <c r="M433" s="124">
        <v>0</v>
      </c>
      <c r="N433" s="124">
        <v>0</v>
      </c>
      <c r="O433" s="124">
        <v>0</v>
      </c>
      <c r="P433" s="124">
        <v>0</v>
      </c>
      <c r="Q433" s="124">
        <v>0</v>
      </c>
      <c r="R433" s="124">
        <v>0</v>
      </c>
      <c r="S433" s="124">
        <v>0</v>
      </c>
      <c r="T433" s="124">
        <v>0</v>
      </c>
      <c r="U433" s="124">
        <v>0</v>
      </c>
      <c r="V433" s="124">
        <v>0</v>
      </c>
      <c r="W433" s="124">
        <v>0</v>
      </c>
    </row>
    <row r="434" spans="1:23">
      <c r="A434" s="124">
        <v>0</v>
      </c>
      <c r="B434" s="124">
        <v>0</v>
      </c>
      <c r="C434" s="124">
        <v>0</v>
      </c>
      <c r="D434" s="124">
        <v>0</v>
      </c>
      <c r="E434" s="124">
        <v>0</v>
      </c>
      <c r="F434" s="124">
        <v>0</v>
      </c>
      <c r="G434" s="124">
        <v>0</v>
      </c>
      <c r="H434" s="124">
        <v>0</v>
      </c>
      <c r="I434" s="124">
        <v>0</v>
      </c>
      <c r="J434" s="124">
        <v>0</v>
      </c>
      <c r="K434" s="124">
        <v>0</v>
      </c>
      <c r="L434" s="124">
        <v>0</v>
      </c>
      <c r="M434" s="124">
        <v>0</v>
      </c>
      <c r="N434" s="124">
        <v>0</v>
      </c>
      <c r="O434" s="124">
        <v>0</v>
      </c>
      <c r="P434" s="124">
        <v>0</v>
      </c>
      <c r="Q434" s="124">
        <v>0</v>
      </c>
      <c r="R434" s="124">
        <v>0</v>
      </c>
      <c r="S434" s="124">
        <v>0</v>
      </c>
      <c r="T434" s="124">
        <v>0</v>
      </c>
      <c r="U434" s="124">
        <v>0</v>
      </c>
      <c r="V434" s="124">
        <v>0</v>
      </c>
      <c r="W434" s="124">
        <v>0</v>
      </c>
    </row>
    <row r="435" spans="1:23" hidden="1">
      <c r="A435" s="124">
        <v>0</v>
      </c>
      <c r="B435" s="124">
        <v>0</v>
      </c>
      <c r="C435" s="124">
        <v>0</v>
      </c>
      <c r="D435" s="124">
        <v>0</v>
      </c>
      <c r="E435" s="124">
        <v>0</v>
      </c>
      <c r="F435" s="124">
        <v>0</v>
      </c>
      <c r="G435" s="124">
        <v>0</v>
      </c>
      <c r="H435" s="124">
        <v>0</v>
      </c>
      <c r="I435" s="124">
        <v>0</v>
      </c>
      <c r="J435" s="124">
        <v>0</v>
      </c>
      <c r="K435" s="124">
        <v>0</v>
      </c>
      <c r="L435" s="124">
        <v>0</v>
      </c>
      <c r="M435" s="124">
        <v>0</v>
      </c>
      <c r="N435" s="124">
        <v>0</v>
      </c>
      <c r="O435" s="124">
        <v>0</v>
      </c>
      <c r="P435" s="124">
        <v>0</v>
      </c>
      <c r="Q435" s="124">
        <v>0</v>
      </c>
      <c r="R435" s="124">
        <v>0</v>
      </c>
      <c r="S435" s="124">
        <v>0</v>
      </c>
      <c r="T435" s="124">
        <v>0</v>
      </c>
      <c r="U435" s="124">
        <v>0</v>
      </c>
      <c r="V435" s="124">
        <v>0</v>
      </c>
      <c r="W435" s="124">
        <v>0</v>
      </c>
    </row>
    <row r="436" spans="1:23" hidden="1">
      <c r="A436" s="124">
        <v>0</v>
      </c>
      <c r="B436" s="124">
        <v>0</v>
      </c>
      <c r="C436" s="124">
        <v>0</v>
      </c>
      <c r="D436" s="124">
        <v>0</v>
      </c>
      <c r="E436" s="124">
        <v>0</v>
      </c>
      <c r="F436" s="124">
        <v>0</v>
      </c>
      <c r="G436" s="124">
        <v>0</v>
      </c>
      <c r="H436" s="124">
        <v>0</v>
      </c>
      <c r="I436" s="124">
        <v>0</v>
      </c>
      <c r="J436" s="124">
        <v>0</v>
      </c>
      <c r="K436" s="124">
        <v>0</v>
      </c>
      <c r="L436" s="124">
        <v>0</v>
      </c>
      <c r="M436" s="124">
        <v>0</v>
      </c>
      <c r="N436" s="124">
        <v>0</v>
      </c>
      <c r="O436" s="124">
        <v>0</v>
      </c>
      <c r="P436" s="124">
        <v>0</v>
      </c>
      <c r="Q436" s="124">
        <v>0</v>
      </c>
      <c r="R436" s="124">
        <v>0</v>
      </c>
      <c r="S436" s="124">
        <v>0</v>
      </c>
      <c r="T436" s="124">
        <v>0</v>
      </c>
      <c r="U436" s="124">
        <v>0</v>
      </c>
      <c r="V436" s="124">
        <v>0</v>
      </c>
      <c r="W436" s="124">
        <v>0</v>
      </c>
    </row>
    <row r="437" spans="1:23" hidden="1">
      <c r="A437" s="124">
        <v>0</v>
      </c>
      <c r="B437" s="124">
        <v>0</v>
      </c>
      <c r="C437" s="124">
        <v>0</v>
      </c>
      <c r="D437" s="124">
        <v>0</v>
      </c>
      <c r="E437" s="124">
        <v>0</v>
      </c>
      <c r="F437" s="124">
        <v>0</v>
      </c>
      <c r="G437" s="124">
        <v>0</v>
      </c>
      <c r="H437" s="124">
        <v>0</v>
      </c>
      <c r="I437" s="124">
        <v>0</v>
      </c>
      <c r="J437" s="124">
        <v>0</v>
      </c>
      <c r="K437" s="124">
        <v>0</v>
      </c>
      <c r="L437" s="124">
        <v>0</v>
      </c>
      <c r="M437" s="124">
        <v>0</v>
      </c>
      <c r="N437" s="124">
        <v>0</v>
      </c>
      <c r="O437" s="124">
        <v>0</v>
      </c>
      <c r="P437" s="124">
        <v>0</v>
      </c>
      <c r="Q437" s="124">
        <v>0</v>
      </c>
      <c r="R437" s="124">
        <v>0</v>
      </c>
      <c r="S437" s="124">
        <v>0</v>
      </c>
      <c r="T437" s="124">
        <v>0</v>
      </c>
      <c r="U437" s="124">
        <v>0</v>
      </c>
      <c r="V437" s="124">
        <v>0</v>
      </c>
      <c r="W437" s="124">
        <v>0</v>
      </c>
    </row>
    <row r="438" spans="1:23" hidden="1">
      <c r="A438" s="124">
        <v>0</v>
      </c>
      <c r="B438" s="124">
        <v>0</v>
      </c>
      <c r="C438" s="124">
        <v>0</v>
      </c>
      <c r="D438" s="124">
        <v>0</v>
      </c>
      <c r="E438" s="124">
        <v>0</v>
      </c>
      <c r="F438" s="124">
        <v>0</v>
      </c>
      <c r="G438" s="124">
        <v>0</v>
      </c>
      <c r="H438" s="124">
        <v>0</v>
      </c>
      <c r="I438" s="124">
        <v>0</v>
      </c>
      <c r="J438" s="124">
        <v>0</v>
      </c>
      <c r="K438" s="124">
        <v>0</v>
      </c>
      <c r="L438" s="124">
        <v>0</v>
      </c>
      <c r="M438" s="124">
        <v>0</v>
      </c>
      <c r="N438" s="124">
        <v>0</v>
      </c>
      <c r="O438" s="124">
        <v>0</v>
      </c>
      <c r="P438" s="124">
        <v>0</v>
      </c>
      <c r="Q438" s="124">
        <v>0</v>
      </c>
      <c r="R438" s="124">
        <v>0</v>
      </c>
      <c r="S438" s="124">
        <v>0</v>
      </c>
      <c r="T438" s="124">
        <v>0</v>
      </c>
      <c r="U438" s="124">
        <v>0</v>
      </c>
      <c r="V438" s="124">
        <v>0</v>
      </c>
      <c r="W438" s="124">
        <v>0</v>
      </c>
    </row>
    <row r="439" spans="1:23" hidden="1">
      <c r="A439" s="124">
        <v>0</v>
      </c>
      <c r="B439" s="124">
        <v>0</v>
      </c>
      <c r="C439" s="124">
        <v>0</v>
      </c>
      <c r="D439" s="124">
        <v>0</v>
      </c>
      <c r="E439" s="124">
        <v>0</v>
      </c>
      <c r="F439" s="124">
        <v>0</v>
      </c>
      <c r="G439" s="124">
        <v>0</v>
      </c>
      <c r="H439" s="124">
        <v>0</v>
      </c>
      <c r="I439" s="124">
        <v>0</v>
      </c>
      <c r="J439" s="124">
        <v>0</v>
      </c>
      <c r="K439" s="124">
        <v>0</v>
      </c>
      <c r="L439" s="124">
        <v>0</v>
      </c>
      <c r="M439" s="124">
        <v>0</v>
      </c>
      <c r="N439" s="124">
        <v>0</v>
      </c>
      <c r="O439" s="124">
        <v>0</v>
      </c>
      <c r="P439" s="124">
        <v>0</v>
      </c>
      <c r="Q439" s="124">
        <v>0</v>
      </c>
      <c r="R439" s="124">
        <v>0</v>
      </c>
      <c r="S439" s="124">
        <v>0</v>
      </c>
      <c r="T439" s="124">
        <v>0</v>
      </c>
      <c r="U439" s="124">
        <v>0</v>
      </c>
      <c r="V439" s="124">
        <v>0</v>
      </c>
      <c r="W439" s="124">
        <v>0</v>
      </c>
    </row>
    <row r="440" spans="1:23" hidden="1">
      <c r="A440" s="124">
        <v>0</v>
      </c>
      <c r="B440" s="124">
        <v>0</v>
      </c>
      <c r="C440" s="124">
        <v>0</v>
      </c>
      <c r="D440" s="124">
        <v>0</v>
      </c>
      <c r="E440" s="124">
        <v>0</v>
      </c>
      <c r="F440" s="124">
        <v>0</v>
      </c>
      <c r="G440" s="124">
        <v>0</v>
      </c>
      <c r="H440" s="124">
        <v>0</v>
      </c>
      <c r="I440" s="124">
        <v>0</v>
      </c>
      <c r="J440" s="124">
        <v>0</v>
      </c>
      <c r="K440" s="124">
        <v>0</v>
      </c>
      <c r="L440" s="124">
        <v>0</v>
      </c>
      <c r="M440" s="124">
        <v>0</v>
      </c>
      <c r="N440" s="124">
        <v>0</v>
      </c>
      <c r="O440" s="124">
        <v>0</v>
      </c>
      <c r="P440" s="124">
        <v>0</v>
      </c>
      <c r="Q440" s="124">
        <v>0</v>
      </c>
      <c r="R440" s="124">
        <v>0</v>
      </c>
      <c r="S440" s="124">
        <v>0</v>
      </c>
      <c r="T440" s="124">
        <v>0</v>
      </c>
      <c r="U440" s="124">
        <v>0</v>
      </c>
      <c r="V440" s="124">
        <v>0</v>
      </c>
      <c r="W440" s="124">
        <v>0</v>
      </c>
    </row>
    <row r="441" spans="1:23" hidden="1">
      <c r="A441" s="124">
        <v>0</v>
      </c>
      <c r="B441" s="124">
        <v>0</v>
      </c>
      <c r="C441" s="124">
        <v>0</v>
      </c>
      <c r="D441" s="124">
        <v>0</v>
      </c>
      <c r="E441" s="124">
        <v>0</v>
      </c>
      <c r="F441" s="124">
        <v>0</v>
      </c>
      <c r="G441" s="124">
        <v>0</v>
      </c>
      <c r="H441" s="124">
        <v>0</v>
      </c>
      <c r="I441" s="124">
        <v>0</v>
      </c>
      <c r="J441" s="124">
        <v>0</v>
      </c>
      <c r="K441" s="124">
        <v>0</v>
      </c>
      <c r="L441" s="124">
        <v>0</v>
      </c>
      <c r="M441" s="124">
        <v>0</v>
      </c>
      <c r="N441" s="124">
        <v>0</v>
      </c>
      <c r="O441" s="124">
        <v>0</v>
      </c>
      <c r="P441" s="124">
        <v>0</v>
      </c>
      <c r="Q441" s="124">
        <v>0</v>
      </c>
      <c r="R441" s="124">
        <v>0</v>
      </c>
      <c r="S441" s="124">
        <v>0</v>
      </c>
      <c r="T441" s="124">
        <v>0</v>
      </c>
      <c r="U441" s="124">
        <v>0</v>
      </c>
      <c r="V441" s="124">
        <v>0</v>
      </c>
      <c r="W441" s="124">
        <v>0</v>
      </c>
    </row>
    <row r="442" spans="1:23" hidden="1">
      <c r="A442" s="124">
        <v>0</v>
      </c>
      <c r="B442" s="124">
        <v>0</v>
      </c>
      <c r="C442" s="124">
        <v>0</v>
      </c>
      <c r="D442" s="124">
        <v>0</v>
      </c>
      <c r="E442" s="124">
        <v>0</v>
      </c>
      <c r="F442" s="124">
        <v>0</v>
      </c>
      <c r="G442" s="124">
        <v>0</v>
      </c>
      <c r="H442" s="124">
        <v>0</v>
      </c>
      <c r="I442" s="124">
        <v>0</v>
      </c>
      <c r="J442" s="124">
        <v>0</v>
      </c>
      <c r="K442" s="124">
        <v>0</v>
      </c>
      <c r="L442" s="124">
        <v>0</v>
      </c>
      <c r="M442" s="124">
        <v>0</v>
      </c>
      <c r="N442" s="124">
        <v>0</v>
      </c>
      <c r="O442" s="124">
        <v>0</v>
      </c>
      <c r="P442" s="124">
        <v>0</v>
      </c>
      <c r="Q442" s="124">
        <v>0</v>
      </c>
      <c r="R442" s="124">
        <v>0</v>
      </c>
      <c r="S442" s="124">
        <v>0</v>
      </c>
      <c r="T442" s="124">
        <v>0</v>
      </c>
      <c r="U442" s="124">
        <v>0</v>
      </c>
      <c r="V442" s="124">
        <v>0</v>
      </c>
      <c r="W442" s="124">
        <v>0</v>
      </c>
    </row>
    <row r="443" spans="1:23" hidden="1">
      <c r="A443" s="124">
        <v>0</v>
      </c>
      <c r="B443" s="124">
        <v>0</v>
      </c>
      <c r="C443" s="124">
        <v>0</v>
      </c>
      <c r="D443" s="124">
        <v>0</v>
      </c>
      <c r="E443" s="124">
        <v>0</v>
      </c>
      <c r="F443" s="124">
        <v>0</v>
      </c>
      <c r="G443" s="124">
        <v>0</v>
      </c>
      <c r="H443" s="124">
        <v>0</v>
      </c>
      <c r="I443" s="124">
        <v>0</v>
      </c>
      <c r="J443" s="124">
        <v>0</v>
      </c>
      <c r="K443" s="124">
        <v>0</v>
      </c>
      <c r="L443" s="124">
        <v>0</v>
      </c>
      <c r="M443" s="124">
        <v>0</v>
      </c>
      <c r="N443" s="124">
        <v>0</v>
      </c>
      <c r="O443" s="124">
        <v>0</v>
      </c>
      <c r="P443" s="124">
        <v>0</v>
      </c>
      <c r="Q443" s="124">
        <v>0</v>
      </c>
      <c r="R443" s="124">
        <v>0</v>
      </c>
      <c r="S443" s="124">
        <v>0</v>
      </c>
      <c r="T443" s="124">
        <v>0</v>
      </c>
      <c r="U443" s="124">
        <v>0</v>
      </c>
      <c r="V443" s="124">
        <v>0</v>
      </c>
      <c r="W443" s="124">
        <v>0</v>
      </c>
    </row>
    <row r="444" spans="1:23" hidden="1">
      <c r="A444" s="124">
        <v>0</v>
      </c>
      <c r="B444" s="124">
        <v>0</v>
      </c>
      <c r="C444" s="124">
        <v>0</v>
      </c>
      <c r="D444" s="124">
        <v>0</v>
      </c>
      <c r="E444" s="124">
        <v>0</v>
      </c>
      <c r="F444" s="124">
        <v>0</v>
      </c>
      <c r="G444" s="124">
        <v>0</v>
      </c>
      <c r="H444" s="124">
        <v>0</v>
      </c>
      <c r="I444" s="124">
        <v>0</v>
      </c>
      <c r="J444" s="124">
        <v>0</v>
      </c>
      <c r="K444" s="124">
        <v>0</v>
      </c>
      <c r="L444" s="124">
        <v>0</v>
      </c>
      <c r="M444" s="124">
        <v>0</v>
      </c>
      <c r="N444" s="124">
        <v>0</v>
      </c>
      <c r="O444" s="124">
        <v>0</v>
      </c>
      <c r="P444" s="124">
        <v>0</v>
      </c>
      <c r="Q444" s="124">
        <v>0</v>
      </c>
      <c r="R444" s="124">
        <v>0</v>
      </c>
      <c r="S444" s="124">
        <v>0</v>
      </c>
      <c r="T444" s="124">
        <v>0</v>
      </c>
      <c r="U444" s="124">
        <v>0</v>
      </c>
      <c r="V444" s="124">
        <v>0</v>
      </c>
      <c r="W444" s="124">
        <v>0</v>
      </c>
    </row>
    <row r="445" spans="1:23">
      <c r="A445" s="124">
        <v>0</v>
      </c>
      <c r="B445" s="124">
        <v>0</v>
      </c>
      <c r="C445" s="124">
        <v>0</v>
      </c>
      <c r="D445" s="124">
        <v>0</v>
      </c>
      <c r="E445" s="124">
        <v>0</v>
      </c>
      <c r="F445" s="124">
        <v>0</v>
      </c>
      <c r="G445" s="124">
        <v>0</v>
      </c>
      <c r="H445" s="124">
        <v>0</v>
      </c>
      <c r="I445" s="124">
        <v>0</v>
      </c>
      <c r="J445" s="124">
        <v>0</v>
      </c>
      <c r="K445" s="124">
        <v>0</v>
      </c>
      <c r="L445" s="124">
        <v>0</v>
      </c>
      <c r="M445" s="124">
        <v>0</v>
      </c>
      <c r="N445" s="124">
        <v>0</v>
      </c>
      <c r="O445" s="124">
        <v>0</v>
      </c>
      <c r="P445" s="124">
        <v>0</v>
      </c>
      <c r="Q445" s="124">
        <v>0</v>
      </c>
      <c r="R445" s="124">
        <v>0</v>
      </c>
      <c r="S445" s="124">
        <v>0</v>
      </c>
      <c r="T445" s="124">
        <v>0</v>
      </c>
      <c r="U445" s="124">
        <v>0</v>
      </c>
      <c r="V445" s="124">
        <v>0</v>
      </c>
      <c r="W445" s="124">
        <v>0</v>
      </c>
    </row>
    <row r="446" spans="1:23">
      <c r="A446" s="124">
        <v>0</v>
      </c>
      <c r="B446" s="124">
        <v>0</v>
      </c>
      <c r="C446" s="124">
        <v>0</v>
      </c>
      <c r="D446" s="124">
        <v>0</v>
      </c>
      <c r="E446" s="124">
        <v>0</v>
      </c>
      <c r="F446" s="124">
        <v>0</v>
      </c>
      <c r="G446" s="124">
        <v>0</v>
      </c>
      <c r="H446" s="124">
        <v>0</v>
      </c>
      <c r="I446" s="124">
        <v>0</v>
      </c>
      <c r="J446" s="124">
        <v>0</v>
      </c>
      <c r="K446" s="124">
        <v>0</v>
      </c>
      <c r="L446" s="124">
        <v>0</v>
      </c>
      <c r="M446" s="124">
        <v>0</v>
      </c>
      <c r="N446" s="124">
        <v>0</v>
      </c>
      <c r="O446" s="124">
        <v>0</v>
      </c>
      <c r="P446" s="124">
        <v>0</v>
      </c>
      <c r="Q446" s="124">
        <v>0</v>
      </c>
      <c r="R446" s="124">
        <v>0</v>
      </c>
      <c r="S446" s="124">
        <v>0</v>
      </c>
      <c r="T446" s="124">
        <v>0</v>
      </c>
      <c r="U446" s="124">
        <v>0</v>
      </c>
      <c r="V446" s="124">
        <v>0</v>
      </c>
      <c r="W446" s="124">
        <v>0</v>
      </c>
    </row>
    <row r="447" spans="1:23" hidden="1">
      <c r="A447" s="124">
        <v>0</v>
      </c>
      <c r="B447" s="124">
        <v>0</v>
      </c>
      <c r="C447" s="124">
        <v>0</v>
      </c>
      <c r="D447" s="124">
        <v>0</v>
      </c>
      <c r="E447" s="124">
        <v>0</v>
      </c>
      <c r="F447" s="124">
        <v>0</v>
      </c>
      <c r="G447" s="124">
        <v>0</v>
      </c>
      <c r="H447" s="124">
        <v>0</v>
      </c>
      <c r="I447" s="124">
        <v>0</v>
      </c>
      <c r="J447" s="124">
        <v>0</v>
      </c>
      <c r="K447" s="124">
        <v>0</v>
      </c>
      <c r="L447" s="124">
        <v>0</v>
      </c>
      <c r="M447" s="124">
        <v>0</v>
      </c>
      <c r="N447" s="124">
        <v>0</v>
      </c>
      <c r="O447" s="124">
        <v>0</v>
      </c>
      <c r="P447" s="124">
        <v>0</v>
      </c>
      <c r="Q447" s="124">
        <v>0</v>
      </c>
      <c r="R447" s="124">
        <v>0</v>
      </c>
      <c r="S447" s="124">
        <v>0</v>
      </c>
      <c r="T447" s="124">
        <v>0</v>
      </c>
      <c r="U447" s="124">
        <v>0</v>
      </c>
      <c r="V447" s="124">
        <v>0</v>
      </c>
      <c r="W447" s="124">
        <v>0</v>
      </c>
    </row>
    <row r="448" spans="1:23">
      <c r="A448" s="124">
        <v>0</v>
      </c>
      <c r="B448" s="124">
        <v>0</v>
      </c>
      <c r="C448" s="124">
        <v>0</v>
      </c>
      <c r="D448" s="124">
        <v>0</v>
      </c>
      <c r="E448" s="124">
        <v>0</v>
      </c>
      <c r="F448" s="124">
        <v>0</v>
      </c>
      <c r="G448" s="124">
        <v>0</v>
      </c>
      <c r="H448" s="124">
        <v>0</v>
      </c>
      <c r="I448" s="124">
        <v>0</v>
      </c>
      <c r="J448" s="124">
        <v>0</v>
      </c>
      <c r="K448" s="124">
        <v>0</v>
      </c>
      <c r="L448" s="124">
        <v>0</v>
      </c>
      <c r="M448" s="124">
        <v>0</v>
      </c>
      <c r="N448" s="124">
        <v>0</v>
      </c>
      <c r="O448" s="124">
        <v>0</v>
      </c>
      <c r="P448" s="124">
        <v>0</v>
      </c>
      <c r="Q448" s="124">
        <v>0</v>
      </c>
      <c r="R448" s="124">
        <v>0</v>
      </c>
      <c r="S448" s="124">
        <v>0</v>
      </c>
      <c r="T448" s="124">
        <v>0</v>
      </c>
      <c r="U448" s="124">
        <v>0</v>
      </c>
      <c r="V448" s="124">
        <v>0</v>
      </c>
      <c r="W448" s="124">
        <v>0</v>
      </c>
    </row>
    <row r="449" spans="1:23" hidden="1">
      <c r="A449" s="124">
        <v>0</v>
      </c>
      <c r="B449" s="124">
        <v>0</v>
      </c>
      <c r="C449" s="124">
        <v>0</v>
      </c>
      <c r="D449" s="124">
        <v>0</v>
      </c>
      <c r="E449" s="124">
        <v>0</v>
      </c>
      <c r="F449" s="124">
        <v>0</v>
      </c>
      <c r="G449" s="124">
        <v>0</v>
      </c>
      <c r="H449" s="124">
        <v>0</v>
      </c>
      <c r="I449" s="124">
        <v>0</v>
      </c>
      <c r="J449" s="124">
        <v>0</v>
      </c>
      <c r="K449" s="124">
        <v>0</v>
      </c>
      <c r="L449" s="124">
        <v>0</v>
      </c>
      <c r="M449" s="124">
        <v>0</v>
      </c>
      <c r="N449" s="124">
        <v>0</v>
      </c>
      <c r="O449" s="124">
        <v>0</v>
      </c>
      <c r="P449" s="124">
        <v>0</v>
      </c>
      <c r="Q449" s="124">
        <v>0</v>
      </c>
      <c r="R449" s="124">
        <v>0</v>
      </c>
      <c r="S449" s="124">
        <v>0</v>
      </c>
      <c r="T449" s="124">
        <v>0</v>
      </c>
      <c r="U449" s="124">
        <v>0</v>
      </c>
      <c r="V449" s="124">
        <v>0</v>
      </c>
      <c r="W449" s="124">
        <v>0</v>
      </c>
    </row>
    <row r="450" spans="1:23" hidden="1">
      <c r="A450" s="124">
        <v>0</v>
      </c>
      <c r="B450" s="124">
        <v>0</v>
      </c>
      <c r="C450" s="124">
        <v>0</v>
      </c>
      <c r="D450" s="124">
        <v>0</v>
      </c>
      <c r="E450" s="124">
        <v>0</v>
      </c>
      <c r="F450" s="124">
        <v>0</v>
      </c>
      <c r="G450" s="124">
        <v>0</v>
      </c>
      <c r="H450" s="124">
        <v>0</v>
      </c>
      <c r="I450" s="124">
        <v>0</v>
      </c>
      <c r="J450" s="124">
        <v>0</v>
      </c>
      <c r="K450" s="124">
        <v>0</v>
      </c>
      <c r="L450" s="124">
        <v>0</v>
      </c>
      <c r="M450" s="124">
        <v>0</v>
      </c>
      <c r="N450" s="124">
        <v>0</v>
      </c>
      <c r="O450" s="124">
        <v>0</v>
      </c>
      <c r="P450" s="124">
        <v>0</v>
      </c>
      <c r="Q450" s="124">
        <v>0</v>
      </c>
      <c r="R450" s="124">
        <v>0</v>
      </c>
      <c r="S450" s="124">
        <v>0</v>
      </c>
      <c r="T450" s="124">
        <v>0</v>
      </c>
      <c r="U450" s="124">
        <v>0</v>
      </c>
      <c r="V450" s="124">
        <v>0</v>
      </c>
      <c r="W450" s="124">
        <v>0</v>
      </c>
    </row>
    <row r="451" spans="1:23" hidden="1">
      <c r="A451" s="124">
        <v>0</v>
      </c>
      <c r="B451" s="124">
        <v>0</v>
      </c>
      <c r="C451" s="124">
        <v>0</v>
      </c>
      <c r="D451" s="124">
        <v>0</v>
      </c>
      <c r="E451" s="124">
        <v>0</v>
      </c>
      <c r="F451" s="124">
        <v>0</v>
      </c>
      <c r="G451" s="124">
        <v>0</v>
      </c>
      <c r="H451" s="124">
        <v>0</v>
      </c>
      <c r="I451" s="124">
        <v>0</v>
      </c>
      <c r="J451" s="124">
        <v>0</v>
      </c>
      <c r="K451" s="124">
        <v>0</v>
      </c>
      <c r="L451" s="124">
        <v>0</v>
      </c>
      <c r="M451" s="124">
        <v>0</v>
      </c>
      <c r="N451" s="124">
        <v>0</v>
      </c>
      <c r="O451" s="124">
        <v>0</v>
      </c>
      <c r="P451" s="124">
        <v>0</v>
      </c>
      <c r="Q451" s="124">
        <v>0</v>
      </c>
      <c r="R451" s="124">
        <v>0</v>
      </c>
      <c r="S451" s="124">
        <v>0</v>
      </c>
      <c r="T451" s="124">
        <v>0</v>
      </c>
      <c r="U451" s="124">
        <v>0</v>
      </c>
      <c r="V451" s="124">
        <v>0</v>
      </c>
      <c r="W451" s="124">
        <v>0</v>
      </c>
    </row>
    <row r="452" spans="1:23" hidden="1">
      <c r="A452" s="124">
        <v>0</v>
      </c>
      <c r="B452" s="124">
        <v>0</v>
      </c>
      <c r="C452" s="124">
        <v>0</v>
      </c>
      <c r="D452" s="124">
        <v>0</v>
      </c>
      <c r="E452" s="124">
        <v>0</v>
      </c>
      <c r="F452" s="124">
        <v>0</v>
      </c>
      <c r="G452" s="124">
        <v>0</v>
      </c>
      <c r="H452" s="124">
        <v>0</v>
      </c>
      <c r="I452" s="124">
        <v>0</v>
      </c>
      <c r="J452" s="124">
        <v>0</v>
      </c>
      <c r="K452" s="124">
        <v>0</v>
      </c>
      <c r="L452" s="124">
        <v>0</v>
      </c>
      <c r="M452" s="124">
        <v>0</v>
      </c>
      <c r="N452" s="124">
        <v>0</v>
      </c>
      <c r="O452" s="124">
        <v>0</v>
      </c>
      <c r="P452" s="124">
        <v>0</v>
      </c>
      <c r="Q452" s="124">
        <v>0</v>
      </c>
      <c r="R452" s="124">
        <v>0</v>
      </c>
      <c r="S452" s="124">
        <v>0</v>
      </c>
      <c r="T452" s="124">
        <v>0</v>
      </c>
      <c r="U452" s="124">
        <v>0</v>
      </c>
      <c r="V452" s="124">
        <v>0</v>
      </c>
      <c r="W452" s="124">
        <v>0</v>
      </c>
    </row>
    <row r="453" spans="1:23" hidden="1">
      <c r="A453" s="124">
        <v>0</v>
      </c>
      <c r="B453" s="124">
        <v>0</v>
      </c>
      <c r="C453" s="124">
        <v>0</v>
      </c>
      <c r="D453" s="124">
        <v>0</v>
      </c>
      <c r="E453" s="124">
        <v>0</v>
      </c>
      <c r="F453" s="124">
        <v>0</v>
      </c>
      <c r="G453" s="124">
        <v>0</v>
      </c>
      <c r="H453" s="124">
        <v>0</v>
      </c>
      <c r="I453" s="124">
        <v>0</v>
      </c>
      <c r="J453" s="124">
        <v>0</v>
      </c>
      <c r="K453" s="124">
        <v>0</v>
      </c>
      <c r="L453" s="124">
        <v>0</v>
      </c>
      <c r="M453" s="124">
        <v>0</v>
      </c>
      <c r="N453" s="124">
        <v>0</v>
      </c>
      <c r="O453" s="124">
        <v>0</v>
      </c>
      <c r="P453" s="124">
        <v>0</v>
      </c>
      <c r="Q453" s="124">
        <v>0</v>
      </c>
      <c r="R453" s="124">
        <v>0</v>
      </c>
      <c r="S453" s="124">
        <v>0</v>
      </c>
      <c r="T453" s="124">
        <v>0</v>
      </c>
      <c r="U453" s="124">
        <v>0</v>
      </c>
      <c r="V453" s="124">
        <v>0</v>
      </c>
      <c r="W453" s="124">
        <v>0</v>
      </c>
    </row>
    <row r="454" spans="1:23" hidden="1">
      <c r="A454" s="124">
        <v>0</v>
      </c>
      <c r="B454" s="124">
        <v>0</v>
      </c>
      <c r="C454" s="124">
        <v>0</v>
      </c>
      <c r="D454" s="124">
        <v>0</v>
      </c>
      <c r="E454" s="124">
        <v>0</v>
      </c>
      <c r="F454" s="124">
        <v>0</v>
      </c>
      <c r="G454" s="124">
        <v>0</v>
      </c>
      <c r="H454" s="124">
        <v>0</v>
      </c>
      <c r="I454" s="124">
        <v>0</v>
      </c>
      <c r="J454" s="124">
        <v>0</v>
      </c>
      <c r="K454" s="124">
        <v>0</v>
      </c>
      <c r="L454" s="124">
        <v>0</v>
      </c>
      <c r="M454" s="124">
        <v>0</v>
      </c>
      <c r="N454" s="124">
        <v>0</v>
      </c>
      <c r="O454" s="124">
        <v>0</v>
      </c>
      <c r="P454" s="124">
        <v>0</v>
      </c>
      <c r="Q454" s="124">
        <v>0</v>
      </c>
      <c r="R454" s="124">
        <v>0</v>
      </c>
      <c r="S454" s="124">
        <v>0</v>
      </c>
      <c r="T454" s="124">
        <v>0</v>
      </c>
      <c r="U454" s="124">
        <v>0</v>
      </c>
      <c r="V454" s="124">
        <v>0</v>
      </c>
      <c r="W454" s="124">
        <v>0</v>
      </c>
    </row>
    <row r="455" spans="1:23" hidden="1">
      <c r="A455" s="124">
        <v>0</v>
      </c>
      <c r="B455" s="124">
        <v>0</v>
      </c>
      <c r="C455" s="124">
        <v>0</v>
      </c>
      <c r="D455" s="124">
        <v>0</v>
      </c>
      <c r="E455" s="124">
        <v>0</v>
      </c>
      <c r="F455" s="124">
        <v>0</v>
      </c>
      <c r="G455" s="124">
        <v>0</v>
      </c>
      <c r="H455" s="124">
        <v>0</v>
      </c>
      <c r="I455" s="124">
        <v>0</v>
      </c>
      <c r="J455" s="124">
        <v>0</v>
      </c>
      <c r="K455" s="124">
        <v>0</v>
      </c>
      <c r="L455" s="124">
        <v>0</v>
      </c>
      <c r="M455" s="124">
        <v>0</v>
      </c>
      <c r="N455" s="124">
        <v>0</v>
      </c>
      <c r="O455" s="124">
        <v>0</v>
      </c>
      <c r="P455" s="124">
        <v>0</v>
      </c>
      <c r="Q455" s="124">
        <v>0</v>
      </c>
      <c r="R455" s="124">
        <v>0</v>
      </c>
      <c r="S455" s="124">
        <v>0</v>
      </c>
      <c r="T455" s="124">
        <v>0</v>
      </c>
      <c r="U455" s="124">
        <v>0</v>
      </c>
      <c r="V455" s="124">
        <v>0</v>
      </c>
      <c r="W455" s="124">
        <v>0</v>
      </c>
    </row>
    <row r="456" spans="1:23" hidden="1">
      <c r="A456" s="124">
        <v>0</v>
      </c>
      <c r="B456" s="124">
        <v>0</v>
      </c>
      <c r="C456" s="124">
        <v>0</v>
      </c>
      <c r="D456" s="124">
        <v>0</v>
      </c>
      <c r="E456" s="124">
        <v>0</v>
      </c>
      <c r="F456" s="124">
        <v>0</v>
      </c>
      <c r="G456" s="124">
        <v>0</v>
      </c>
      <c r="H456" s="124">
        <v>0</v>
      </c>
      <c r="I456" s="124">
        <v>0</v>
      </c>
      <c r="J456" s="124">
        <v>0</v>
      </c>
      <c r="K456" s="124">
        <v>0</v>
      </c>
      <c r="L456" s="124">
        <v>0</v>
      </c>
      <c r="M456" s="124">
        <v>0</v>
      </c>
      <c r="N456" s="124">
        <v>0</v>
      </c>
      <c r="O456" s="124">
        <v>0</v>
      </c>
      <c r="P456" s="124">
        <v>0</v>
      </c>
      <c r="Q456" s="124">
        <v>0</v>
      </c>
      <c r="R456" s="124">
        <v>0</v>
      </c>
      <c r="S456" s="124">
        <v>0</v>
      </c>
      <c r="T456" s="124">
        <v>0</v>
      </c>
      <c r="U456" s="124">
        <v>0</v>
      </c>
      <c r="V456" s="124">
        <v>0</v>
      </c>
      <c r="W456" s="124">
        <v>0</v>
      </c>
    </row>
    <row r="457" spans="1:23" hidden="1">
      <c r="A457" s="124">
        <v>0</v>
      </c>
      <c r="B457" s="124">
        <v>0</v>
      </c>
      <c r="C457" s="124">
        <v>0</v>
      </c>
      <c r="D457" s="124">
        <v>0</v>
      </c>
      <c r="E457" s="124">
        <v>0</v>
      </c>
      <c r="F457" s="124">
        <v>0</v>
      </c>
      <c r="G457" s="124">
        <v>0</v>
      </c>
      <c r="H457" s="124">
        <v>0</v>
      </c>
      <c r="I457" s="124">
        <v>0</v>
      </c>
      <c r="J457" s="124">
        <v>0</v>
      </c>
      <c r="K457" s="124">
        <v>0</v>
      </c>
      <c r="L457" s="124">
        <v>0</v>
      </c>
      <c r="M457" s="124">
        <v>0</v>
      </c>
      <c r="N457" s="124">
        <v>0</v>
      </c>
      <c r="O457" s="124">
        <v>0</v>
      </c>
      <c r="P457" s="124">
        <v>0</v>
      </c>
      <c r="Q457" s="124">
        <v>0</v>
      </c>
      <c r="R457" s="124">
        <v>0</v>
      </c>
      <c r="S457" s="124">
        <v>0</v>
      </c>
      <c r="T457" s="124">
        <v>0</v>
      </c>
      <c r="U457" s="124">
        <v>0</v>
      </c>
      <c r="V457" s="124">
        <v>0</v>
      </c>
      <c r="W457" s="124">
        <v>0</v>
      </c>
    </row>
    <row r="458" spans="1:23" hidden="1">
      <c r="A458" s="124">
        <v>0</v>
      </c>
      <c r="B458" s="124">
        <v>0</v>
      </c>
      <c r="C458" s="124">
        <v>0</v>
      </c>
      <c r="D458" s="124">
        <v>0</v>
      </c>
      <c r="E458" s="124">
        <v>0</v>
      </c>
      <c r="F458" s="124">
        <v>0</v>
      </c>
      <c r="G458" s="124">
        <v>0</v>
      </c>
      <c r="H458" s="124">
        <v>0</v>
      </c>
      <c r="I458" s="124">
        <v>0</v>
      </c>
      <c r="J458" s="124">
        <v>0</v>
      </c>
      <c r="K458" s="124">
        <v>0</v>
      </c>
      <c r="L458" s="124">
        <v>0</v>
      </c>
      <c r="M458" s="124">
        <v>0</v>
      </c>
      <c r="N458" s="124">
        <v>0</v>
      </c>
      <c r="O458" s="124">
        <v>0</v>
      </c>
      <c r="P458" s="124">
        <v>0</v>
      </c>
      <c r="Q458" s="124">
        <v>0</v>
      </c>
      <c r="R458" s="124">
        <v>0</v>
      </c>
      <c r="S458" s="124">
        <v>0</v>
      </c>
      <c r="T458" s="124">
        <v>0</v>
      </c>
      <c r="U458" s="124">
        <v>0</v>
      </c>
      <c r="V458" s="124">
        <v>0</v>
      </c>
      <c r="W458" s="124">
        <v>0</v>
      </c>
    </row>
    <row r="459" spans="1:23" hidden="1">
      <c r="A459" s="124">
        <v>0</v>
      </c>
      <c r="B459" s="124">
        <v>0</v>
      </c>
      <c r="C459" s="124">
        <v>0</v>
      </c>
      <c r="D459" s="124">
        <v>0</v>
      </c>
      <c r="E459" s="124">
        <v>0</v>
      </c>
      <c r="F459" s="124">
        <v>0</v>
      </c>
      <c r="G459" s="124">
        <v>0</v>
      </c>
      <c r="H459" s="124">
        <v>0</v>
      </c>
      <c r="I459" s="124">
        <v>0</v>
      </c>
      <c r="J459" s="124">
        <v>0</v>
      </c>
      <c r="K459" s="124">
        <v>0</v>
      </c>
      <c r="L459" s="124">
        <v>0</v>
      </c>
      <c r="M459" s="124">
        <v>0</v>
      </c>
      <c r="N459" s="124">
        <v>0</v>
      </c>
      <c r="O459" s="124">
        <v>0</v>
      </c>
      <c r="P459" s="124">
        <v>0</v>
      </c>
      <c r="Q459" s="124">
        <v>0</v>
      </c>
      <c r="R459" s="124">
        <v>0</v>
      </c>
      <c r="S459" s="124">
        <v>0</v>
      </c>
      <c r="T459" s="124">
        <v>0</v>
      </c>
      <c r="U459" s="124">
        <v>0</v>
      </c>
      <c r="V459" s="124">
        <v>0</v>
      </c>
      <c r="W459" s="124">
        <v>0</v>
      </c>
    </row>
    <row r="460" spans="1:23" hidden="1">
      <c r="A460" s="124">
        <v>0</v>
      </c>
      <c r="B460" s="124">
        <v>0</v>
      </c>
      <c r="C460" s="124">
        <v>0</v>
      </c>
      <c r="D460" s="124">
        <v>0</v>
      </c>
      <c r="E460" s="124">
        <v>0</v>
      </c>
      <c r="F460" s="124">
        <v>0</v>
      </c>
      <c r="G460" s="124">
        <v>0</v>
      </c>
      <c r="H460" s="124">
        <v>0</v>
      </c>
      <c r="I460" s="124">
        <v>0</v>
      </c>
      <c r="J460" s="124">
        <v>0</v>
      </c>
      <c r="K460" s="124">
        <v>0</v>
      </c>
      <c r="L460" s="124">
        <v>0</v>
      </c>
      <c r="M460" s="124">
        <v>0</v>
      </c>
      <c r="N460" s="124">
        <v>0</v>
      </c>
      <c r="O460" s="124">
        <v>0</v>
      </c>
      <c r="P460" s="124">
        <v>0</v>
      </c>
      <c r="Q460" s="124">
        <v>0</v>
      </c>
      <c r="R460" s="124">
        <v>0</v>
      </c>
      <c r="S460" s="124">
        <v>0</v>
      </c>
      <c r="T460" s="124">
        <v>0</v>
      </c>
      <c r="U460" s="124">
        <v>0</v>
      </c>
      <c r="V460" s="124">
        <v>0</v>
      </c>
      <c r="W460" s="124">
        <v>0</v>
      </c>
    </row>
    <row r="461" spans="1:23" hidden="1">
      <c r="A461" s="124">
        <v>0</v>
      </c>
      <c r="B461" s="124">
        <v>0</v>
      </c>
      <c r="C461" s="124">
        <v>0</v>
      </c>
      <c r="D461" s="124">
        <v>0</v>
      </c>
      <c r="E461" s="124">
        <v>0</v>
      </c>
      <c r="F461" s="124">
        <v>0</v>
      </c>
      <c r="G461" s="124">
        <v>0</v>
      </c>
      <c r="H461" s="124">
        <v>0</v>
      </c>
      <c r="I461" s="124">
        <v>0</v>
      </c>
      <c r="J461" s="124">
        <v>0</v>
      </c>
      <c r="K461" s="124">
        <v>0</v>
      </c>
      <c r="L461" s="124">
        <v>0</v>
      </c>
      <c r="M461" s="124">
        <v>0</v>
      </c>
      <c r="N461" s="124">
        <v>0</v>
      </c>
      <c r="O461" s="124">
        <v>0</v>
      </c>
      <c r="P461" s="124">
        <v>0</v>
      </c>
      <c r="Q461" s="124">
        <v>0</v>
      </c>
      <c r="R461" s="124">
        <v>0</v>
      </c>
      <c r="S461" s="124">
        <v>0</v>
      </c>
      <c r="T461" s="124">
        <v>0</v>
      </c>
      <c r="U461" s="124">
        <v>0</v>
      </c>
      <c r="V461" s="124">
        <v>0</v>
      </c>
      <c r="W461" s="124">
        <v>0</v>
      </c>
    </row>
    <row r="462" spans="1:23" hidden="1">
      <c r="A462" s="124">
        <v>0</v>
      </c>
      <c r="B462" s="124">
        <v>0</v>
      </c>
      <c r="C462" s="124">
        <v>0</v>
      </c>
      <c r="D462" s="124">
        <v>0</v>
      </c>
      <c r="E462" s="124">
        <v>0</v>
      </c>
      <c r="F462" s="124">
        <v>0</v>
      </c>
      <c r="G462" s="124">
        <v>0</v>
      </c>
      <c r="H462" s="124">
        <v>0</v>
      </c>
      <c r="I462" s="124">
        <v>0</v>
      </c>
      <c r="J462" s="124">
        <v>0</v>
      </c>
      <c r="K462" s="124">
        <v>0</v>
      </c>
      <c r="L462" s="124">
        <v>0</v>
      </c>
      <c r="M462" s="124">
        <v>0</v>
      </c>
      <c r="N462" s="124">
        <v>0</v>
      </c>
      <c r="O462" s="124">
        <v>0</v>
      </c>
      <c r="P462" s="124">
        <v>0</v>
      </c>
      <c r="Q462" s="124">
        <v>0</v>
      </c>
      <c r="R462" s="124">
        <v>0</v>
      </c>
      <c r="S462" s="124">
        <v>0</v>
      </c>
      <c r="T462" s="124">
        <v>0</v>
      </c>
      <c r="U462" s="124">
        <v>0</v>
      </c>
      <c r="V462" s="124">
        <v>0</v>
      </c>
      <c r="W462" s="124">
        <v>0</v>
      </c>
    </row>
    <row r="463" spans="1:23" hidden="1">
      <c r="A463" s="124">
        <v>0</v>
      </c>
      <c r="B463" s="124">
        <v>0</v>
      </c>
      <c r="C463" s="124">
        <v>0</v>
      </c>
      <c r="D463" s="124">
        <v>0</v>
      </c>
      <c r="E463" s="124">
        <v>0</v>
      </c>
      <c r="F463" s="124">
        <v>0</v>
      </c>
      <c r="G463" s="124">
        <v>0</v>
      </c>
      <c r="H463" s="124">
        <v>0</v>
      </c>
      <c r="I463" s="124">
        <v>0</v>
      </c>
      <c r="J463" s="124">
        <v>0</v>
      </c>
      <c r="K463" s="124">
        <v>0</v>
      </c>
      <c r="L463" s="124">
        <v>0</v>
      </c>
      <c r="M463" s="124">
        <v>0</v>
      </c>
      <c r="N463" s="124">
        <v>0</v>
      </c>
      <c r="O463" s="124">
        <v>0</v>
      </c>
      <c r="P463" s="124">
        <v>0</v>
      </c>
      <c r="Q463" s="124">
        <v>0</v>
      </c>
      <c r="R463" s="124">
        <v>0</v>
      </c>
      <c r="S463" s="124">
        <v>0</v>
      </c>
      <c r="T463" s="124">
        <v>0</v>
      </c>
      <c r="U463" s="124">
        <v>0</v>
      </c>
      <c r="V463" s="124">
        <v>0</v>
      </c>
      <c r="W463" s="124">
        <v>0</v>
      </c>
    </row>
    <row r="464" spans="1:23" hidden="1">
      <c r="A464" s="124">
        <v>0</v>
      </c>
      <c r="B464" s="124">
        <v>0</v>
      </c>
      <c r="C464" s="124">
        <v>0</v>
      </c>
      <c r="D464" s="124">
        <v>0</v>
      </c>
      <c r="E464" s="124">
        <v>0</v>
      </c>
      <c r="F464" s="124">
        <v>0</v>
      </c>
      <c r="G464" s="124">
        <v>0</v>
      </c>
      <c r="H464" s="124">
        <v>0</v>
      </c>
      <c r="I464" s="124">
        <v>0</v>
      </c>
      <c r="J464" s="124">
        <v>0</v>
      </c>
      <c r="K464" s="124">
        <v>0</v>
      </c>
      <c r="L464" s="124">
        <v>0</v>
      </c>
      <c r="M464" s="124">
        <v>0</v>
      </c>
      <c r="N464" s="124">
        <v>0</v>
      </c>
      <c r="O464" s="124">
        <v>0</v>
      </c>
      <c r="P464" s="124">
        <v>0</v>
      </c>
      <c r="Q464" s="124">
        <v>0</v>
      </c>
      <c r="R464" s="124">
        <v>0</v>
      </c>
      <c r="S464" s="124">
        <v>0</v>
      </c>
      <c r="T464" s="124">
        <v>0</v>
      </c>
      <c r="U464" s="124">
        <v>0</v>
      </c>
      <c r="V464" s="124">
        <v>0</v>
      </c>
      <c r="W464" s="124">
        <v>0</v>
      </c>
    </row>
    <row r="465" spans="1:23" hidden="1">
      <c r="A465" s="124">
        <v>0</v>
      </c>
      <c r="B465" s="124">
        <v>0</v>
      </c>
      <c r="C465" s="124">
        <v>0</v>
      </c>
      <c r="D465" s="124">
        <v>0</v>
      </c>
      <c r="E465" s="124">
        <v>0</v>
      </c>
      <c r="F465" s="124">
        <v>0</v>
      </c>
      <c r="G465" s="124">
        <v>0</v>
      </c>
      <c r="H465" s="124">
        <v>0</v>
      </c>
      <c r="I465" s="124">
        <v>0</v>
      </c>
      <c r="J465" s="124">
        <v>0</v>
      </c>
      <c r="K465" s="124">
        <v>0</v>
      </c>
      <c r="L465" s="124">
        <v>0</v>
      </c>
      <c r="M465" s="124">
        <v>0</v>
      </c>
      <c r="N465" s="124">
        <v>0</v>
      </c>
      <c r="O465" s="124">
        <v>0</v>
      </c>
      <c r="P465" s="124">
        <v>0</v>
      </c>
      <c r="Q465" s="124">
        <v>0</v>
      </c>
      <c r="R465" s="124">
        <v>0</v>
      </c>
      <c r="S465" s="124">
        <v>0</v>
      </c>
      <c r="T465" s="124">
        <v>0</v>
      </c>
      <c r="U465" s="124">
        <v>0</v>
      </c>
      <c r="V465" s="124">
        <v>0</v>
      </c>
      <c r="W465" s="124">
        <v>0</v>
      </c>
    </row>
    <row r="466" spans="1:23" hidden="1">
      <c r="A466" s="124">
        <v>0</v>
      </c>
      <c r="B466" s="124">
        <v>0</v>
      </c>
      <c r="C466" s="124">
        <v>0</v>
      </c>
      <c r="D466" s="124">
        <v>0</v>
      </c>
      <c r="E466" s="124">
        <v>0</v>
      </c>
      <c r="F466" s="124">
        <v>0</v>
      </c>
      <c r="G466" s="124">
        <v>0</v>
      </c>
      <c r="H466" s="124">
        <v>0</v>
      </c>
      <c r="I466" s="124">
        <v>0</v>
      </c>
      <c r="J466" s="124">
        <v>0</v>
      </c>
      <c r="K466" s="124">
        <v>0</v>
      </c>
      <c r="L466" s="124">
        <v>0</v>
      </c>
      <c r="M466" s="124">
        <v>0</v>
      </c>
      <c r="N466" s="124">
        <v>0</v>
      </c>
      <c r="O466" s="124">
        <v>0</v>
      </c>
      <c r="P466" s="124">
        <v>0</v>
      </c>
      <c r="Q466" s="124">
        <v>0</v>
      </c>
      <c r="R466" s="124">
        <v>0</v>
      </c>
      <c r="S466" s="124">
        <v>0</v>
      </c>
      <c r="T466" s="124">
        <v>0</v>
      </c>
      <c r="U466" s="124">
        <v>0</v>
      </c>
      <c r="V466" s="124">
        <v>0</v>
      </c>
      <c r="W466" s="124">
        <v>0</v>
      </c>
    </row>
    <row r="467" spans="1:23" hidden="1">
      <c r="A467" s="124">
        <v>0</v>
      </c>
      <c r="B467" s="124">
        <v>0</v>
      </c>
      <c r="C467" s="124">
        <v>0</v>
      </c>
      <c r="D467" s="124">
        <v>0</v>
      </c>
      <c r="E467" s="124">
        <v>0</v>
      </c>
      <c r="F467" s="124">
        <v>0</v>
      </c>
      <c r="G467" s="124">
        <v>0</v>
      </c>
      <c r="H467" s="124">
        <v>0</v>
      </c>
      <c r="I467" s="124">
        <v>0</v>
      </c>
      <c r="J467" s="124">
        <v>0</v>
      </c>
      <c r="K467" s="124">
        <v>0</v>
      </c>
      <c r="L467" s="124">
        <v>0</v>
      </c>
      <c r="M467" s="124">
        <v>0</v>
      </c>
      <c r="N467" s="124">
        <v>0</v>
      </c>
      <c r="O467" s="124">
        <v>0</v>
      </c>
      <c r="P467" s="124">
        <v>0</v>
      </c>
      <c r="Q467" s="124">
        <v>0</v>
      </c>
      <c r="R467" s="124">
        <v>0</v>
      </c>
      <c r="S467" s="124">
        <v>0</v>
      </c>
      <c r="T467" s="124">
        <v>0</v>
      </c>
      <c r="U467" s="124">
        <v>0</v>
      </c>
      <c r="V467" s="124">
        <v>0</v>
      </c>
      <c r="W467" s="124">
        <v>0</v>
      </c>
    </row>
    <row r="468" spans="1:23" hidden="1">
      <c r="A468" s="124">
        <v>0</v>
      </c>
      <c r="B468" s="124">
        <v>0</v>
      </c>
      <c r="C468" s="124">
        <v>0</v>
      </c>
      <c r="D468" s="124">
        <v>0</v>
      </c>
      <c r="E468" s="124">
        <v>0</v>
      </c>
      <c r="F468" s="124">
        <v>0</v>
      </c>
      <c r="G468" s="124">
        <v>0</v>
      </c>
      <c r="H468" s="124">
        <v>0</v>
      </c>
      <c r="I468" s="124">
        <v>0</v>
      </c>
      <c r="J468" s="124">
        <v>0</v>
      </c>
      <c r="K468" s="124">
        <v>0</v>
      </c>
      <c r="L468" s="124">
        <v>0</v>
      </c>
      <c r="M468" s="124">
        <v>0</v>
      </c>
      <c r="N468" s="124">
        <v>0</v>
      </c>
      <c r="O468" s="124">
        <v>0</v>
      </c>
      <c r="P468" s="124">
        <v>0</v>
      </c>
      <c r="Q468" s="124">
        <v>0</v>
      </c>
      <c r="R468" s="124">
        <v>0</v>
      </c>
      <c r="S468" s="124">
        <v>0</v>
      </c>
      <c r="T468" s="124">
        <v>0</v>
      </c>
      <c r="U468" s="124">
        <v>0</v>
      </c>
      <c r="V468" s="124">
        <v>0</v>
      </c>
      <c r="W468" s="124">
        <v>0</v>
      </c>
    </row>
    <row r="469" spans="1:23" hidden="1">
      <c r="A469" s="124">
        <v>0</v>
      </c>
      <c r="B469" s="124">
        <v>0</v>
      </c>
      <c r="C469" s="124">
        <v>0</v>
      </c>
      <c r="D469" s="124">
        <v>0</v>
      </c>
      <c r="E469" s="124">
        <v>0</v>
      </c>
      <c r="F469" s="124">
        <v>0</v>
      </c>
      <c r="G469" s="124">
        <v>0</v>
      </c>
      <c r="H469" s="124">
        <v>0</v>
      </c>
      <c r="I469" s="124">
        <v>0</v>
      </c>
      <c r="J469" s="124">
        <v>0</v>
      </c>
      <c r="K469" s="124">
        <v>0</v>
      </c>
      <c r="L469" s="124">
        <v>0</v>
      </c>
      <c r="M469" s="124">
        <v>0</v>
      </c>
      <c r="N469" s="124">
        <v>0</v>
      </c>
      <c r="O469" s="124">
        <v>0</v>
      </c>
      <c r="P469" s="124">
        <v>0</v>
      </c>
      <c r="Q469" s="124">
        <v>0</v>
      </c>
      <c r="R469" s="124">
        <v>0</v>
      </c>
      <c r="S469" s="124">
        <v>0</v>
      </c>
      <c r="T469" s="124">
        <v>0</v>
      </c>
      <c r="U469" s="124">
        <v>0</v>
      </c>
      <c r="V469" s="124">
        <v>0</v>
      </c>
      <c r="W469" s="124">
        <v>0</v>
      </c>
    </row>
    <row r="470" spans="1:23" hidden="1">
      <c r="A470" s="124">
        <v>0</v>
      </c>
      <c r="B470" s="124">
        <v>0</v>
      </c>
      <c r="C470" s="124">
        <v>0</v>
      </c>
      <c r="D470" s="124">
        <v>0</v>
      </c>
      <c r="E470" s="124">
        <v>0</v>
      </c>
      <c r="F470" s="124">
        <v>0</v>
      </c>
      <c r="G470" s="124">
        <v>0</v>
      </c>
      <c r="H470" s="124">
        <v>0</v>
      </c>
      <c r="I470" s="124">
        <v>0</v>
      </c>
      <c r="J470" s="124">
        <v>0</v>
      </c>
      <c r="K470" s="124">
        <v>0</v>
      </c>
      <c r="L470" s="124">
        <v>0</v>
      </c>
      <c r="M470" s="124">
        <v>0</v>
      </c>
      <c r="N470" s="124">
        <v>0</v>
      </c>
      <c r="O470" s="124">
        <v>0</v>
      </c>
      <c r="P470" s="124">
        <v>0</v>
      </c>
      <c r="Q470" s="124">
        <v>0</v>
      </c>
      <c r="R470" s="124">
        <v>0</v>
      </c>
      <c r="S470" s="124">
        <v>0</v>
      </c>
      <c r="T470" s="124">
        <v>0</v>
      </c>
      <c r="U470" s="124">
        <v>0</v>
      </c>
      <c r="V470" s="124">
        <v>0</v>
      </c>
      <c r="W470" s="124">
        <v>0</v>
      </c>
    </row>
    <row r="471" spans="1:23" hidden="1">
      <c r="A471" s="124">
        <v>0</v>
      </c>
      <c r="B471" s="124">
        <v>0</v>
      </c>
      <c r="C471" s="124">
        <v>0</v>
      </c>
      <c r="D471" s="124">
        <v>0</v>
      </c>
      <c r="E471" s="124">
        <v>0</v>
      </c>
      <c r="F471" s="124">
        <v>0</v>
      </c>
      <c r="G471" s="124">
        <v>0</v>
      </c>
      <c r="H471" s="124">
        <v>0</v>
      </c>
      <c r="I471" s="124">
        <v>0</v>
      </c>
      <c r="J471" s="124">
        <v>0</v>
      </c>
      <c r="K471" s="124">
        <v>0</v>
      </c>
      <c r="L471" s="124">
        <v>0</v>
      </c>
      <c r="M471" s="124">
        <v>0</v>
      </c>
      <c r="N471" s="124">
        <v>0</v>
      </c>
      <c r="O471" s="124">
        <v>0</v>
      </c>
      <c r="P471" s="124">
        <v>0</v>
      </c>
      <c r="Q471" s="124">
        <v>0</v>
      </c>
      <c r="R471" s="124">
        <v>0</v>
      </c>
      <c r="S471" s="124">
        <v>0</v>
      </c>
      <c r="T471" s="124">
        <v>0</v>
      </c>
      <c r="U471" s="124">
        <v>0</v>
      </c>
      <c r="V471" s="124">
        <v>0</v>
      </c>
      <c r="W471" s="124">
        <v>0</v>
      </c>
    </row>
    <row r="472" spans="1:23" hidden="1">
      <c r="A472" s="124">
        <v>0</v>
      </c>
      <c r="B472" s="124">
        <v>0</v>
      </c>
      <c r="C472" s="124">
        <v>0</v>
      </c>
      <c r="D472" s="124">
        <v>0</v>
      </c>
      <c r="E472" s="124">
        <v>0</v>
      </c>
      <c r="F472" s="124">
        <v>0</v>
      </c>
      <c r="G472" s="124">
        <v>0</v>
      </c>
      <c r="H472" s="124">
        <v>0</v>
      </c>
      <c r="I472" s="124">
        <v>0</v>
      </c>
      <c r="J472" s="124">
        <v>0</v>
      </c>
      <c r="K472" s="124">
        <v>0</v>
      </c>
      <c r="L472" s="124">
        <v>0</v>
      </c>
      <c r="M472" s="124">
        <v>0</v>
      </c>
      <c r="N472" s="124">
        <v>0</v>
      </c>
      <c r="O472" s="124">
        <v>0</v>
      </c>
      <c r="P472" s="124">
        <v>0</v>
      </c>
      <c r="Q472" s="124">
        <v>0</v>
      </c>
      <c r="R472" s="124">
        <v>0</v>
      </c>
      <c r="S472" s="124">
        <v>0</v>
      </c>
      <c r="T472" s="124">
        <v>0</v>
      </c>
      <c r="U472" s="124">
        <v>0</v>
      </c>
      <c r="V472" s="124">
        <v>0</v>
      </c>
      <c r="W472" s="124">
        <v>0</v>
      </c>
    </row>
    <row r="473" spans="1:23" hidden="1">
      <c r="A473" s="124">
        <v>0</v>
      </c>
      <c r="B473" s="124">
        <v>0</v>
      </c>
      <c r="C473" s="124">
        <v>0</v>
      </c>
      <c r="D473" s="124">
        <v>0</v>
      </c>
      <c r="E473" s="124">
        <v>0</v>
      </c>
      <c r="F473" s="124">
        <v>0</v>
      </c>
      <c r="G473" s="124">
        <v>0</v>
      </c>
      <c r="H473" s="124">
        <v>0</v>
      </c>
      <c r="I473" s="124">
        <v>0</v>
      </c>
      <c r="J473" s="124">
        <v>0</v>
      </c>
      <c r="K473" s="124">
        <v>0</v>
      </c>
      <c r="L473" s="124">
        <v>0</v>
      </c>
      <c r="M473" s="124">
        <v>0</v>
      </c>
      <c r="N473" s="124">
        <v>0</v>
      </c>
      <c r="O473" s="124">
        <v>0</v>
      </c>
      <c r="P473" s="124">
        <v>0</v>
      </c>
      <c r="Q473" s="124">
        <v>0</v>
      </c>
      <c r="R473" s="124">
        <v>0</v>
      </c>
      <c r="S473" s="124">
        <v>0</v>
      </c>
      <c r="T473" s="124">
        <v>0</v>
      </c>
      <c r="U473" s="124">
        <v>0</v>
      </c>
      <c r="V473" s="124">
        <v>0</v>
      </c>
      <c r="W473" s="124">
        <v>0</v>
      </c>
    </row>
    <row r="474" spans="1:23" hidden="1">
      <c r="A474" s="124">
        <v>0</v>
      </c>
      <c r="B474" s="124">
        <v>0</v>
      </c>
      <c r="C474" s="124">
        <v>0</v>
      </c>
      <c r="D474" s="124">
        <v>0</v>
      </c>
      <c r="E474" s="124">
        <v>0</v>
      </c>
      <c r="F474" s="124">
        <v>0</v>
      </c>
      <c r="G474" s="124">
        <v>0</v>
      </c>
      <c r="H474" s="124">
        <v>0</v>
      </c>
      <c r="I474" s="124">
        <v>0</v>
      </c>
      <c r="J474" s="124">
        <v>0</v>
      </c>
      <c r="K474" s="124">
        <v>0</v>
      </c>
      <c r="L474" s="124">
        <v>0</v>
      </c>
      <c r="M474" s="124">
        <v>0</v>
      </c>
      <c r="N474" s="124">
        <v>0</v>
      </c>
      <c r="O474" s="124">
        <v>0</v>
      </c>
      <c r="P474" s="124">
        <v>0</v>
      </c>
      <c r="Q474" s="124">
        <v>0</v>
      </c>
      <c r="R474" s="124">
        <v>0</v>
      </c>
      <c r="S474" s="124">
        <v>0</v>
      </c>
      <c r="T474" s="124">
        <v>0</v>
      </c>
      <c r="U474" s="124">
        <v>0</v>
      </c>
      <c r="V474" s="124">
        <v>0</v>
      </c>
      <c r="W474" s="124">
        <v>0</v>
      </c>
    </row>
    <row r="475" spans="1:23" hidden="1">
      <c r="A475" s="124">
        <v>0</v>
      </c>
      <c r="B475" s="124">
        <v>0</v>
      </c>
      <c r="C475" s="124">
        <v>0</v>
      </c>
      <c r="D475" s="124">
        <v>0</v>
      </c>
      <c r="E475" s="124">
        <v>0</v>
      </c>
      <c r="F475" s="124">
        <v>0</v>
      </c>
      <c r="G475" s="124">
        <v>0</v>
      </c>
      <c r="H475" s="124">
        <v>0</v>
      </c>
      <c r="I475" s="124">
        <v>0</v>
      </c>
      <c r="J475" s="124">
        <v>0</v>
      </c>
      <c r="K475" s="124">
        <v>0</v>
      </c>
      <c r="L475" s="124">
        <v>0</v>
      </c>
      <c r="M475" s="124">
        <v>0</v>
      </c>
      <c r="N475" s="124">
        <v>0</v>
      </c>
      <c r="O475" s="124">
        <v>0</v>
      </c>
      <c r="P475" s="124">
        <v>0</v>
      </c>
      <c r="Q475" s="124">
        <v>0</v>
      </c>
      <c r="R475" s="124">
        <v>0</v>
      </c>
      <c r="S475" s="124">
        <v>0</v>
      </c>
      <c r="T475" s="124">
        <v>0</v>
      </c>
      <c r="U475" s="124">
        <v>0</v>
      </c>
      <c r="V475" s="124">
        <v>0</v>
      </c>
      <c r="W475" s="124">
        <v>0</v>
      </c>
    </row>
    <row r="476" spans="1:23" hidden="1">
      <c r="A476" s="124">
        <v>0</v>
      </c>
      <c r="B476" s="124">
        <v>0</v>
      </c>
      <c r="C476" s="124">
        <v>0</v>
      </c>
      <c r="D476" s="124">
        <v>0</v>
      </c>
      <c r="E476" s="124">
        <v>0</v>
      </c>
      <c r="F476" s="124">
        <v>0</v>
      </c>
      <c r="G476" s="124">
        <v>0</v>
      </c>
      <c r="H476" s="124">
        <v>0</v>
      </c>
      <c r="I476" s="124">
        <v>0</v>
      </c>
      <c r="J476" s="124">
        <v>0</v>
      </c>
      <c r="K476" s="124">
        <v>0</v>
      </c>
      <c r="L476" s="124">
        <v>0</v>
      </c>
      <c r="M476" s="124">
        <v>0</v>
      </c>
      <c r="N476" s="124">
        <v>0</v>
      </c>
      <c r="O476" s="124">
        <v>0</v>
      </c>
      <c r="P476" s="124">
        <v>0</v>
      </c>
      <c r="Q476" s="124">
        <v>0</v>
      </c>
      <c r="R476" s="124">
        <v>0</v>
      </c>
      <c r="S476" s="124">
        <v>0</v>
      </c>
      <c r="T476" s="124">
        <v>0</v>
      </c>
      <c r="U476" s="124">
        <v>0</v>
      </c>
      <c r="V476" s="124">
        <v>0</v>
      </c>
      <c r="W476" s="124">
        <v>0</v>
      </c>
    </row>
    <row r="477" spans="1:23" hidden="1">
      <c r="A477" s="124">
        <v>0</v>
      </c>
      <c r="B477" s="124">
        <v>0</v>
      </c>
      <c r="C477" s="124">
        <v>0</v>
      </c>
      <c r="D477" s="124">
        <v>0</v>
      </c>
      <c r="E477" s="124">
        <v>0</v>
      </c>
      <c r="F477" s="124">
        <v>0</v>
      </c>
      <c r="G477" s="124">
        <v>0</v>
      </c>
      <c r="H477" s="124">
        <v>0</v>
      </c>
      <c r="I477" s="124">
        <v>0</v>
      </c>
      <c r="J477" s="124">
        <v>0</v>
      </c>
      <c r="K477" s="124">
        <v>0</v>
      </c>
      <c r="L477" s="124">
        <v>0</v>
      </c>
      <c r="M477" s="124">
        <v>0</v>
      </c>
      <c r="N477" s="124">
        <v>0</v>
      </c>
      <c r="O477" s="124">
        <v>0</v>
      </c>
      <c r="P477" s="124">
        <v>0</v>
      </c>
      <c r="Q477" s="124">
        <v>0</v>
      </c>
      <c r="R477" s="124">
        <v>0</v>
      </c>
      <c r="S477" s="124">
        <v>0</v>
      </c>
      <c r="T477" s="124">
        <v>0</v>
      </c>
      <c r="U477" s="124">
        <v>0</v>
      </c>
      <c r="V477" s="124">
        <v>0</v>
      </c>
      <c r="W477" s="124">
        <v>0</v>
      </c>
    </row>
    <row r="478" spans="1:23" hidden="1">
      <c r="A478" s="124">
        <v>0</v>
      </c>
      <c r="B478" s="124">
        <v>0</v>
      </c>
      <c r="C478" s="124">
        <v>0</v>
      </c>
      <c r="D478" s="124">
        <v>0</v>
      </c>
      <c r="E478" s="124">
        <v>0</v>
      </c>
      <c r="F478" s="124">
        <v>0</v>
      </c>
      <c r="G478" s="124">
        <v>0</v>
      </c>
      <c r="H478" s="124">
        <v>0</v>
      </c>
      <c r="I478" s="124">
        <v>0</v>
      </c>
      <c r="J478" s="124">
        <v>0</v>
      </c>
      <c r="K478" s="124">
        <v>0</v>
      </c>
      <c r="L478" s="124">
        <v>0</v>
      </c>
      <c r="M478" s="124">
        <v>0</v>
      </c>
      <c r="N478" s="124">
        <v>0</v>
      </c>
      <c r="O478" s="124">
        <v>0</v>
      </c>
      <c r="P478" s="124">
        <v>0</v>
      </c>
      <c r="Q478" s="124">
        <v>0</v>
      </c>
      <c r="R478" s="124">
        <v>0</v>
      </c>
      <c r="S478" s="124">
        <v>0</v>
      </c>
      <c r="T478" s="124">
        <v>0</v>
      </c>
      <c r="U478" s="124">
        <v>0</v>
      </c>
      <c r="V478" s="124">
        <v>0</v>
      </c>
      <c r="W478" s="124">
        <v>0</v>
      </c>
    </row>
    <row r="479" spans="1:23" hidden="1">
      <c r="A479" s="124">
        <v>0</v>
      </c>
      <c r="B479" s="124">
        <v>0</v>
      </c>
      <c r="C479" s="124">
        <v>0</v>
      </c>
      <c r="D479" s="124">
        <v>0</v>
      </c>
      <c r="E479" s="124">
        <v>0</v>
      </c>
      <c r="F479" s="124">
        <v>0</v>
      </c>
      <c r="G479" s="124">
        <v>0</v>
      </c>
      <c r="H479" s="124">
        <v>0</v>
      </c>
      <c r="I479" s="124">
        <v>0</v>
      </c>
      <c r="J479" s="124">
        <v>0</v>
      </c>
      <c r="K479" s="124">
        <v>0</v>
      </c>
      <c r="L479" s="124">
        <v>0</v>
      </c>
      <c r="M479" s="124">
        <v>0</v>
      </c>
      <c r="N479" s="124">
        <v>0</v>
      </c>
      <c r="O479" s="124">
        <v>0</v>
      </c>
      <c r="P479" s="124">
        <v>0</v>
      </c>
      <c r="Q479" s="124">
        <v>0</v>
      </c>
      <c r="R479" s="124">
        <v>0</v>
      </c>
      <c r="S479" s="124">
        <v>0</v>
      </c>
      <c r="T479" s="124">
        <v>0</v>
      </c>
      <c r="U479" s="124">
        <v>0</v>
      </c>
      <c r="V479" s="124">
        <v>0</v>
      </c>
      <c r="W479" s="124">
        <v>0</v>
      </c>
    </row>
    <row r="480" spans="1:23" hidden="1">
      <c r="A480" s="124">
        <v>0</v>
      </c>
      <c r="B480" s="124">
        <v>0</v>
      </c>
      <c r="C480" s="124">
        <v>0</v>
      </c>
      <c r="D480" s="124">
        <v>0</v>
      </c>
      <c r="E480" s="124">
        <v>0</v>
      </c>
      <c r="F480" s="124">
        <v>0</v>
      </c>
      <c r="G480" s="124">
        <v>0</v>
      </c>
      <c r="H480" s="124">
        <v>0</v>
      </c>
      <c r="I480" s="124">
        <v>0</v>
      </c>
      <c r="J480" s="124">
        <v>0</v>
      </c>
      <c r="K480" s="124">
        <v>0</v>
      </c>
      <c r="L480" s="124">
        <v>0</v>
      </c>
      <c r="M480" s="124">
        <v>0</v>
      </c>
      <c r="N480" s="124">
        <v>0</v>
      </c>
      <c r="O480" s="124">
        <v>0</v>
      </c>
      <c r="P480" s="124">
        <v>0</v>
      </c>
      <c r="Q480" s="124">
        <v>0</v>
      </c>
      <c r="R480" s="124">
        <v>0</v>
      </c>
      <c r="S480" s="124">
        <v>0</v>
      </c>
      <c r="T480" s="124">
        <v>0</v>
      </c>
      <c r="U480" s="124">
        <v>0</v>
      </c>
      <c r="V480" s="124">
        <v>0</v>
      </c>
      <c r="W480" s="124">
        <v>0</v>
      </c>
    </row>
    <row r="481" spans="1:23" hidden="1">
      <c r="A481" s="124">
        <v>0</v>
      </c>
      <c r="B481" s="124">
        <v>0</v>
      </c>
      <c r="C481" s="124">
        <v>0</v>
      </c>
      <c r="D481" s="124">
        <v>0</v>
      </c>
      <c r="E481" s="124">
        <v>0</v>
      </c>
      <c r="F481" s="124">
        <v>0</v>
      </c>
      <c r="G481" s="124">
        <v>0</v>
      </c>
      <c r="H481" s="124">
        <v>0</v>
      </c>
      <c r="I481" s="124">
        <v>0</v>
      </c>
      <c r="J481" s="124">
        <v>0</v>
      </c>
      <c r="K481" s="124">
        <v>0</v>
      </c>
      <c r="L481" s="124">
        <v>0</v>
      </c>
      <c r="M481" s="124">
        <v>0</v>
      </c>
      <c r="N481" s="124">
        <v>0</v>
      </c>
      <c r="O481" s="124">
        <v>0</v>
      </c>
      <c r="P481" s="124">
        <v>0</v>
      </c>
      <c r="Q481" s="124">
        <v>0</v>
      </c>
      <c r="R481" s="124">
        <v>0</v>
      </c>
      <c r="S481" s="124">
        <v>0</v>
      </c>
      <c r="T481" s="124">
        <v>0</v>
      </c>
      <c r="U481" s="124">
        <v>0</v>
      </c>
      <c r="V481" s="124">
        <v>0</v>
      </c>
      <c r="W481" s="124">
        <v>0</v>
      </c>
    </row>
    <row r="482" spans="1:23" hidden="1">
      <c r="A482" s="124">
        <v>0</v>
      </c>
      <c r="B482" s="124">
        <v>0</v>
      </c>
      <c r="C482" s="124">
        <v>0</v>
      </c>
      <c r="D482" s="124">
        <v>0</v>
      </c>
      <c r="E482" s="124">
        <v>0</v>
      </c>
      <c r="F482" s="124">
        <v>0</v>
      </c>
      <c r="G482" s="124">
        <v>0</v>
      </c>
      <c r="H482" s="124">
        <v>0</v>
      </c>
      <c r="I482" s="124">
        <v>0</v>
      </c>
      <c r="J482" s="124">
        <v>0</v>
      </c>
      <c r="K482" s="124">
        <v>0</v>
      </c>
      <c r="L482" s="124">
        <v>0</v>
      </c>
      <c r="M482" s="124">
        <v>0</v>
      </c>
      <c r="N482" s="124">
        <v>0</v>
      </c>
      <c r="O482" s="124">
        <v>0</v>
      </c>
      <c r="P482" s="124">
        <v>0</v>
      </c>
      <c r="Q482" s="124">
        <v>0</v>
      </c>
      <c r="R482" s="124">
        <v>0</v>
      </c>
      <c r="S482" s="124">
        <v>0</v>
      </c>
      <c r="T482" s="124">
        <v>0</v>
      </c>
      <c r="U482" s="124">
        <v>0</v>
      </c>
      <c r="V482" s="124">
        <v>0</v>
      </c>
      <c r="W482" s="124">
        <v>0</v>
      </c>
    </row>
    <row r="483" spans="1:23" hidden="1">
      <c r="A483" s="124">
        <v>0</v>
      </c>
      <c r="B483" s="124">
        <v>0</v>
      </c>
      <c r="C483" s="124">
        <v>0</v>
      </c>
      <c r="D483" s="124">
        <v>0</v>
      </c>
      <c r="E483" s="124">
        <v>0</v>
      </c>
      <c r="F483" s="124">
        <v>0</v>
      </c>
      <c r="G483" s="124">
        <v>0</v>
      </c>
      <c r="H483" s="124">
        <v>0</v>
      </c>
      <c r="I483" s="124">
        <v>0</v>
      </c>
      <c r="J483" s="124">
        <v>0</v>
      </c>
      <c r="K483" s="124">
        <v>0</v>
      </c>
      <c r="L483" s="124">
        <v>0</v>
      </c>
      <c r="M483" s="124">
        <v>0</v>
      </c>
      <c r="N483" s="124">
        <v>0</v>
      </c>
      <c r="O483" s="124">
        <v>0</v>
      </c>
      <c r="P483" s="124">
        <v>0</v>
      </c>
      <c r="Q483" s="124">
        <v>0</v>
      </c>
      <c r="R483" s="124">
        <v>0</v>
      </c>
      <c r="S483" s="124">
        <v>0</v>
      </c>
      <c r="T483" s="124">
        <v>0</v>
      </c>
      <c r="U483" s="124">
        <v>0</v>
      </c>
      <c r="V483" s="124">
        <v>0</v>
      </c>
      <c r="W483" s="124">
        <v>0</v>
      </c>
    </row>
    <row r="484" spans="1:23" hidden="1">
      <c r="A484" s="124">
        <v>0</v>
      </c>
      <c r="B484" s="124">
        <v>0</v>
      </c>
      <c r="C484" s="124">
        <v>0</v>
      </c>
      <c r="D484" s="124">
        <v>0</v>
      </c>
      <c r="E484" s="124">
        <v>0</v>
      </c>
      <c r="F484" s="124">
        <v>0</v>
      </c>
      <c r="G484" s="124">
        <v>0</v>
      </c>
      <c r="H484" s="124">
        <v>0</v>
      </c>
      <c r="I484" s="124">
        <v>0</v>
      </c>
      <c r="J484" s="124">
        <v>0</v>
      </c>
      <c r="K484" s="124">
        <v>0</v>
      </c>
      <c r="L484" s="124">
        <v>0</v>
      </c>
      <c r="M484" s="124">
        <v>0</v>
      </c>
      <c r="N484" s="124">
        <v>0</v>
      </c>
      <c r="O484" s="124">
        <v>0</v>
      </c>
      <c r="P484" s="124">
        <v>0</v>
      </c>
      <c r="Q484" s="124">
        <v>0</v>
      </c>
      <c r="R484" s="124">
        <v>0</v>
      </c>
      <c r="S484" s="124">
        <v>0</v>
      </c>
      <c r="T484" s="124">
        <v>0</v>
      </c>
      <c r="U484" s="124">
        <v>0</v>
      </c>
      <c r="V484" s="124">
        <v>0</v>
      </c>
      <c r="W484" s="124">
        <v>0</v>
      </c>
    </row>
    <row r="485" spans="1:23" hidden="1">
      <c r="A485" s="124">
        <v>0</v>
      </c>
      <c r="B485" s="124">
        <v>0</v>
      </c>
      <c r="C485" s="124">
        <v>0</v>
      </c>
      <c r="D485" s="124">
        <v>0</v>
      </c>
      <c r="E485" s="124">
        <v>0</v>
      </c>
      <c r="F485" s="124">
        <v>0</v>
      </c>
      <c r="G485" s="124">
        <v>0</v>
      </c>
      <c r="H485" s="124">
        <v>0</v>
      </c>
      <c r="I485" s="124">
        <v>0</v>
      </c>
      <c r="J485" s="124">
        <v>0</v>
      </c>
      <c r="K485" s="124">
        <v>0</v>
      </c>
      <c r="L485" s="124">
        <v>0</v>
      </c>
      <c r="M485" s="124">
        <v>0</v>
      </c>
      <c r="N485" s="124">
        <v>0</v>
      </c>
      <c r="O485" s="124">
        <v>0</v>
      </c>
      <c r="P485" s="124">
        <v>0</v>
      </c>
      <c r="Q485" s="124">
        <v>0</v>
      </c>
      <c r="R485" s="124">
        <v>0</v>
      </c>
      <c r="S485" s="124">
        <v>0</v>
      </c>
      <c r="T485" s="124">
        <v>0</v>
      </c>
      <c r="U485" s="124">
        <v>0</v>
      </c>
      <c r="V485" s="124">
        <v>0</v>
      </c>
      <c r="W485" s="124">
        <v>0</v>
      </c>
    </row>
    <row r="486" spans="1:23" hidden="1">
      <c r="A486" s="124">
        <v>0</v>
      </c>
      <c r="B486" s="124">
        <v>0</v>
      </c>
      <c r="C486" s="124">
        <v>0</v>
      </c>
      <c r="D486" s="124">
        <v>0</v>
      </c>
      <c r="E486" s="124">
        <v>0</v>
      </c>
      <c r="F486" s="124">
        <v>0</v>
      </c>
      <c r="G486" s="124">
        <v>0</v>
      </c>
      <c r="H486" s="124">
        <v>0</v>
      </c>
      <c r="I486" s="124">
        <v>0</v>
      </c>
      <c r="J486" s="124">
        <v>0</v>
      </c>
      <c r="K486" s="124">
        <v>0</v>
      </c>
      <c r="L486" s="124">
        <v>0</v>
      </c>
      <c r="M486" s="124">
        <v>0</v>
      </c>
      <c r="N486" s="124">
        <v>0</v>
      </c>
      <c r="O486" s="124">
        <v>0</v>
      </c>
      <c r="P486" s="124">
        <v>0</v>
      </c>
      <c r="Q486" s="124">
        <v>0</v>
      </c>
      <c r="R486" s="124">
        <v>0</v>
      </c>
      <c r="S486" s="124">
        <v>0</v>
      </c>
      <c r="T486" s="124">
        <v>0</v>
      </c>
      <c r="U486" s="124">
        <v>0</v>
      </c>
      <c r="V486" s="124">
        <v>0</v>
      </c>
      <c r="W486" s="124">
        <v>0</v>
      </c>
    </row>
    <row r="487" spans="1:23" hidden="1">
      <c r="A487" s="124">
        <v>0</v>
      </c>
      <c r="B487" s="124">
        <v>0</v>
      </c>
      <c r="C487" s="124">
        <v>0</v>
      </c>
      <c r="D487" s="124">
        <v>0</v>
      </c>
      <c r="E487" s="124">
        <v>0</v>
      </c>
      <c r="F487" s="124">
        <v>0</v>
      </c>
      <c r="G487" s="124">
        <v>0</v>
      </c>
      <c r="H487" s="124">
        <v>0</v>
      </c>
      <c r="I487" s="124">
        <v>0</v>
      </c>
      <c r="J487" s="124">
        <v>0</v>
      </c>
      <c r="K487" s="124">
        <v>0</v>
      </c>
      <c r="L487" s="124">
        <v>0</v>
      </c>
      <c r="M487" s="124">
        <v>0</v>
      </c>
      <c r="N487" s="124">
        <v>0</v>
      </c>
      <c r="O487" s="124">
        <v>0</v>
      </c>
      <c r="P487" s="124">
        <v>0</v>
      </c>
      <c r="Q487" s="124">
        <v>0</v>
      </c>
      <c r="R487" s="124">
        <v>0</v>
      </c>
      <c r="S487" s="124">
        <v>0</v>
      </c>
      <c r="T487" s="124">
        <v>0</v>
      </c>
      <c r="U487" s="124">
        <v>0</v>
      </c>
      <c r="V487" s="124">
        <v>0</v>
      </c>
      <c r="W487" s="124">
        <v>0</v>
      </c>
    </row>
    <row r="488" spans="1:23" hidden="1">
      <c r="A488" s="124">
        <v>0</v>
      </c>
      <c r="B488" s="124">
        <v>0</v>
      </c>
      <c r="C488" s="124">
        <v>0</v>
      </c>
      <c r="D488" s="124">
        <v>0</v>
      </c>
      <c r="E488" s="124">
        <v>0</v>
      </c>
      <c r="F488" s="124">
        <v>0</v>
      </c>
      <c r="G488" s="124">
        <v>0</v>
      </c>
      <c r="H488" s="124">
        <v>0</v>
      </c>
      <c r="I488" s="124">
        <v>0</v>
      </c>
      <c r="J488" s="124">
        <v>0</v>
      </c>
      <c r="K488" s="124">
        <v>0</v>
      </c>
      <c r="L488" s="124">
        <v>0</v>
      </c>
      <c r="M488" s="124">
        <v>0</v>
      </c>
      <c r="N488" s="124">
        <v>0</v>
      </c>
      <c r="O488" s="124">
        <v>0</v>
      </c>
      <c r="P488" s="124">
        <v>0</v>
      </c>
      <c r="Q488" s="124">
        <v>0</v>
      </c>
      <c r="R488" s="124">
        <v>0</v>
      </c>
      <c r="S488" s="124">
        <v>0</v>
      </c>
      <c r="T488" s="124">
        <v>0</v>
      </c>
      <c r="U488" s="124">
        <v>0</v>
      </c>
      <c r="V488" s="124">
        <v>0</v>
      </c>
      <c r="W488" s="124">
        <v>0</v>
      </c>
    </row>
    <row r="489" spans="1:23" hidden="1">
      <c r="A489" s="124">
        <v>0</v>
      </c>
      <c r="B489" s="124">
        <v>0</v>
      </c>
      <c r="C489" s="124">
        <v>0</v>
      </c>
      <c r="D489" s="124">
        <v>0</v>
      </c>
      <c r="E489" s="124">
        <v>0</v>
      </c>
      <c r="F489" s="124">
        <v>0</v>
      </c>
      <c r="G489" s="124">
        <v>0</v>
      </c>
      <c r="H489" s="124">
        <v>0</v>
      </c>
      <c r="I489" s="124">
        <v>0</v>
      </c>
      <c r="J489" s="124">
        <v>0</v>
      </c>
      <c r="K489" s="124">
        <v>0</v>
      </c>
      <c r="L489" s="124">
        <v>0</v>
      </c>
      <c r="M489" s="124">
        <v>0</v>
      </c>
      <c r="N489" s="124">
        <v>0</v>
      </c>
      <c r="O489" s="124">
        <v>0</v>
      </c>
      <c r="P489" s="124">
        <v>0</v>
      </c>
      <c r="Q489" s="124">
        <v>0</v>
      </c>
      <c r="R489" s="124">
        <v>0</v>
      </c>
      <c r="S489" s="124">
        <v>0</v>
      </c>
      <c r="T489" s="124">
        <v>0</v>
      </c>
      <c r="U489" s="124">
        <v>0</v>
      </c>
      <c r="V489" s="124">
        <v>0</v>
      </c>
      <c r="W489" s="124">
        <v>0</v>
      </c>
    </row>
    <row r="490" spans="1:23" hidden="1">
      <c r="A490" s="124">
        <v>0</v>
      </c>
      <c r="B490" s="124">
        <v>0</v>
      </c>
      <c r="C490" s="124">
        <v>0</v>
      </c>
      <c r="D490" s="124">
        <v>0</v>
      </c>
      <c r="E490" s="124">
        <v>0</v>
      </c>
      <c r="F490" s="124">
        <v>0</v>
      </c>
      <c r="G490" s="124">
        <v>0</v>
      </c>
      <c r="H490" s="124">
        <v>0</v>
      </c>
      <c r="I490" s="124">
        <v>0</v>
      </c>
      <c r="J490" s="124">
        <v>0</v>
      </c>
      <c r="K490" s="124">
        <v>0</v>
      </c>
      <c r="L490" s="124">
        <v>0</v>
      </c>
      <c r="M490" s="124">
        <v>0</v>
      </c>
      <c r="N490" s="124">
        <v>0</v>
      </c>
      <c r="O490" s="124">
        <v>0</v>
      </c>
      <c r="P490" s="124">
        <v>0</v>
      </c>
      <c r="Q490" s="124">
        <v>0</v>
      </c>
      <c r="R490" s="124">
        <v>0</v>
      </c>
      <c r="S490" s="124">
        <v>0</v>
      </c>
      <c r="T490" s="124">
        <v>0</v>
      </c>
      <c r="U490" s="124">
        <v>0</v>
      </c>
      <c r="V490" s="124">
        <v>0</v>
      </c>
      <c r="W490" s="124">
        <v>0</v>
      </c>
    </row>
    <row r="491" spans="1:23" hidden="1">
      <c r="A491" s="124">
        <v>0</v>
      </c>
      <c r="B491" s="124">
        <v>0</v>
      </c>
      <c r="C491" s="124">
        <v>0</v>
      </c>
      <c r="D491" s="124">
        <v>0</v>
      </c>
      <c r="E491" s="124">
        <v>0</v>
      </c>
      <c r="F491" s="124">
        <v>0</v>
      </c>
      <c r="G491" s="124">
        <v>0</v>
      </c>
      <c r="H491" s="124">
        <v>0</v>
      </c>
      <c r="I491" s="124">
        <v>0</v>
      </c>
      <c r="J491" s="124">
        <v>0</v>
      </c>
      <c r="K491" s="124">
        <v>0</v>
      </c>
      <c r="L491" s="124">
        <v>0</v>
      </c>
      <c r="M491" s="124">
        <v>0</v>
      </c>
      <c r="N491" s="124">
        <v>0</v>
      </c>
      <c r="O491" s="124">
        <v>0</v>
      </c>
      <c r="P491" s="124">
        <v>0</v>
      </c>
      <c r="Q491" s="124">
        <v>0</v>
      </c>
      <c r="R491" s="124">
        <v>0</v>
      </c>
      <c r="S491" s="124">
        <v>0</v>
      </c>
      <c r="T491" s="124">
        <v>0</v>
      </c>
      <c r="U491" s="124">
        <v>0</v>
      </c>
      <c r="V491" s="124">
        <v>0</v>
      </c>
      <c r="W491" s="124">
        <v>0</v>
      </c>
    </row>
    <row r="492" spans="1:23" hidden="1">
      <c r="A492" s="124">
        <v>0</v>
      </c>
      <c r="B492" s="124">
        <v>0</v>
      </c>
      <c r="C492" s="124">
        <v>0</v>
      </c>
      <c r="D492" s="124">
        <v>0</v>
      </c>
      <c r="E492" s="124">
        <v>0</v>
      </c>
      <c r="F492" s="124">
        <v>0</v>
      </c>
      <c r="G492" s="124">
        <v>0</v>
      </c>
      <c r="H492" s="124">
        <v>0</v>
      </c>
      <c r="I492" s="124">
        <v>0</v>
      </c>
      <c r="J492" s="124">
        <v>0</v>
      </c>
      <c r="K492" s="124">
        <v>0</v>
      </c>
      <c r="L492" s="124">
        <v>0</v>
      </c>
      <c r="M492" s="124">
        <v>0</v>
      </c>
      <c r="N492" s="124">
        <v>0</v>
      </c>
      <c r="O492" s="124">
        <v>0</v>
      </c>
      <c r="P492" s="124">
        <v>0</v>
      </c>
      <c r="Q492" s="124">
        <v>0</v>
      </c>
      <c r="R492" s="124">
        <v>0</v>
      </c>
      <c r="S492" s="124">
        <v>0</v>
      </c>
      <c r="T492" s="124">
        <v>0</v>
      </c>
      <c r="U492" s="124">
        <v>0</v>
      </c>
      <c r="V492" s="124">
        <v>0</v>
      </c>
      <c r="W492" s="124">
        <v>0</v>
      </c>
    </row>
    <row r="493" spans="1:23" hidden="1">
      <c r="A493" s="124">
        <v>0</v>
      </c>
      <c r="B493" s="124">
        <v>0</v>
      </c>
      <c r="C493" s="124">
        <v>0</v>
      </c>
      <c r="D493" s="124">
        <v>0</v>
      </c>
      <c r="E493" s="124">
        <v>0</v>
      </c>
      <c r="F493" s="124">
        <v>0</v>
      </c>
      <c r="G493" s="124">
        <v>0</v>
      </c>
      <c r="H493" s="124">
        <v>0</v>
      </c>
      <c r="I493" s="124">
        <v>0</v>
      </c>
      <c r="J493" s="124">
        <v>0</v>
      </c>
      <c r="K493" s="124">
        <v>0</v>
      </c>
      <c r="L493" s="124">
        <v>0</v>
      </c>
      <c r="M493" s="124">
        <v>0</v>
      </c>
      <c r="N493" s="124">
        <v>0</v>
      </c>
      <c r="O493" s="124">
        <v>0</v>
      </c>
      <c r="P493" s="124">
        <v>0</v>
      </c>
      <c r="Q493" s="124">
        <v>0</v>
      </c>
      <c r="R493" s="124">
        <v>0</v>
      </c>
      <c r="S493" s="124">
        <v>0</v>
      </c>
      <c r="T493" s="124">
        <v>0</v>
      </c>
      <c r="U493" s="124">
        <v>0</v>
      </c>
      <c r="V493" s="124">
        <v>0</v>
      </c>
      <c r="W493" s="124">
        <v>0</v>
      </c>
    </row>
    <row r="494" spans="1:23" hidden="1">
      <c r="A494" s="124">
        <v>0</v>
      </c>
      <c r="B494" s="124">
        <v>0</v>
      </c>
      <c r="C494" s="124">
        <v>0</v>
      </c>
      <c r="D494" s="124">
        <v>0</v>
      </c>
      <c r="E494" s="124">
        <v>0</v>
      </c>
      <c r="F494" s="124">
        <v>0</v>
      </c>
      <c r="G494" s="124">
        <v>0</v>
      </c>
      <c r="H494" s="124">
        <v>0</v>
      </c>
      <c r="I494" s="124">
        <v>0</v>
      </c>
      <c r="J494" s="124">
        <v>0</v>
      </c>
      <c r="K494" s="124">
        <v>0</v>
      </c>
      <c r="L494" s="124">
        <v>0</v>
      </c>
      <c r="M494" s="124">
        <v>0</v>
      </c>
      <c r="N494" s="124">
        <v>0</v>
      </c>
      <c r="O494" s="124">
        <v>0</v>
      </c>
      <c r="P494" s="124">
        <v>0</v>
      </c>
      <c r="Q494" s="124">
        <v>0</v>
      </c>
      <c r="R494" s="124">
        <v>0</v>
      </c>
      <c r="S494" s="124">
        <v>0</v>
      </c>
      <c r="T494" s="124">
        <v>0</v>
      </c>
      <c r="U494" s="124">
        <v>0</v>
      </c>
      <c r="V494" s="124">
        <v>0</v>
      </c>
      <c r="W494" s="124">
        <v>0</v>
      </c>
    </row>
    <row r="495" spans="1:23" hidden="1">
      <c r="A495" s="124">
        <v>0</v>
      </c>
      <c r="B495" s="124">
        <v>0</v>
      </c>
      <c r="C495" s="124">
        <v>0</v>
      </c>
      <c r="D495" s="124">
        <v>0</v>
      </c>
      <c r="E495" s="124">
        <v>0</v>
      </c>
      <c r="F495" s="124">
        <v>0</v>
      </c>
      <c r="G495" s="124">
        <v>0</v>
      </c>
      <c r="H495" s="124">
        <v>0</v>
      </c>
      <c r="I495" s="124">
        <v>0</v>
      </c>
      <c r="J495" s="124">
        <v>0</v>
      </c>
      <c r="K495" s="124">
        <v>0</v>
      </c>
      <c r="L495" s="124">
        <v>0</v>
      </c>
      <c r="M495" s="124">
        <v>0</v>
      </c>
      <c r="N495" s="124">
        <v>0</v>
      </c>
      <c r="O495" s="124">
        <v>0</v>
      </c>
      <c r="P495" s="124">
        <v>0</v>
      </c>
      <c r="Q495" s="124">
        <v>0</v>
      </c>
      <c r="R495" s="124">
        <v>0</v>
      </c>
      <c r="S495" s="124">
        <v>0</v>
      </c>
      <c r="T495" s="124">
        <v>0</v>
      </c>
      <c r="U495" s="124">
        <v>0</v>
      </c>
      <c r="V495" s="124">
        <v>0</v>
      </c>
      <c r="W495" s="124">
        <v>0</v>
      </c>
    </row>
    <row r="496" spans="1:23" hidden="1">
      <c r="A496" s="124">
        <v>0</v>
      </c>
      <c r="B496" s="124">
        <v>0</v>
      </c>
      <c r="C496" s="124">
        <v>0</v>
      </c>
      <c r="D496" s="124">
        <v>0</v>
      </c>
      <c r="E496" s="124">
        <v>0</v>
      </c>
      <c r="F496" s="124">
        <v>0</v>
      </c>
      <c r="G496" s="124">
        <v>0</v>
      </c>
      <c r="H496" s="124">
        <v>0</v>
      </c>
      <c r="I496" s="124">
        <v>0</v>
      </c>
      <c r="J496" s="124">
        <v>0</v>
      </c>
      <c r="K496" s="124">
        <v>0</v>
      </c>
      <c r="L496" s="124">
        <v>0</v>
      </c>
      <c r="M496" s="124">
        <v>0</v>
      </c>
      <c r="N496" s="124">
        <v>0</v>
      </c>
      <c r="O496" s="124">
        <v>0</v>
      </c>
      <c r="P496" s="124">
        <v>0</v>
      </c>
      <c r="Q496" s="124">
        <v>0</v>
      </c>
      <c r="R496" s="124">
        <v>0</v>
      </c>
      <c r="S496" s="124">
        <v>0</v>
      </c>
      <c r="T496" s="124">
        <v>0</v>
      </c>
      <c r="U496" s="124">
        <v>0</v>
      </c>
      <c r="V496" s="124">
        <v>0</v>
      </c>
      <c r="W496" s="124">
        <v>0</v>
      </c>
    </row>
    <row r="497" spans="1:23" hidden="1">
      <c r="A497" s="124">
        <v>0</v>
      </c>
      <c r="B497" s="124">
        <v>0</v>
      </c>
      <c r="C497" s="124">
        <v>0</v>
      </c>
      <c r="D497" s="124">
        <v>0</v>
      </c>
      <c r="E497" s="124">
        <v>0</v>
      </c>
      <c r="F497" s="124">
        <v>0</v>
      </c>
      <c r="G497" s="124">
        <v>0</v>
      </c>
      <c r="H497" s="124">
        <v>0</v>
      </c>
      <c r="I497" s="124">
        <v>0</v>
      </c>
      <c r="J497" s="124">
        <v>0</v>
      </c>
      <c r="K497" s="124">
        <v>0</v>
      </c>
      <c r="L497" s="124">
        <v>0</v>
      </c>
      <c r="M497" s="124">
        <v>0</v>
      </c>
      <c r="N497" s="124">
        <v>0</v>
      </c>
      <c r="O497" s="124">
        <v>0</v>
      </c>
      <c r="P497" s="124">
        <v>0</v>
      </c>
      <c r="Q497" s="124">
        <v>0</v>
      </c>
      <c r="R497" s="124">
        <v>0</v>
      </c>
      <c r="S497" s="124">
        <v>0</v>
      </c>
      <c r="T497" s="124">
        <v>0</v>
      </c>
      <c r="U497" s="124">
        <v>0</v>
      </c>
      <c r="V497" s="124">
        <v>0</v>
      </c>
      <c r="W497" s="124">
        <v>0</v>
      </c>
    </row>
    <row r="498" spans="1:23" hidden="1">
      <c r="A498" s="124">
        <v>0</v>
      </c>
      <c r="B498" s="124">
        <v>0</v>
      </c>
      <c r="C498" s="124">
        <v>0</v>
      </c>
      <c r="D498" s="124">
        <v>0</v>
      </c>
      <c r="E498" s="124">
        <v>0</v>
      </c>
      <c r="F498" s="124">
        <v>0</v>
      </c>
      <c r="G498" s="124">
        <v>0</v>
      </c>
      <c r="H498" s="124">
        <v>0</v>
      </c>
      <c r="I498" s="124">
        <v>0</v>
      </c>
      <c r="J498" s="124">
        <v>0</v>
      </c>
      <c r="K498" s="124">
        <v>0</v>
      </c>
      <c r="L498" s="124">
        <v>0</v>
      </c>
      <c r="M498" s="124">
        <v>0</v>
      </c>
      <c r="N498" s="124">
        <v>0</v>
      </c>
      <c r="O498" s="124">
        <v>0</v>
      </c>
      <c r="P498" s="124">
        <v>0</v>
      </c>
      <c r="Q498" s="124">
        <v>0</v>
      </c>
      <c r="R498" s="124">
        <v>0</v>
      </c>
      <c r="S498" s="124">
        <v>0</v>
      </c>
      <c r="T498" s="124">
        <v>0</v>
      </c>
      <c r="U498" s="124">
        <v>0</v>
      </c>
      <c r="V498" s="124">
        <v>0</v>
      </c>
      <c r="W498" s="124">
        <v>0</v>
      </c>
    </row>
    <row r="499" spans="1:23" hidden="1">
      <c r="A499" s="124">
        <v>0</v>
      </c>
      <c r="B499" s="124">
        <v>0</v>
      </c>
      <c r="C499" s="124">
        <v>0</v>
      </c>
      <c r="D499" s="124">
        <v>0</v>
      </c>
      <c r="E499" s="124">
        <v>0</v>
      </c>
      <c r="F499" s="124">
        <v>0</v>
      </c>
      <c r="G499" s="124">
        <v>0</v>
      </c>
      <c r="H499" s="124">
        <v>0</v>
      </c>
      <c r="I499" s="124">
        <v>0</v>
      </c>
      <c r="J499" s="124">
        <v>0</v>
      </c>
      <c r="K499" s="124">
        <v>0</v>
      </c>
      <c r="L499" s="124">
        <v>0</v>
      </c>
      <c r="M499" s="124">
        <v>0</v>
      </c>
      <c r="N499" s="124">
        <v>0</v>
      </c>
      <c r="O499" s="124">
        <v>0</v>
      </c>
      <c r="P499" s="124">
        <v>0</v>
      </c>
      <c r="Q499" s="124">
        <v>0</v>
      </c>
      <c r="R499" s="124">
        <v>0</v>
      </c>
      <c r="S499" s="124">
        <v>0</v>
      </c>
      <c r="T499" s="124">
        <v>0</v>
      </c>
      <c r="U499" s="124">
        <v>0</v>
      </c>
      <c r="V499" s="124">
        <v>0</v>
      </c>
      <c r="W499" s="124">
        <v>0</v>
      </c>
    </row>
    <row r="500" spans="1:23" hidden="1">
      <c r="A500" s="124">
        <v>0</v>
      </c>
      <c r="B500" s="124">
        <v>0</v>
      </c>
      <c r="C500" s="124">
        <v>0</v>
      </c>
      <c r="D500" s="124">
        <v>0</v>
      </c>
      <c r="E500" s="124">
        <v>0</v>
      </c>
      <c r="F500" s="124">
        <v>0</v>
      </c>
      <c r="G500" s="124">
        <v>0</v>
      </c>
      <c r="H500" s="124">
        <v>0</v>
      </c>
      <c r="I500" s="124">
        <v>0</v>
      </c>
      <c r="J500" s="124">
        <v>0</v>
      </c>
      <c r="K500" s="124">
        <v>0</v>
      </c>
      <c r="L500" s="124">
        <v>0</v>
      </c>
      <c r="M500" s="124">
        <v>0</v>
      </c>
      <c r="N500" s="124">
        <v>0</v>
      </c>
      <c r="O500" s="124">
        <v>0</v>
      </c>
      <c r="P500" s="124">
        <v>0</v>
      </c>
      <c r="Q500" s="124">
        <v>0</v>
      </c>
      <c r="R500" s="124">
        <v>0</v>
      </c>
      <c r="S500" s="124">
        <v>0</v>
      </c>
      <c r="T500" s="124">
        <v>0</v>
      </c>
      <c r="U500" s="124">
        <v>0</v>
      </c>
      <c r="V500" s="124">
        <v>0</v>
      </c>
      <c r="W500" s="124">
        <v>0</v>
      </c>
    </row>
    <row r="501" spans="1:23" hidden="1">
      <c r="A501" s="124">
        <v>0</v>
      </c>
      <c r="B501" s="124">
        <v>0</v>
      </c>
      <c r="C501" s="124">
        <v>0</v>
      </c>
      <c r="D501" s="124">
        <v>0</v>
      </c>
      <c r="E501" s="124">
        <v>0</v>
      </c>
      <c r="F501" s="124">
        <v>0</v>
      </c>
      <c r="G501" s="124">
        <v>0</v>
      </c>
      <c r="H501" s="124">
        <v>0</v>
      </c>
      <c r="I501" s="124">
        <v>0</v>
      </c>
      <c r="J501" s="124">
        <v>0</v>
      </c>
      <c r="K501" s="124">
        <v>0</v>
      </c>
      <c r="L501" s="124">
        <v>0</v>
      </c>
      <c r="M501" s="124">
        <v>0</v>
      </c>
      <c r="N501" s="124">
        <v>0</v>
      </c>
      <c r="O501" s="124">
        <v>0</v>
      </c>
      <c r="P501" s="124">
        <v>0</v>
      </c>
      <c r="Q501" s="124">
        <v>0</v>
      </c>
      <c r="R501" s="124">
        <v>0</v>
      </c>
      <c r="S501" s="124">
        <v>0</v>
      </c>
      <c r="T501" s="124">
        <v>0</v>
      </c>
      <c r="U501" s="124">
        <v>0</v>
      </c>
      <c r="V501" s="124">
        <v>0</v>
      </c>
      <c r="W501" s="124">
        <v>0</v>
      </c>
    </row>
    <row r="502" spans="1:23" hidden="1">
      <c r="A502" s="124">
        <v>0</v>
      </c>
      <c r="B502" s="124">
        <v>0</v>
      </c>
      <c r="C502" s="124">
        <v>0</v>
      </c>
      <c r="D502" s="124">
        <v>0</v>
      </c>
      <c r="E502" s="124">
        <v>0</v>
      </c>
      <c r="F502" s="124">
        <v>0</v>
      </c>
      <c r="G502" s="124">
        <v>0</v>
      </c>
      <c r="H502" s="124">
        <v>0</v>
      </c>
      <c r="I502" s="124">
        <v>0</v>
      </c>
      <c r="J502" s="124">
        <v>0</v>
      </c>
      <c r="K502" s="124">
        <v>0</v>
      </c>
      <c r="L502" s="124">
        <v>0</v>
      </c>
      <c r="M502" s="124">
        <v>0</v>
      </c>
      <c r="N502" s="124">
        <v>0</v>
      </c>
      <c r="O502" s="124">
        <v>0</v>
      </c>
      <c r="P502" s="124">
        <v>0</v>
      </c>
      <c r="Q502" s="124">
        <v>0</v>
      </c>
      <c r="R502" s="124">
        <v>0</v>
      </c>
      <c r="S502" s="124">
        <v>0</v>
      </c>
      <c r="T502" s="124">
        <v>0</v>
      </c>
      <c r="U502" s="124">
        <v>0</v>
      </c>
      <c r="V502" s="124">
        <v>0</v>
      </c>
      <c r="W502" s="124">
        <v>0</v>
      </c>
    </row>
    <row r="503" spans="1:23" hidden="1">
      <c r="A503" s="124">
        <v>0</v>
      </c>
      <c r="B503" s="124">
        <v>0</v>
      </c>
      <c r="C503" s="124">
        <v>0</v>
      </c>
      <c r="D503" s="124">
        <v>0</v>
      </c>
      <c r="E503" s="124">
        <v>0</v>
      </c>
      <c r="F503" s="124">
        <v>0</v>
      </c>
      <c r="G503" s="124">
        <v>0</v>
      </c>
      <c r="H503" s="124">
        <v>0</v>
      </c>
      <c r="I503" s="124">
        <v>0</v>
      </c>
      <c r="J503" s="124">
        <v>0</v>
      </c>
      <c r="K503" s="124">
        <v>0</v>
      </c>
      <c r="L503" s="124">
        <v>0</v>
      </c>
      <c r="M503" s="124">
        <v>0</v>
      </c>
      <c r="N503" s="124">
        <v>0</v>
      </c>
      <c r="O503" s="124">
        <v>0</v>
      </c>
      <c r="P503" s="124">
        <v>0</v>
      </c>
      <c r="Q503" s="124">
        <v>0</v>
      </c>
      <c r="R503" s="124">
        <v>0</v>
      </c>
      <c r="S503" s="124">
        <v>0</v>
      </c>
      <c r="T503" s="124">
        <v>0</v>
      </c>
      <c r="U503" s="124">
        <v>0</v>
      </c>
      <c r="V503" s="124">
        <v>0</v>
      </c>
      <c r="W503" s="124">
        <v>0</v>
      </c>
    </row>
    <row r="504" spans="1:23" hidden="1">
      <c r="A504" s="124">
        <v>0</v>
      </c>
      <c r="B504" s="124">
        <v>0</v>
      </c>
      <c r="C504" s="124">
        <v>0</v>
      </c>
      <c r="D504" s="124">
        <v>0</v>
      </c>
      <c r="E504" s="124">
        <v>0</v>
      </c>
      <c r="F504" s="124">
        <v>0</v>
      </c>
      <c r="G504" s="124">
        <v>0</v>
      </c>
      <c r="H504" s="124">
        <v>0</v>
      </c>
      <c r="I504" s="124">
        <v>0</v>
      </c>
      <c r="J504" s="124">
        <v>0</v>
      </c>
      <c r="K504" s="124">
        <v>0</v>
      </c>
      <c r="L504" s="124">
        <v>0</v>
      </c>
      <c r="M504" s="124">
        <v>0</v>
      </c>
      <c r="N504" s="124">
        <v>0</v>
      </c>
      <c r="O504" s="124">
        <v>0</v>
      </c>
      <c r="P504" s="124">
        <v>0</v>
      </c>
      <c r="Q504" s="124">
        <v>0</v>
      </c>
      <c r="R504" s="124">
        <v>0</v>
      </c>
      <c r="S504" s="124">
        <v>0</v>
      </c>
      <c r="T504" s="124">
        <v>0</v>
      </c>
      <c r="U504" s="124">
        <v>0</v>
      </c>
      <c r="V504" s="124">
        <v>0</v>
      </c>
      <c r="W504" s="124">
        <v>0</v>
      </c>
    </row>
    <row r="505" spans="1:23" hidden="1">
      <c r="A505" s="124">
        <v>0</v>
      </c>
      <c r="B505" s="124">
        <v>0</v>
      </c>
      <c r="C505" s="124">
        <v>0</v>
      </c>
      <c r="D505" s="124">
        <v>0</v>
      </c>
      <c r="E505" s="124">
        <v>0</v>
      </c>
      <c r="F505" s="124">
        <v>0</v>
      </c>
      <c r="G505" s="124">
        <v>0</v>
      </c>
      <c r="H505" s="124">
        <v>0</v>
      </c>
      <c r="I505" s="124">
        <v>0</v>
      </c>
      <c r="J505" s="124">
        <v>0</v>
      </c>
      <c r="K505" s="124">
        <v>0</v>
      </c>
      <c r="L505" s="124">
        <v>0</v>
      </c>
      <c r="M505" s="124">
        <v>0</v>
      </c>
      <c r="N505" s="124">
        <v>0</v>
      </c>
      <c r="O505" s="124">
        <v>0</v>
      </c>
      <c r="P505" s="124">
        <v>0</v>
      </c>
      <c r="Q505" s="124">
        <v>0</v>
      </c>
      <c r="R505" s="124">
        <v>0</v>
      </c>
      <c r="S505" s="124">
        <v>0</v>
      </c>
      <c r="T505" s="124">
        <v>0</v>
      </c>
      <c r="U505" s="124">
        <v>0</v>
      </c>
      <c r="V505" s="124">
        <v>0</v>
      </c>
      <c r="W505" s="124">
        <v>0</v>
      </c>
    </row>
    <row r="506" spans="1:23" hidden="1">
      <c r="A506" s="124">
        <v>0</v>
      </c>
      <c r="B506" s="124">
        <v>0</v>
      </c>
      <c r="C506" s="124">
        <v>0</v>
      </c>
      <c r="D506" s="124">
        <v>0</v>
      </c>
      <c r="E506" s="124">
        <v>0</v>
      </c>
      <c r="F506" s="124">
        <v>0</v>
      </c>
      <c r="G506" s="124">
        <v>0</v>
      </c>
      <c r="H506" s="124">
        <v>0</v>
      </c>
      <c r="I506" s="124">
        <v>0</v>
      </c>
      <c r="J506" s="124">
        <v>0</v>
      </c>
      <c r="K506" s="124">
        <v>0</v>
      </c>
      <c r="L506" s="124">
        <v>0</v>
      </c>
      <c r="M506" s="124">
        <v>0</v>
      </c>
      <c r="N506" s="124">
        <v>0</v>
      </c>
      <c r="O506" s="124">
        <v>0</v>
      </c>
      <c r="P506" s="124">
        <v>0</v>
      </c>
      <c r="Q506" s="124">
        <v>0</v>
      </c>
      <c r="R506" s="124">
        <v>0</v>
      </c>
      <c r="S506" s="124">
        <v>0</v>
      </c>
      <c r="T506" s="124">
        <v>0</v>
      </c>
      <c r="U506" s="124">
        <v>0</v>
      </c>
      <c r="V506" s="124">
        <v>0</v>
      </c>
      <c r="W506" s="124">
        <v>0</v>
      </c>
    </row>
    <row r="507" spans="1:23" hidden="1">
      <c r="A507" s="124">
        <v>0</v>
      </c>
      <c r="B507" s="124">
        <v>0</v>
      </c>
      <c r="C507" s="124">
        <v>0</v>
      </c>
      <c r="D507" s="124">
        <v>0</v>
      </c>
      <c r="E507" s="124">
        <v>0</v>
      </c>
      <c r="F507" s="124">
        <v>0</v>
      </c>
      <c r="G507" s="124">
        <v>0</v>
      </c>
      <c r="H507" s="124">
        <v>0</v>
      </c>
      <c r="I507" s="124">
        <v>0</v>
      </c>
      <c r="J507" s="124">
        <v>0</v>
      </c>
      <c r="K507" s="124">
        <v>0</v>
      </c>
      <c r="L507" s="124">
        <v>0</v>
      </c>
      <c r="M507" s="124">
        <v>0</v>
      </c>
      <c r="N507" s="124">
        <v>0</v>
      </c>
      <c r="O507" s="124">
        <v>0</v>
      </c>
      <c r="P507" s="124">
        <v>0</v>
      </c>
      <c r="Q507" s="124">
        <v>0</v>
      </c>
      <c r="R507" s="124">
        <v>0</v>
      </c>
      <c r="S507" s="124">
        <v>0</v>
      </c>
      <c r="T507" s="124">
        <v>0</v>
      </c>
      <c r="U507" s="124">
        <v>0</v>
      </c>
      <c r="V507" s="124">
        <v>0</v>
      </c>
      <c r="W507" s="124">
        <v>0</v>
      </c>
    </row>
    <row r="508" spans="1:23" hidden="1">
      <c r="A508" s="124">
        <v>0</v>
      </c>
      <c r="B508" s="124">
        <v>0</v>
      </c>
      <c r="C508" s="124">
        <v>0</v>
      </c>
      <c r="D508" s="124">
        <v>0</v>
      </c>
      <c r="E508" s="124">
        <v>0</v>
      </c>
      <c r="F508" s="124">
        <v>0</v>
      </c>
      <c r="G508" s="124">
        <v>0</v>
      </c>
      <c r="H508" s="124">
        <v>0</v>
      </c>
      <c r="I508" s="124">
        <v>0</v>
      </c>
      <c r="J508" s="124">
        <v>0</v>
      </c>
      <c r="K508" s="124">
        <v>0</v>
      </c>
      <c r="L508" s="124">
        <v>0</v>
      </c>
      <c r="M508" s="124">
        <v>0</v>
      </c>
      <c r="N508" s="124">
        <v>0</v>
      </c>
      <c r="O508" s="124">
        <v>0</v>
      </c>
      <c r="P508" s="124">
        <v>0</v>
      </c>
      <c r="Q508" s="124">
        <v>0</v>
      </c>
      <c r="R508" s="124">
        <v>0</v>
      </c>
      <c r="S508" s="124">
        <v>0</v>
      </c>
      <c r="T508" s="124">
        <v>0</v>
      </c>
      <c r="U508" s="124">
        <v>0</v>
      </c>
      <c r="V508" s="124">
        <v>0</v>
      </c>
      <c r="W508" s="124">
        <v>0</v>
      </c>
    </row>
    <row r="509" spans="1:23" hidden="1">
      <c r="A509" s="124">
        <v>0</v>
      </c>
      <c r="B509" s="124">
        <v>0</v>
      </c>
      <c r="C509" s="124">
        <v>0</v>
      </c>
      <c r="D509" s="124">
        <v>0</v>
      </c>
      <c r="E509" s="124">
        <v>0</v>
      </c>
      <c r="F509" s="124">
        <v>0</v>
      </c>
      <c r="G509" s="124">
        <v>0</v>
      </c>
      <c r="H509" s="124">
        <v>0</v>
      </c>
      <c r="I509" s="124">
        <v>0</v>
      </c>
      <c r="J509" s="124">
        <v>0</v>
      </c>
      <c r="K509" s="124">
        <v>0</v>
      </c>
      <c r="L509" s="124">
        <v>0</v>
      </c>
      <c r="M509" s="124">
        <v>0</v>
      </c>
      <c r="N509" s="124">
        <v>0</v>
      </c>
      <c r="O509" s="124">
        <v>0</v>
      </c>
      <c r="P509" s="124">
        <v>0</v>
      </c>
      <c r="Q509" s="124">
        <v>0</v>
      </c>
      <c r="R509" s="124">
        <v>0</v>
      </c>
      <c r="S509" s="124">
        <v>0</v>
      </c>
      <c r="T509" s="124">
        <v>0</v>
      </c>
      <c r="U509" s="124">
        <v>0</v>
      </c>
      <c r="V509" s="124">
        <v>0</v>
      </c>
      <c r="W509" s="124">
        <v>0</v>
      </c>
    </row>
    <row r="510" spans="1:23" hidden="1">
      <c r="A510" s="124">
        <v>0</v>
      </c>
      <c r="B510" s="124">
        <v>0</v>
      </c>
      <c r="C510" s="124">
        <v>0</v>
      </c>
      <c r="D510" s="124">
        <v>0</v>
      </c>
      <c r="E510" s="124">
        <v>0</v>
      </c>
      <c r="F510" s="124">
        <v>0</v>
      </c>
      <c r="G510" s="124">
        <v>0</v>
      </c>
      <c r="H510" s="124">
        <v>0</v>
      </c>
      <c r="I510" s="124">
        <v>0</v>
      </c>
      <c r="J510" s="124">
        <v>0</v>
      </c>
      <c r="K510" s="124">
        <v>0</v>
      </c>
      <c r="L510" s="124">
        <v>0</v>
      </c>
      <c r="M510" s="124">
        <v>0</v>
      </c>
      <c r="N510" s="124">
        <v>0</v>
      </c>
      <c r="O510" s="124">
        <v>0</v>
      </c>
      <c r="P510" s="124">
        <v>0</v>
      </c>
      <c r="Q510" s="124">
        <v>0</v>
      </c>
      <c r="R510" s="124">
        <v>0</v>
      </c>
      <c r="S510" s="124">
        <v>0</v>
      </c>
      <c r="T510" s="124">
        <v>0</v>
      </c>
      <c r="U510" s="124">
        <v>0</v>
      </c>
      <c r="V510" s="124">
        <v>0</v>
      </c>
      <c r="W510" s="124">
        <v>0</v>
      </c>
    </row>
    <row r="511" spans="1:23" hidden="1">
      <c r="A511" s="124">
        <v>0</v>
      </c>
      <c r="B511" s="124">
        <v>0</v>
      </c>
      <c r="C511" s="124">
        <v>0</v>
      </c>
      <c r="D511" s="124">
        <v>0</v>
      </c>
      <c r="E511" s="124">
        <v>0</v>
      </c>
      <c r="F511" s="124">
        <v>0</v>
      </c>
      <c r="G511" s="124">
        <v>0</v>
      </c>
      <c r="H511" s="124">
        <v>0</v>
      </c>
      <c r="I511" s="124">
        <v>0</v>
      </c>
      <c r="J511" s="124">
        <v>0</v>
      </c>
      <c r="K511" s="124">
        <v>0</v>
      </c>
      <c r="L511" s="124">
        <v>0</v>
      </c>
      <c r="M511" s="124">
        <v>0</v>
      </c>
      <c r="N511" s="124">
        <v>0</v>
      </c>
      <c r="O511" s="124">
        <v>0</v>
      </c>
      <c r="P511" s="124">
        <v>0</v>
      </c>
      <c r="Q511" s="124">
        <v>0</v>
      </c>
      <c r="R511" s="124">
        <v>0</v>
      </c>
      <c r="S511" s="124">
        <v>0</v>
      </c>
      <c r="T511" s="124">
        <v>0</v>
      </c>
      <c r="U511" s="124">
        <v>0</v>
      </c>
      <c r="V511" s="124">
        <v>0</v>
      </c>
      <c r="W511" s="124">
        <v>0</v>
      </c>
    </row>
    <row r="512" spans="1:23" hidden="1">
      <c r="A512" s="124">
        <v>0</v>
      </c>
      <c r="B512" s="124">
        <v>0</v>
      </c>
      <c r="C512" s="124">
        <v>0</v>
      </c>
      <c r="D512" s="124">
        <v>0</v>
      </c>
      <c r="E512" s="124">
        <v>0</v>
      </c>
      <c r="F512" s="124">
        <v>0</v>
      </c>
      <c r="G512" s="124">
        <v>0</v>
      </c>
      <c r="H512" s="124">
        <v>0</v>
      </c>
      <c r="I512" s="124">
        <v>0</v>
      </c>
      <c r="J512" s="124">
        <v>0</v>
      </c>
      <c r="K512" s="124">
        <v>0</v>
      </c>
      <c r="L512" s="124">
        <v>0</v>
      </c>
      <c r="M512" s="124">
        <v>0</v>
      </c>
      <c r="N512" s="124">
        <v>0</v>
      </c>
      <c r="O512" s="124">
        <v>0</v>
      </c>
      <c r="P512" s="124">
        <v>0</v>
      </c>
      <c r="Q512" s="124">
        <v>0</v>
      </c>
      <c r="R512" s="124">
        <v>0</v>
      </c>
      <c r="S512" s="124">
        <v>0</v>
      </c>
      <c r="T512" s="124">
        <v>0</v>
      </c>
      <c r="U512" s="124">
        <v>0</v>
      </c>
      <c r="V512" s="124">
        <v>0</v>
      </c>
      <c r="W512" s="124">
        <v>0</v>
      </c>
    </row>
    <row r="513" spans="1:23" hidden="1">
      <c r="A513" s="124">
        <v>0</v>
      </c>
      <c r="B513" s="124">
        <v>0</v>
      </c>
      <c r="C513" s="124">
        <v>0</v>
      </c>
      <c r="D513" s="124">
        <v>0</v>
      </c>
      <c r="E513" s="124">
        <v>0</v>
      </c>
      <c r="F513" s="124">
        <v>0</v>
      </c>
      <c r="G513" s="124">
        <v>0</v>
      </c>
      <c r="H513" s="124">
        <v>0</v>
      </c>
      <c r="I513" s="124">
        <v>0</v>
      </c>
      <c r="J513" s="124">
        <v>0</v>
      </c>
      <c r="K513" s="124">
        <v>0</v>
      </c>
      <c r="L513" s="124">
        <v>0</v>
      </c>
      <c r="M513" s="124">
        <v>0</v>
      </c>
      <c r="N513" s="124">
        <v>0</v>
      </c>
      <c r="O513" s="124">
        <v>0</v>
      </c>
      <c r="P513" s="124">
        <v>0</v>
      </c>
      <c r="Q513" s="124">
        <v>0</v>
      </c>
      <c r="R513" s="124">
        <v>0</v>
      </c>
      <c r="S513" s="124">
        <v>0</v>
      </c>
      <c r="T513" s="124">
        <v>0</v>
      </c>
      <c r="U513" s="124">
        <v>0</v>
      </c>
      <c r="V513" s="124">
        <v>0</v>
      </c>
      <c r="W513" s="124">
        <v>0</v>
      </c>
    </row>
    <row r="514" spans="1:23" hidden="1">
      <c r="A514" s="124">
        <v>0</v>
      </c>
      <c r="B514" s="124">
        <v>0</v>
      </c>
      <c r="C514" s="124">
        <v>0</v>
      </c>
      <c r="D514" s="124">
        <v>0</v>
      </c>
      <c r="E514" s="124">
        <v>0</v>
      </c>
      <c r="F514" s="124">
        <v>0</v>
      </c>
      <c r="G514" s="124">
        <v>0</v>
      </c>
      <c r="H514" s="124">
        <v>0</v>
      </c>
      <c r="I514" s="124">
        <v>0</v>
      </c>
      <c r="J514" s="124">
        <v>0</v>
      </c>
      <c r="K514" s="124">
        <v>0</v>
      </c>
      <c r="L514" s="124">
        <v>0</v>
      </c>
      <c r="M514" s="124">
        <v>0</v>
      </c>
      <c r="N514" s="124">
        <v>0</v>
      </c>
      <c r="O514" s="124">
        <v>0</v>
      </c>
      <c r="P514" s="124">
        <v>0</v>
      </c>
      <c r="Q514" s="124">
        <v>0</v>
      </c>
      <c r="R514" s="124">
        <v>0</v>
      </c>
      <c r="S514" s="124">
        <v>0</v>
      </c>
      <c r="T514" s="124">
        <v>0</v>
      </c>
      <c r="U514" s="124">
        <v>0</v>
      </c>
      <c r="V514" s="124">
        <v>0</v>
      </c>
      <c r="W514" s="124">
        <v>0</v>
      </c>
    </row>
    <row r="515" spans="1:23" hidden="1">
      <c r="A515" s="124">
        <v>0</v>
      </c>
      <c r="B515" s="124">
        <v>0</v>
      </c>
      <c r="C515" s="124">
        <v>0</v>
      </c>
      <c r="D515" s="124">
        <v>0</v>
      </c>
      <c r="E515" s="124">
        <v>0</v>
      </c>
      <c r="F515" s="124">
        <v>0</v>
      </c>
      <c r="G515" s="124">
        <v>0</v>
      </c>
      <c r="H515" s="124">
        <v>0</v>
      </c>
      <c r="I515" s="124">
        <v>0</v>
      </c>
      <c r="J515" s="124">
        <v>0</v>
      </c>
      <c r="K515" s="124">
        <v>0</v>
      </c>
      <c r="L515" s="124">
        <v>0</v>
      </c>
      <c r="M515" s="124">
        <v>0</v>
      </c>
      <c r="N515" s="124">
        <v>0</v>
      </c>
      <c r="O515" s="124">
        <v>0</v>
      </c>
      <c r="P515" s="124">
        <v>0</v>
      </c>
      <c r="Q515" s="124">
        <v>0</v>
      </c>
      <c r="R515" s="124">
        <v>0</v>
      </c>
      <c r="S515" s="124">
        <v>0</v>
      </c>
      <c r="T515" s="124">
        <v>0</v>
      </c>
      <c r="U515" s="124">
        <v>0</v>
      </c>
      <c r="V515" s="124">
        <v>0</v>
      </c>
      <c r="W515" s="124">
        <v>0</v>
      </c>
    </row>
    <row r="516" spans="1:23" hidden="1">
      <c r="A516" s="124">
        <v>0</v>
      </c>
      <c r="B516" s="124">
        <v>0</v>
      </c>
      <c r="C516" s="124">
        <v>0</v>
      </c>
      <c r="D516" s="124">
        <v>0</v>
      </c>
      <c r="E516" s="124">
        <v>0</v>
      </c>
      <c r="F516" s="124">
        <v>0</v>
      </c>
      <c r="G516" s="124">
        <v>0</v>
      </c>
      <c r="H516" s="124">
        <v>0</v>
      </c>
      <c r="I516" s="124">
        <v>0</v>
      </c>
      <c r="J516" s="124">
        <v>0</v>
      </c>
      <c r="K516" s="124">
        <v>0</v>
      </c>
      <c r="L516" s="124">
        <v>0</v>
      </c>
      <c r="M516" s="124">
        <v>0</v>
      </c>
      <c r="N516" s="124">
        <v>0</v>
      </c>
      <c r="O516" s="124">
        <v>0</v>
      </c>
      <c r="P516" s="124">
        <v>0</v>
      </c>
      <c r="Q516" s="124">
        <v>0</v>
      </c>
      <c r="R516" s="124">
        <v>0</v>
      </c>
      <c r="S516" s="124">
        <v>0</v>
      </c>
      <c r="T516" s="124">
        <v>0</v>
      </c>
      <c r="U516" s="124">
        <v>0</v>
      </c>
      <c r="V516" s="124">
        <v>0</v>
      </c>
      <c r="W516" s="124">
        <v>0</v>
      </c>
    </row>
    <row r="517" spans="1:23" hidden="1">
      <c r="A517" s="124">
        <v>0</v>
      </c>
      <c r="B517" s="124">
        <v>0</v>
      </c>
      <c r="C517" s="124">
        <v>0</v>
      </c>
      <c r="D517" s="124">
        <v>0</v>
      </c>
      <c r="E517" s="124">
        <v>0</v>
      </c>
      <c r="F517" s="124">
        <v>0</v>
      </c>
      <c r="G517" s="124">
        <v>0</v>
      </c>
      <c r="H517" s="124">
        <v>0</v>
      </c>
      <c r="I517" s="124">
        <v>0</v>
      </c>
      <c r="J517" s="124">
        <v>0</v>
      </c>
      <c r="K517" s="124">
        <v>0</v>
      </c>
      <c r="L517" s="124">
        <v>0</v>
      </c>
      <c r="M517" s="124">
        <v>0</v>
      </c>
      <c r="N517" s="124">
        <v>0</v>
      </c>
      <c r="O517" s="124">
        <v>0</v>
      </c>
      <c r="P517" s="124">
        <v>0</v>
      </c>
      <c r="Q517" s="124">
        <v>0</v>
      </c>
      <c r="R517" s="124">
        <v>0</v>
      </c>
      <c r="S517" s="124">
        <v>0</v>
      </c>
      <c r="T517" s="124">
        <v>0</v>
      </c>
      <c r="U517" s="124">
        <v>0</v>
      </c>
      <c r="V517" s="124">
        <v>0</v>
      </c>
      <c r="W517" s="124">
        <v>0</v>
      </c>
    </row>
    <row r="518" spans="1:23" hidden="1">
      <c r="A518" s="124">
        <v>0</v>
      </c>
      <c r="B518" s="124">
        <v>0</v>
      </c>
      <c r="C518" s="124">
        <v>0</v>
      </c>
      <c r="D518" s="124">
        <v>0</v>
      </c>
      <c r="E518" s="124">
        <v>0</v>
      </c>
      <c r="F518" s="124">
        <v>0</v>
      </c>
      <c r="G518" s="124">
        <v>0</v>
      </c>
      <c r="H518" s="124">
        <v>0</v>
      </c>
      <c r="I518" s="124">
        <v>0</v>
      </c>
      <c r="J518" s="124">
        <v>0</v>
      </c>
      <c r="K518" s="124">
        <v>0</v>
      </c>
      <c r="L518" s="124">
        <v>0</v>
      </c>
      <c r="M518" s="124">
        <v>0</v>
      </c>
      <c r="N518" s="124">
        <v>0</v>
      </c>
      <c r="O518" s="124">
        <v>0</v>
      </c>
      <c r="P518" s="124">
        <v>0</v>
      </c>
      <c r="Q518" s="124">
        <v>0</v>
      </c>
      <c r="R518" s="124">
        <v>0</v>
      </c>
      <c r="S518" s="124">
        <v>0</v>
      </c>
      <c r="T518" s="124">
        <v>0</v>
      </c>
      <c r="U518" s="124">
        <v>0</v>
      </c>
      <c r="V518" s="124">
        <v>0</v>
      </c>
      <c r="W518" s="124">
        <v>0</v>
      </c>
    </row>
    <row r="519" spans="1:23" hidden="1">
      <c r="A519" s="124">
        <v>0</v>
      </c>
      <c r="B519" s="124">
        <v>0</v>
      </c>
      <c r="C519" s="124">
        <v>0</v>
      </c>
      <c r="D519" s="124">
        <v>0</v>
      </c>
      <c r="E519" s="124">
        <v>0</v>
      </c>
      <c r="F519" s="124">
        <v>0</v>
      </c>
      <c r="G519" s="124">
        <v>0</v>
      </c>
      <c r="H519" s="124">
        <v>0</v>
      </c>
      <c r="I519" s="124">
        <v>0</v>
      </c>
      <c r="J519" s="124">
        <v>0</v>
      </c>
      <c r="K519" s="124">
        <v>0</v>
      </c>
      <c r="L519" s="124">
        <v>0</v>
      </c>
      <c r="M519" s="124">
        <v>0</v>
      </c>
      <c r="N519" s="124">
        <v>0</v>
      </c>
      <c r="O519" s="124">
        <v>0</v>
      </c>
      <c r="P519" s="124">
        <v>0</v>
      </c>
      <c r="Q519" s="124">
        <v>0</v>
      </c>
      <c r="R519" s="124">
        <v>0</v>
      </c>
      <c r="S519" s="124">
        <v>0</v>
      </c>
      <c r="T519" s="124">
        <v>0</v>
      </c>
      <c r="U519" s="124">
        <v>0</v>
      </c>
      <c r="V519" s="124">
        <v>0</v>
      </c>
      <c r="W519" s="124">
        <v>0</v>
      </c>
    </row>
    <row r="520" spans="1:23" hidden="1">
      <c r="A520" s="124">
        <v>0</v>
      </c>
      <c r="B520" s="124">
        <v>0</v>
      </c>
      <c r="C520" s="124">
        <v>0</v>
      </c>
      <c r="D520" s="124">
        <v>0</v>
      </c>
      <c r="E520" s="124">
        <v>0</v>
      </c>
      <c r="F520" s="124">
        <v>0</v>
      </c>
      <c r="G520" s="124">
        <v>0</v>
      </c>
      <c r="H520" s="124">
        <v>0</v>
      </c>
      <c r="I520" s="124">
        <v>0</v>
      </c>
      <c r="J520" s="124">
        <v>0</v>
      </c>
      <c r="K520" s="124">
        <v>0</v>
      </c>
      <c r="L520" s="124">
        <v>0</v>
      </c>
      <c r="M520" s="124">
        <v>0</v>
      </c>
      <c r="N520" s="124">
        <v>0</v>
      </c>
      <c r="O520" s="124">
        <v>0</v>
      </c>
      <c r="P520" s="124">
        <v>0</v>
      </c>
      <c r="Q520" s="124">
        <v>0</v>
      </c>
      <c r="R520" s="124">
        <v>0</v>
      </c>
      <c r="S520" s="124">
        <v>0</v>
      </c>
      <c r="T520" s="124">
        <v>0</v>
      </c>
      <c r="U520" s="124">
        <v>0</v>
      </c>
      <c r="V520" s="124">
        <v>0</v>
      </c>
      <c r="W520" s="124">
        <v>0</v>
      </c>
    </row>
    <row r="521" spans="1:23" hidden="1">
      <c r="A521" s="124">
        <v>0</v>
      </c>
      <c r="B521" s="124">
        <v>0</v>
      </c>
      <c r="C521" s="124">
        <v>0</v>
      </c>
      <c r="D521" s="124">
        <v>0</v>
      </c>
      <c r="E521" s="124">
        <v>0</v>
      </c>
      <c r="F521" s="124">
        <v>0</v>
      </c>
      <c r="G521" s="124">
        <v>0</v>
      </c>
      <c r="H521" s="124">
        <v>0</v>
      </c>
      <c r="I521" s="124">
        <v>0</v>
      </c>
      <c r="J521" s="124">
        <v>0</v>
      </c>
      <c r="K521" s="124">
        <v>0</v>
      </c>
      <c r="L521" s="124">
        <v>0</v>
      </c>
      <c r="M521" s="124">
        <v>0</v>
      </c>
      <c r="N521" s="124">
        <v>0</v>
      </c>
      <c r="O521" s="124">
        <v>0</v>
      </c>
      <c r="P521" s="124">
        <v>0</v>
      </c>
      <c r="Q521" s="124">
        <v>0</v>
      </c>
      <c r="R521" s="124">
        <v>0</v>
      </c>
      <c r="S521" s="124">
        <v>0</v>
      </c>
      <c r="T521" s="124">
        <v>0</v>
      </c>
      <c r="U521" s="124">
        <v>0</v>
      </c>
      <c r="V521" s="124">
        <v>0</v>
      </c>
      <c r="W521" s="124">
        <v>0</v>
      </c>
    </row>
    <row r="522" spans="1:23" hidden="1">
      <c r="A522" s="124">
        <v>0</v>
      </c>
      <c r="B522" s="124">
        <v>0</v>
      </c>
      <c r="C522" s="124">
        <v>0</v>
      </c>
      <c r="D522" s="124">
        <v>0</v>
      </c>
      <c r="E522" s="124">
        <v>0</v>
      </c>
      <c r="F522" s="124">
        <v>0</v>
      </c>
      <c r="G522" s="124">
        <v>0</v>
      </c>
      <c r="H522" s="124">
        <v>0</v>
      </c>
      <c r="I522" s="124">
        <v>0</v>
      </c>
      <c r="J522" s="124">
        <v>0</v>
      </c>
      <c r="K522" s="124">
        <v>0</v>
      </c>
      <c r="L522" s="124">
        <v>0</v>
      </c>
      <c r="M522" s="124">
        <v>0</v>
      </c>
      <c r="N522" s="124">
        <v>0</v>
      </c>
      <c r="O522" s="124">
        <v>0</v>
      </c>
      <c r="P522" s="124">
        <v>0</v>
      </c>
      <c r="Q522" s="124">
        <v>0</v>
      </c>
      <c r="R522" s="124">
        <v>0</v>
      </c>
      <c r="S522" s="124">
        <v>0</v>
      </c>
      <c r="T522" s="124">
        <v>0</v>
      </c>
      <c r="U522" s="124">
        <v>0</v>
      </c>
      <c r="V522" s="124">
        <v>0</v>
      </c>
      <c r="W522" s="124">
        <v>0</v>
      </c>
    </row>
    <row r="523" spans="1:23" hidden="1">
      <c r="A523" s="124">
        <v>0</v>
      </c>
      <c r="B523" s="124">
        <v>0</v>
      </c>
      <c r="C523" s="124">
        <v>0</v>
      </c>
      <c r="D523" s="124">
        <v>0</v>
      </c>
      <c r="E523" s="124">
        <v>0</v>
      </c>
      <c r="F523" s="124">
        <v>0</v>
      </c>
      <c r="G523" s="124">
        <v>0</v>
      </c>
      <c r="H523" s="124">
        <v>0</v>
      </c>
      <c r="I523" s="124">
        <v>0</v>
      </c>
      <c r="J523" s="124">
        <v>0</v>
      </c>
      <c r="K523" s="124">
        <v>0</v>
      </c>
      <c r="L523" s="124">
        <v>0</v>
      </c>
      <c r="M523" s="124">
        <v>0</v>
      </c>
      <c r="N523" s="124">
        <v>0</v>
      </c>
      <c r="O523" s="124">
        <v>0</v>
      </c>
      <c r="P523" s="124">
        <v>0</v>
      </c>
      <c r="Q523" s="124">
        <v>0</v>
      </c>
      <c r="R523" s="124">
        <v>0</v>
      </c>
      <c r="S523" s="124">
        <v>0</v>
      </c>
      <c r="T523" s="124">
        <v>0</v>
      </c>
      <c r="U523" s="124">
        <v>0</v>
      </c>
      <c r="V523" s="124">
        <v>0</v>
      </c>
      <c r="W523" s="124">
        <v>0</v>
      </c>
    </row>
    <row r="524" spans="1:23" hidden="1">
      <c r="A524" s="124">
        <v>0</v>
      </c>
      <c r="B524" s="124">
        <v>0</v>
      </c>
      <c r="C524" s="124">
        <v>0</v>
      </c>
      <c r="D524" s="124">
        <v>0</v>
      </c>
      <c r="E524" s="124">
        <v>0</v>
      </c>
      <c r="F524" s="124">
        <v>0</v>
      </c>
      <c r="G524" s="124">
        <v>0</v>
      </c>
      <c r="H524" s="124">
        <v>0</v>
      </c>
      <c r="I524" s="124">
        <v>0</v>
      </c>
      <c r="J524" s="124">
        <v>0</v>
      </c>
      <c r="K524" s="124">
        <v>0</v>
      </c>
      <c r="L524" s="124">
        <v>0</v>
      </c>
      <c r="M524" s="124">
        <v>0</v>
      </c>
      <c r="N524" s="124">
        <v>0</v>
      </c>
      <c r="O524" s="124">
        <v>0</v>
      </c>
      <c r="P524" s="124">
        <v>0</v>
      </c>
      <c r="Q524" s="124">
        <v>0</v>
      </c>
      <c r="R524" s="124">
        <v>0</v>
      </c>
      <c r="S524" s="124">
        <v>0</v>
      </c>
      <c r="T524" s="124">
        <v>0</v>
      </c>
      <c r="U524" s="124">
        <v>0</v>
      </c>
      <c r="V524" s="124">
        <v>0</v>
      </c>
      <c r="W524" s="124">
        <v>0</v>
      </c>
    </row>
    <row r="525" spans="1:23" hidden="1">
      <c r="A525" s="124">
        <v>0</v>
      </c>
      <c r="B525" s="124">
        <v>0</v>
      </c>
      <c r="C525" s="124">
        <v>0</v>
      </c>
      <c r="D525" s="124">
        <v>0</v>
      </c>
      <c r="E525" s="124">
        <v>0</v>
      </c>
      <c r="F525" s="124">
        <v>0</v>
      </c>
      <c r="G525" s="124">
        <v>0</v>
      </c>
      <c r="H525" s="124">
        <v>0</v>
      </c>
      <c r="I525" s="124">
        <v>0</v>
      </c>
      <c r="J525" s="124">
        <v>0</v>
      </c>
      <c r="K525" s="124">
        <v>0</v>
      </c>
      <c r="L525" s="124">
        <v>0</v>
      </c>
      <c r="M525" s="124">
        <v>0</v>
      </c>
      <c r="N525" s="124">
        <v>0</v>
      </c>
      <c r="O525" s="124">
        <v>0</v>
      </c>
      <c r="P525" s="124">
        <v>0</v>
      </c>
      <c r="Q525" s="124">
        <v>0</v>
      </c>
      <c r="R525" s="124">
        <v>0</v>
      </c>
      <c r="S525" s="124">
        <v>0</v>
      </c>
      <c r="T525" s="124">
        <v>0</v>
      </c>
      <c r="U525" s="124">
        <v>0</v>
      </c>
      <c r="V525" s="124">
        <v>0</v>
      </c>
      <c r="W525" s="124">
        <v>0</v>
      </c>
    </row>
    <row r="526" spans="1:23" hidden="1">
      <c r="A526" s="124">
        <v>0</v>
      </c>
      <c r="B526" s="124">
        <v>0</v>
      </c>
      <c r="C526" s="124">
        <v>0</v>
      </c>
      <c r="D526" s="124">
        <v>0</v>
      </c>
      <c r="E526" s="124">
        <v>0</v>
      </c>
      <c r="F526" s="124">
        <v>0</v>
      </c>
      <c r="G526" s="124">
        <v>0</v>
      </c>
      <c r="H526" s="124">
        <v>0</v>
      </c>
      <c r="I526" s="124">
        <v>0</v>
      </c>
      <c r="J526" s="124">
        <v>0</v>
      </c>
      <c r="K526" s="124">
        <v>0</v>
      </c>
      <c r="L526" s="124">
        <v>0</v>
      </c>
      <c r="M526" s="124">
        <v>0</v>
      </c>
      <c r="N526" s="124">
        <v>0</v>
      </c>
      <c r="O526" s="124">
        <v>0</v>
      </c>
      <c r="P526" s="124">
        <v>0</v>
      </c>
      <c r="Q526" s="124">
        <v>0</v>
      </c>
      <c r="R526" s="124">
        <v>0</v>
      </c>
      <c r="S526" s="124">
        <v>0</v>
      </c>
      <c r="T526" s="124">
        <v>0</v>
      </c>
      <c r="U526" s="124">
        <v>0</v>
      </c>
      <c r="V526" s="124">
        <v>0</v>
      </c>
      <c r="W526" s="124">
        <v>0</v>
      </c>
    </row>
    <row r="527" spans="1:23" hidden="1">
      <c r="A527" s="124">
        <v>0</v>
      </c>
      <c r="B527" s="124">
        <v>0</v>
      </c>
      <c r="C527" s="124">
        <v>0</v>
      </c>
      <c r="D527" s="124">
        <v>0</v>
      </c>
      <c r="E527" s="124">
        <v>0</v>
      </c>
      <c r="F527" s="124">
        <v>0</v>
      </c>
      <c r="G527" s="124">
        <v>0</v>
      </c>
      <c r="H527" s="124">
        <v>0</v>
      </c>
      <c r="I527" s="124">
        <v>0</v>
      </c>
      <c r="J527" s="124">
        <v>0</v>
      </c>
      <c r="K527" s="124">
        <v>0</v>
      </c>
      <c r="L527" s="124">
        <v>0</v>
      </c>
      <c r="M527" s="124">
        <v>0</v>
      </c>
      <c r="N527" s="124">
        <v>0</v>
      </c>
      <c r="O527" s="124">
        <v>0</v>
      </c>
      <c r="P527" s="124">
        <v>0</v>
      </c>
      <c r="Q527" s="124">
        <v>0</v>
      </c>
      <c r="R527" s="124">
        <v>0</v>
      </c>
      <c r="S527" s="124">
        <v>0</v>
      </c>
      <c r="T527" s="124">
        <v>0</v>
      </c>
      <c r="U527" s="124">
        <v>0</v>
      </c>
      <c r="V527" s="124">
        <v>0</v>
      </c>
      <c r="W527" s="124">
        <v>0</v>
      </c>
    </row>
    <row r="528" spans="1:23" hidden="1">
      <c r="A528" s="124">
        <v>0</v>
      </c>
      <c r="B528" s="124">
        <v>0</v>
      </c>
      <c r="C528" s="124">
        <v>0</v>
      </c>
      <c r="D528" s="124">
        <v>0</v>
      </c>
      <c r="E528" s="124">
        <v>0</v>
      </c>
      <c r="F528" s="124">
        <v>0</v>
      </c>
      <c r="G528" s="124">
        <v>0</v>
      </c>
      <c r="H528" s="124">
        <v>0</v>
      </c>
      <c r="I528" s="124">
        <v>0</v>
      </c>
      <c r="J528" s="124">
        <v>0</v>
      </c>
      <c r="K528" s="124">
        <v>0</v>
      </c>
      <c r="L528" s="124">
        <v>0</v>
      </c>
      <c r="M528" s="124">
        <v>0</v>
      </c>
      <c r="N528" s="124">
        <v>0</v>
      </c>
      <c r="O528" s="124">
        <v>0</v>
      </c>
      <c r="P528" s="124">
        <v>0</v>
      </c>
      <c r="Q528" s="124">
        <v>0</v>
      </c>
      <c r="R528" s="124">
        <v>0</v>
      </c>
      <c r="S528" s="124">
        <v>0</v>
      </c>
      <c r="T528" s="124">
        <v>0</v>
      </c>
      <c r="U528" s="124">
        <v>0</v>
      </c>
      <c r="V528" s="124">
        <v>0</v>
      </c>
      <c r="W528" s="124">
        <v>0</v>
      </c>
    </row>
    <row r="529" spans="1:23" hidden="1">
      <c r="A529" s="124">
        <v>0</v>
      </c>
      <c r="B529" s="124">
        <v>0</v>
      </c>
      <c r="C529" s="124">
        <v>0</v>
      </c>
      <c r="D529" s="124">
        <v>0</v>
      </c>
      <c r="E529" s="124">
        <v>0</v>
      </c>
      <c r="F529" s="124">
        <v>0</v>
      </c>
      <c r="G529" s="124">
        <v>0</v>
      </c>
      <c r="H529" s="124">
        <v>0</v>
      </c>
      <c r="I529" s="124">
        <v>0</v>
      </c>
      <c r="J529" s="124">
        <v>0</v>
      </c>
      <c r="K529" s="124">
        <v>0</v>
      </c>
      <c r="L529" s="124">
        <v>0</v>
      </c>
      <c r="M529" s="124">
        <v>0</v>
      </c>
      <c r="N529" s="124">
        <v>0</v>
      </c>
      <c r="O529" s="124">
        <v>0</v>
      </c>
      <c r="P529" s="124">
        <v>0</v>
      </c>
      <c r="Q529" s="124">
        <v>0</v>
      </c>
      <c r="R529" s="124">
        <v>0</v>
      </c>
      <c r="S529" s="124">
        <v>0</v>
      </c>
      <c r="T529" s="124">
        <v>0</v>
      </c>
      <c r="U529" s="124">
        <v>0</v>
      </c>
      <c r="V529" s="124">
        <v>0</v>
      </c>
      <c r="W529" s="124">
        <v>0</v>
      </c>
    </row>
    <row r="530" spans="1:23" hidden="1">
      <c r="A530" s="124">
        <v>0</v>
      </c>
      <c r="B530" s="124">
        <v>0</v>
      </c>
      <c r="C530" s="124">
        <v>0</v>
      </c>
      <c r="D530" s="124">
        <v>0</v>
      </c>
      <c r="E530" s="124">
        <v>0</v>
      </c>
      <c r="F530" s="124">
        <v>0</v>
      </c>
      <c r="G530" s="124">
        <v>0</v>
      </c>
      <c r="H530" s="124">
        <v>0</v>
      </c>
      <c r="I530" s="124">
        <v>0</v>
      </c>
      <c r="J530" s="124">
        <v>0</v>
      </c>
      <c r="K530" s="124">
        <v>0</v>
      </c>
      <c r="L530" s="124">
        <v>0</v>
      </c>
      <c r="M530" s="124">
        <v>0</v>
      </c>
      <c r="N530" s="124">
        <v>0</v>
      </c>
      <c r="O530" s="124">
        <v>0</v>
      </c>
      <c r="P530" s="124">
        <v>0</v>
      </c>
      <c r="Q530" s="124">
        <v>0</v>
      </c>
      <c r="R530" s="124">
        <v>0</v>
      </c>
      <c r="S530" s="124">
        <v>0</v>
      </c>
      <c r="T530" s="124">
        <v>0</v>
      </c>
      <c r="U530" s="124">
        <v>0</v>
      </c>
      <c r="V530" s="124">
        <v>0</v>
      </c>
      <c r="W530" s="124">
        <v>0</v>
      </c>
    </row>
    <row r="531" spans="1:23" hidden="1">
      <c r="A531" s="124">
        <v>0</v>
      </c>
      <c r="B531" s="124">
        <v>0</v>
      </c>
      <c r="C531" s="124">
        <v>0</v>
      </c>
      <c r="D531" s="124">
        <v>0</v>
      </c>
      <c r="E531" s="124">
        <v>0</v>
      </c>
      <c r="F531" s="124">
        <v>0</v>
      </c>
      <c r="G531" s="124">
        <v>0</v>
      </c>
      <c r="H531" s="124">
        <v>0</v>
      </c>
      <c r="I531" s="124">
        <v>0</v>
      </c>
      <c r="J531" s="124">
        <v>0</v>
      </c>
      <c r="K531" s="124">
        <v>0</v>
      </c>
      <c r="L531" s="124">
        <v>0</v>
      </c>
      <c r="M531" s="124">
        <v>0</v>
      </c>
      <c r="N531" s="124">
        <v>0</v>
      </c>
      <c r="O531" s="124">
        <v>0</v>
      </c>
      <c r="P531" s="124">
        <v>0</v>
      </c>
      <c r="Q531" s="124">
        <v>0</v>
      </c>
      <c r="R531" s="124">
        <v>0</v>
      </c>
      <c r="S531" s="124">
        <v>0</v>
      </c>
      <c r="T531" s="124">
        <v>0</v>
      </c>
      <c r="U531" s="124">
        <v>0</v>
      </c>
      <c r="V531" s="124">
        <v>0</v>
      </c>
      <c r="W531" s="124">
        <v>0</v>
      </c>
    </row>
    <row r="532" spans="1:23" hidden="1">
      <c r="A532" s="124">
        <v>0</v>
      </c>
      <c r="B532" s="124">
        <v>0</v>
      </c>
      <c r="C532" s="124">
        <v>0</v>
      </c>
      <c r="D532" s="124">
        <v>0</v>
      </c>
      <c r="E532" s="124">
        <v>0</v>
      </c>
      <c r="F532" s="124">
        <v>0</v>
      </c>
      <c r="G532" s="124">
        <v>0</v>
      </c>
      <c r="H532" s="124">
        <v>0</v>
      </c>
      <c r="I532" s="124">
        <v>0</v>
      </c>
      <c r="J532" s="124">
        <v>0</v>
      </c>
      <c r="K532" s="124">
        <v>0</v>
      </c>
      <c r="L532" s="124">
        <v>0</v>
      </c>
      <c r="M532" s="124">
        <v>0</v>
      </c>
      <c r="N532" s="124">
        <v>0</v>
      </c>
      <c r="O532" s="124">
        <v>0</v>
      </c>
      <c r="P532" s="124">
        <v>0</v>
      </c>
      <c r="Q532" s="124">
        <v>0</v>
      </c>
      <c r="R532" s="124">
        <v>0</v>
      </c>
      <c r="S532" s="124">
        <v>0</v>
      </c>
      <c r="T532" s="124">
        <v>0</v>
      </c>
      <c r="U532" s="124">
        <v>0</v>
      </c>
      <c r="V532" s="124">
        <v>0</v>
      </c>
      <c r="W532" s="124">
        <v>0</v>
      </c>
    </row>
    <row r="533" spans="1:23" hidden="1">
      <c r="A533" s="124">
        <v>0</v>
      </c>
      <c r="B533" s="124">
        <v>0</v>
      </c>
      <c r="C533" s="124">
        <v>0</v>
      </c>
      <c r="D533" s="124">
        <v>0</v>
      </c>
      <c r="E533" s="124">
        <v>0</v>
      </c>
      <c r="F533" s="124">
        <v>0</v>
      </c>
      <c r="G533" s="124">
        <v>0</v>
      </c>
      <c r="H533" s="124">
        <v>0</v>
      </c>
      <c r="I533" s="124">
        <v>0</v>
      </c>
      <c r="J533" s="124">
        <v>0</v>
      </c>
      <c r="K533" s="124">
        <v>0</v>
      </c>
      <c r="L533" s="124">
        <v>0</v>
      </c>
      <c r="M533" s="124">
        <v>0</v>
      </c>
      <c r="N533" s="124">
        <v>0</v>
      </c>
      <c r="O533" s="124">
        <v>0</v>
      </c>
      <c r="P533" s="124">
        <v>0</v>
      </c>
      <c r="Q533" s="124">
        <v>0</v>
      </c>
      <c r="R533" s="124">
        <v>0</v>
      </c>
      <c r="S533" s="124">
        <v>0</v>
      </c>
      <c r="T533" s="124">
        <v>0</v>
      </c>
      <c r="U533" s="124">
        <v>0</v>
      </c>
      <c r="V533" s="124">
        <v>0</v>
      </c>
      <c r="W533" s="124">
        <v>0</v>
      </c>
    </row>
    <row r="534" spans="1:23" hidden="1">
      <c r="A534" s="124">
        <v>0</v>
      </c>
      <c r="B534" s="124">
        <v>0</v>
      </c>
      <c r="C534" s="124">
        <v>0</v>
      </c>
      <c r="D534" s="124">
        <v>0</v>
      </c>
      <c r="E534" s="124">
        <v>0</v>
      </c>
      <c r="F534" s="124">
        <v>0</v>
      </c>
      <c r="G534" s="124">
        <v>0</v>
      </c>
      <c r="H534" s="124">
        <v>0</v>
      </c>
      <c r="I534" s="124">
        <v>0</v>
      </c>
      <c r="J534" s="124">
        <v>0</v>
      </c>
      <c r="K534" s="124">
        <v>0</v>
      </c>
      <c r="L534" s="124">
        <v>0</v>
      </c>
      <c r="M534" s="124">
        <v>0</v>
      </c>
      <c r="N534" s="124">
        <v>0</v>
      </c>
      <c r="O534" s="124">
        <v>0</v>
      </c>
      <c r="P534" s="124">
        <v>0</v>
      </c>
      <c r="Q534" s="124">
        <v>0</v>
      </c>
      <c r="R534" s="124">
        <v>0</v>
      </c>
      <c r="S534" s="124">
        <v>0</v>
      </c>
      <c r="T534" s="124">
        <v>0</v>
      </c>
      <c r="U534" s="124">
        <v>0</v>
      </c>
      <c r="V534" s="124">
        <v>0</v>
      </c>
      <c r="W534" s="124">
        <v>0</v>
      </c>
    </row>
    <row r="535" spans="1:23" hidden="1">
      <c r="A535" s="124">
        <v>0</v>
      </c>
      <c r="B535" s="124">
        <v>0</v>
      </c>
      <c r="C535" s="124">
        <v>0</v>
      </c>
      <c r="D535" s="124">
        <v>0</v>
      </c>
      <c r="E535" s="124">
        <v>0</v>
      </c>
      <c r="F535" s="124">
        <v>0</v>
      </c>
      <c r="G535" s="124">
        <v>0</v>
      </c>
      <c r="H535" s="124">
        <v>0</v>
      </c>
      <c r="I535" s="124">
        <v>0</v>
      </c>
      <c r="J535" s="124">
        <v>0</v>
      </c>
      <c r="K535" s="124">
        <v>0</v>
      </c>
      <c r="L535" s="124">
        <v>0</v>
      </c>
      <c r="M535" s="124">
        <v>0</v>
      </c>
      <c r="N535" s="124">
        <v>0</v>
      </c>
      <c r="O535" s="124">
        <v>0</v>
      </c>
      <c r="P535" s="124">
        <v>0</v>
      </c>
      <c r="Q535" s="124">
        <v>0</v>
      </c>
      <c r="R535" s="124">
        <v>0</v>
      </c>
      <c r="S535" s="124">
        <v>0</v>
      </c>
      <c r="T535" s="124">
        <v>0</v>
      </c>
      <c r="U535" s="124">
        <v>0</v>
      </c>
      <c r="V535" s="124">
        <v>0</v>
      </c>
      <c r="W535" s="124">
        <v>0</v>
      </c>
    </row>
    <row r="536" spans="1:23" hidden="1">
      <c r="A536" s="124">
        <v>0</v>
      </c>
      <c r="B536" s="124">
        <v>0</v>
      </c>
      <c r="C536" s="124">
        <v>0</v>
      </c>
      <c r="D536" s="124">
        <v>0</v>
      </c>
      <c r="E536" s="124">
        <v>0</v>
      </c>
      <c r="F536" s="124">
        <v>0</v>
      </c>
      <c r="G536" s="124">
        <v>0</v>
      </c>
      <c r="H536" s="124">
        <v>0</v>
      </c>
      <c r="I536" s="124">
        <v>0</v>
      </c>
      <c r="J536" s="124">
        <v>0</v>
      </c>
      <c r="K536" s="124">
        <v>0</v>
      </c>
      <c r="L536" s="124">
        <v>0</v>
      </c>
      <c r="M536" s="124">
        <v>0</v>
      </c>
      <c r="N536" s="124">
        <v>0</v>
      </c>
      <c r="O536" s="124">
        <v>0</v>
      </c>
      <c r="P536" s="124">
        <v>0</v>
      </c>
      <c r="Q536" s="124">
        <v>0</v>
      </c>
      <c r="R536" s="124">
        <v>0</v>
      </c>
      <c r="S536" s="124">
        <v>0</v>
      </c>
      <c r="T536" s="124">
        <v>0</v>
      </c>
      <c r="U536" s="124">
        <v>0</v>
      </c>
      <c r="V536" s="124">
        <v>0</v>
      </c>
      <c r="W536" s="124">
        <v>0</v>
      </c>
    </row>
    <row r="537" spans="1:23" hidden="1">
      <c r="A537" s="124">
        <v>0</v>
      </c>
      <c r="B537" s="124">
        <v>0</v>
      </c>
      <c r="C537" s="124">
        <v>0</v>
      </c>
      <c r="D537" s="124">
        <v>0</v>
      </c>
      <c r="E537" s="124">
        <v>0</v>
      </c>
      <c r="F537" s="124">
        <v>0</v>
      </c>
      <c r="G537" s="124">
        <v>0</v>
      </c>
      <c r="H537" s="124">
        <v>0</v>
      </c>
      <c r="I537" s="124">
        <v>0</v>
      </c>
      <c r="J537" s="124">
        <v>0</v>
      </c>
      <c r="K537" s="124">
        <v>0</v>
      </c>
      <c r="L537" s="124">
        <v>0</v>
      </c>
      <c r="M537" s="124">
        <v>0</v>
      </c>
      <c r="N537" s="124">
        <v>0</v>
      </c>
      <c r="O537" s="124">
        <v>0</v>
      </c>
      <c r="P537" s="124">
        <v>0</v>
      </c>
      <c r="Q537" s="124">
        <v>0</v>
      </c>
      <c r="R537" s="124">
        <v>0</v>
      </c>
      <c r="S537" s="124">
        <v>0</v>
      </c>
      <c r="T537" s="124">
        <v>0</v>
      </c>
      <c r="U537" s="124">
        <v>0</v>
      </c>
      <c r="V537" s="124">
        <v>0</v>
      </c>
      <c r="W537" s="124">
        <v>0</v>
      </c>
    </row>
    <row r="538" spans="1:23" hidden="1">
      <c r="A538" s="124">
        <v>0</v>
      </c>
      <c r="B538" s="124">
        <v>0</v>
      </c>
      <c r="C538" s="124">
        <v>0</v>
      </c>
      <c r="D538" s="124">
        <v>0</v>
      </c>
      <c r="E538" s="124">
        <v>0</v>
      </c>
      <c r="F538" s="124">
        <v>0</v>
      </c>
      <c r="G538" s="124">
        <v>0</v>
      </c>
      <c r="H538" s="124">
        <v>0</v>
      </c>
      <c r="I538" s="124">
        <v>0</v>
      </c>
      <c r="J538" s="124">
        <v>0</v>
      </c>
      <c r="K538" s="124">
        <v>0</v>
      </c>
      <c r="L538" s="124">
        <v>0</v>
      </c>
      <c r="M538" s="124">
        <v>0</v>
      </c>
      <c r="N538" s="124">
        <v>0</v>
      </c>
      <c r="O538" s="124">
        <v>0</v>
      </c>
      <c r="P538" s="124">
        <v>0</v>
      </c>
      <c r="Q538" s="124">
        <v>0</v>
      </c>
      <c r="R538" s="124">
        <v>0</v>
      </c>
      <c r="S538" s="124">
        <v>0</v>
      </c>
      <c r="T538" s="124">
        <v>0</v>
      </c>
      <c r="U538" s="124">
        <v>0</v>
      </c>
      <c r="V538" s="124">
        <v>0</v>
      </c>
      <c r="W538" s="124">
        <v>0</v>
      </c>
    </row>
    <row r="539" spans="1:23" hidden="1">
      <c r="A539" s="124">
        <v>0</v>
      </c>
      <c r="B539" s="124">
        <v>0</v>
      </c>
      <c r="C539" s="124">
        <v>0</v>
      </c>
      <c r="D539" s="124">
        <v>0</v>
      </c>
      <c r="E539" s="124">
        <v>0</v>
      </c>
      <c r="F539" s="124">
        <v>0</v>
      </c>
      <c r="G539" s="124">
        <v>0</v>
      </c>
      <c r="H539" s="124">
        <v>0</v>
      </c>
      <c r="I539" s="124">
        <v>0</v>
      </c>
      <c r="J539" s="124">
        <v>0</v>
      </c>
      <c r="K539" s="124">
        <v>0</v>
      </c>
      <c r="L539" s="124">
        <v>0</v>
      </c>
      <c r="M539" s="124">
        <v>0</v>
      </c>
      <c r="N539" s="124">
        <v>0</v>
      </c>
      <c r="O539" s="124">
        <v>0</v>
      </c>
      <c r="P539" s="124">
        <v>0</v>
      </c>
      <c r="Q539" s="124">
        <v>0</v>
      </c>
      <c r="R539" s="124">
        <v>0</v>
      </c>
      <c r="S539" s="124">
        <v>0</v>
      </c>
      <c r="T539" s="124">
        <v>0</v>
      </c>
      <c r="U539" s="124">
        <v>0</v>
      </c>
      <c r="V539" s="124">
        <v>0</v>
      </c>
      <c r="W539" s="124">
        <v>0</v>
      </c>
    </row>
    <row r="540" spans="1:23" hidden="1">
      <c r="A540" s="124">
        <v>0</v>
      </c>
      <c r="B540" s="124">
        <v>0</v>
      </c>
      <c r="C540" s="124">
        <v>0</v>
      </c>
      <c r="D540" s="124">
        <v>0</v>
      </c>
      <c r="E540" s="124">
        <v>0</v>
      </c>
      <c r="F540" s="124">
        <v>0</v>
      </c>
      <c r="G540" s="124">
        <v>0</v>
      </c>
      <c r="H540" s="124">
        <v>0</v>
      </c>
      <c r="I540" s="124">
        <v>0</v>
      </c>
      <c r="J540" s="124">
        <v>0</v>
      </c>
      <c r="K540" s="124">
        <v>0</v>
      </c>
      <c r="L540" s="124">
        <v>0</v>
      </c>
      <c r="M540" s="124">
        <v>0</v>
      </c>
      <c r="N540" s="124">
        <v>0</v>
      </c>
      <c r="O540" s="124">
        <v>0</v>
      </c>
      <c r="P540" s="124">
        <v>0</v>
      </c>
      <c r="Q540" s="124">
        <v>0</v>
      </c>
      <c r="R540" s="124">
        <v>0</v>
      </c>
      <c r="S540" s="124">
        <v>0</v>
      </c>
      <c r="T540" s="124">
        <v>0</v>
      </c>
      <c r="U540" s="124">
        <v>0</v>
      </c>
      <c r="V540" s="124">
        <v>0</v>
      </c>
      <c r="W540" s="124">
        <v>0</v>
      </c>
    </row>
    <row r="541" spans="1:23" hidden="1">
      <c r="A541" s="124">
        <v>0</v>
      </c>
      <c r="B541" s="124">
        <v>0</v>
      </c>
      <c r="C541" s="124">
        <v>0</v>
      </c>
      <c r="D541" s="124">
        <v>0</v>
      </c>
      <c r="E541" s="124">
        <v>0</v>
      </c>
      <c r="F541" s="124">
        <v>0</v>
      </c>
      <c r="G541" s="124">
        <v>0</v>
      </c>
      <c r="H541" s="124">
        <v>0</v>
      </c>
      <c r="I541" s="124">
        <v>0</v>
      </c>
      <c r="J541" s="124">
        <v>0</v>
      </c>
      <c r="K541" s="124">
        <v>0</v>
      </c>
      <c r="L541" s="124">
        <v>0</v>
      </c>
      <c r="M541" s="124">
        <v>0</v>
      </c>
      <c r="N541" s="124">
        <v>0</v>
      </c>
      <c r="O541" s="124">
        <v>0</v>
      </c>
      <c r="P541" s="124">
        <v>0</v>
      </c>
      <c r="Q541" s="124">
        <v>0</v>
      </c>
      <c r="R541" s="124">
        <v>0</v>
      </c>
      <c r="S541" s="124">
        <v>0</v>
      </c>
      <c r="T541" s="124">
        <v>0</v>
      </c>
      <c r="U541" s="124">
        <v>0</v>
      </c>
      <c r="V541" s="124">
        <v>0</v>
      </c>
      <c r="W541" s="124">
        <v>0</v>
      </c>
    </row>
    <row r="542" spans="1:23" hidden="1">
      <c r="A542" s="124">
        <v>0</v>
      </c>
      <c r="B542" s="124">
        <v>0</v>
      </c>
      <c r="C542" s="124">
        <v>0</v>
      </c>
      <c r="D542" s="124">
        <v>0</v>
      </c>
      <c r="E542" s="124">
        <v>0</v>
      </c>
      <c r="F542" s="124">
        <v>0</v>
      </c>
      <c r="G542" s="124">
        <v>0</v>
      </c>
      <c r="H542" s="124">
        <v>0</v>
      </c>
      <c r="I542" s="124">
        <v>0</v>
      </c>
      <c r="J542" s="124">
        <v>0</v>
      </c>
      <c r="K542" s="124">
        <v>0</v>
      </c>
      <c r="L542" s="124">
        <v>0</v>
      </c>
      <c r="M542" s="124">
        <v>0</v>
      </c>
      <c r="N542" s="124">
        <v>0</v>
      </c>
      <c r="O542" s="124">
        <v>0</v>
      </c>
      <c r="P542" s="124">
        <v>0</v>
      </c>
      <c r="Q542" s="124">
        <v>0</v>
      </c>
      <c r="R542" s="124">
        <v>0</v>
      </c>
      <c r="S542" s="124">
        <v>0</v>
      </c>
      <c r="T542" s="124">
        <v>0</v>
      </c>
      <c r="U542" s="124">
        <v>0</v>
      </c>
      <c r="V542" s="124">
        <v>0</v>
      </c>
      <c r="W542" s="124">
        <v>0</v>
      </c>
    </row>
    <row r="543" spans="1:23" hidden="1">
      <c r="A543" s="124">
        <v>0</v>
      </c>
      <c r="B543" s="124">
        <v>0</v>
      </c>
      <c r="C543" s="124">
        <v>0</v>
      </c>
      <c r="D543" s="124">
        <v>0</v>
      </c>
      <c r="E543" s="124">
        <v>0</v>
      </c>
      <c r="F543" s="124">
        <v>0</v>
      </c>
      <c r="G543" s="124">
        <v>0</v>
      </c>
      <c r="H543" s="124">
        <v>0</v>
      </c>
      <c r="I543" s="124">
        <v>0</v>
      </c>
      <c r="J543" s="124">
        <v>0</v>
      </c>
      <c r="K543" s="124">
        <v>0</v>
      </c>
      <c r="L543" s="124">
        <v>0</v>
      </c>
      <c r="M543" s="124">
        <v>0</v>
      </c>
      <c r="N543" s="124">
        <v>0</v>
      </c>
      <c r="O543" s="124">
        <v>0</v>
      </c>
      <c r="P543" s="124">
        <v>0</v>
      </c>
      <c r="Q543" s="124">
        <v>0</v>
      </c>
      <c r="R543" s="124">
        <v>0</v>
      </c>
      <c r="S543" s="124">
        <v>0</v>
      </c>
      <c r="T543" s="124">
        <v>0</v>
      </c>
      <c r="U543" s="124">
        <v>0</v>
      </c>
      <c r="V543" s="124">
        <v>0</v>
      </c>
      <c r="W543" s="124">
        <v>0</v>
      </c>
    </row>
    <row r="544" spans="1:23" hidden="1">
      <c r="A544" s="124">
        <v>0</v>
      </c>
      <c r="B544" s="124">
        <v>0</v>
      </c>
      <c r="C544" s="124">
        <v>0</v>
      </c>
      <c r="D544" s="124">
        <v>0</v>
      </c>
      <c r="E544" s="124">
        <v>0</v>
      </c>
      <c r="F544" s="124">
        <v>0</v>
      </c>
      <c r="G544" s="124">
        <v>0</v>
      </c>
      <c r="H544" s="124">
        <v>0</v>
      </c>
      <c r="I544" s="124">
        <v>0</v>
      </c>
      <c r="J544" s="124">
        <v>0</v>
      </c>
      <c r="K544" s="124">
        <v>0</v>
      </c>
      <c r="L544" s="124">
        <v>0</v>
      </c>
      <c r="M544" s="124">
        <v>0</v>
      </c>
      <c r="N544" s="124">
        <v>0</v>
      </c>
      <c r="O544" s="124">
        <v>0</v>
      </c>
      <c r="P544" s="124">
        <v>0</v>
      </c>
      <c r="Q544" s="124">
        <v>0</v>
      </c>
      <c r="R544" s="124">
        <v>0</v>
      </c>
      <c r="S544" s="124">
        <v>0</v>
      </c>
      <c r="T544" s="124">
        <v>0</v>
      </c>
      <c r="U544" s="124">
        <v>0</v>
      </c>
      <c r="V544" s="124">
        <v>0</v>
      </c>
      <c r="W544" s="124">
        <v>0</v>
      </c>
    </row>
    <row r="545" spans="1:23" hidden="1">
      <c r="A545" s="124">
        <v>0</v>
      </c>
      <c r="B545" s="124">
        <v>0</v>
      </c>
      <c r="C545" s="124">
        <v>0</v>
      </c>
      <c r="D545" s="124">
        <v>0</v>
      </c>
      <c r="E545" s="124">
        <v>0</v>
      </c>
      <c r="F545" s="124">
        <v>0</v>
      </c>
      <c r="G545" s="124">
        <v>0</v>
      </c>
      <c r="H545" s="124">
        <v>0</v>
      </c>
      <c r="I545" s="124">
        <v>0</v>
      </c>
      <c r="J545" s="124">
        <v>0</v>
      </c>
      <c r="K545" s="124">
        <v>0</v>
      </c>
      <c r="L545" s="124">
        <v>0</v>
      </c>
      <c r="M545" s="124">
        <v>0</v>
      </c>
      <c r="N545" s="124">
        <v>0</v>
      </c>
      <c r="O545" s="124">
        <v>0</v>
      </c>
      <c r="P545" s="124">
        <v>0</v>
      </c>
      <c r="Q545" s="124">
        <v>0</v>
      </c>
      <c r="R545" s="124">
        <v>0</v>
      </c>
      <c r="S545" s="124">
        <v>0</v>
      </c>
      <c r="T545" s="124">
        <v>0</v>
      </c>
      <c r="U545" s="124">
        <v>0</v>
      </c>
      <c r="V545" s="124">
        <v>0</v>
      </c>
      <c r="W545" s="124">
        <v>0</v>
      </c>
    </row>
    <row r="546" spans="1:23" hidden="1">
      <c r="A546" s="124">
        <v>0</v>
      </c>
      <c r="B546" s="124">
        <v>0</v>
      </c>
      <c r="C546" s="124">
        <v>0</v>
      </c>
      <c r="D546" s="124">
        <v>0</v>
      </c>
      <c r="E546" s="124">
        <v>0</v>
      </c>
      <c r="F546" s="124">
        <v>0</v>
      </c>
      <c r="G546" s="124">
        <v>0</v>
      </c>
      <c r="H546" s="124">
        <v>0</v>
      </c>
      <c r="I546" s="124">
        <v>0</v>
      </c>
      <c r="J546" s="124">
        <v>0</v>
      </c>
      <c r="K546" s="124">
        <v>0</v>
      </c>
      <c r="L546" s="124">
        <v>0</v>
      </c>
      <c r="M546" s="124">
        <v>0</v>
      </c>
      <c r="N546" s="124">
        <v>0</v>
      </c>
      <c r="O546" s="124">
        <v>0</v>
      </c>
      <c r="P546" s="124">
        <v>0</v>
      </c>
      <c r="Q546" s="124">
        <v>0</v>
      </c>
      <c r="R546" s="124">
        <v>0</v>
      </c>
      <c r="S546" s="124">
        <v>0</v>
      </c>
      <c r="T546" s="124">
        <v>0</v>
      </c>
      <c r="U546" s="124">
        <v>0</v>
      </c>
      <c r="V546" s="124">
        <v>0</v>
      </c>
      <c r="W546" s="124">
        <v>0</v>
      </c>
    </row>
    <row r="547" spans="1:23" hidden="1">
      <c r="A547" s="124">
        <v>0</v>
      </c>
      <c r="B547" s="124">
        <v>0</v>
      </c>
      <c r="C547" s="124">
        <v>0</v>
      </c>
      <c r="D547" s="124">
        <v>0</v>
      </c>
      <c r="E547" s="124">
        <v>0</v>
      </c>
      <c r="F547" s="124">
        <v>0</v>
      </c>
      <c r="G547" s="124">
        <v>0</v>
      </c>
      <c r="H547" s="124">
        <v>0</v>
      </c>
      <c r="I547" s="124">
        <v>0</v>
      </c>
      <c r="J547" s="124">
        <v>0</v>
      </c>
      <c r="K547" s="124">
        <v>0</v>
      </c>
      <c r="L547" s="124">
        <v>0</v>
      </c>
      <c r="M547" s="124">
        <v>0</v>
      </c>
      <c r="N547" s="124">
        <v>0</v>
      </c>
      <c r="O547" s="124">
        <v>0</v>
      </c>
      <c r="P547" s="124">
        <v>0</v>
      </c>
      <c r="Q547" s="124">
        <v>0</v>
      </c>
      <c r="R547" s="124">
        <v>0</v>
      </c>
      <c r="S547" s="124">
        <v>0</v>
      </c>
      <c r="T547" s="124">
        <v>0</v>
      </c>
      <c r="U547" s="124">
        <v>0</v>
      </c>
      <c r="V547" s="124">
        <v>0</v>
      </c>
      <c r="W547" s="124">
        <v>0</v>
      </c>
    </row>
    <row r="548" spans="1:23" hidden="1">
      <c r="A548" s="124">
        <v>0</v>
      </c>
      <c r="B548" s="124">
        <v>0</v>
      </c>
      <c r="C548" s="124">
        <v>0</v>
      </c>
      <c r="D548" s="124">
        <v>0</v>
      </c>
      <c r="E548" s="124">
        <v>0</v>
      </c>
      <c r="F548" s="124">
        <v>0</v>
      </c>
      <c r="G548" s="124">
        <v>0</v>
      </c>
      <c r="H548" s="124">
        <v>0</v>
      </c>
      <c r="I548" s="124">
        <v>0</v>
      </c>
      <c r="J548" s="124">
        <v>0</v>
      </c>
      <c r="K548" s="124">
        <v>0</v>
      </c>
      <c r="L548" s="124">
        <v>0</v>
      </c>
      <c r="M548" s="124">
        <v>0</v>
      </c>
      <c r="N548" s="124">
        <v>0</v>
      </c>
      <c r="O548" s="124">
        <v>0</v>
      </c>
      <c r="P548" s="124">
        <v>0</v>
      </c>
      <c r="Q548" s="124">
        <v>0</v>
      </c>
      <c r="R548" s="124">
        <v>0</v>
      </c>
      <c r="S548" s="124">
        <v>0</v>
      </c>
      <c r="T548" s="124">
        <v>0</v>
      </c>
      <c r="U548" s="124">
        <v>0</v>
      </c>
      <c r="V548" s="124">
        <v>0</v>
      </c>
      <c r="W548" s="124">
        <v>0</v>
      </c>
    </row>
    <row r="549" spans="1:23" hidden="1">
      <c r="A549" s="124">
        <v>0</v>
      </c>
      <c r="B549" s="124">
        <v>0</v>
      </c>
      <c r="C549" s="124">
        <v>0</v>
      </c>
      <c r="D549" s="124">
        <v>0</v>
      </c>
      <c r="E549" s="124">
        <v>0</v>
      </c>
      <c r="F549" s="124">
        <v>0</v>
      </c>
      <c r="G549" s="124">
        <v>0</v>
      </c>
      <c r="H549" s="124">
        <v>0</v>
      </c>
      <c r="I549" s="124">
        <v>0</v>
      </c>
      <c r="J549" s="124">
        <v>0</v>
      </c>
      <c r="K549" s="124">
        <v>0</v>
      </c>
      <c r="L549" s="124">
        <v>0</v>
      </c>
      <c r="M549" s="124">
        <v>0</v>
      </c>
      <c r="N549" s="124">
        <v>0</v>
      </c>
      <c r="O549" s="124">
        <v>0</v>
      </c>
      <c r="P549" s="124">
        <v>0</v>
      </c>
      <c r="Q549" s="124">
        <v>0</v>
      </c>
      <c r="R549" s="124">
        <v>0</v>
      </c>
      <c r="S549" s="124">
        <v>0</v>
      </c>
      <c r="T549" s="124">
        <v>0</v>
      </c>
      <c r="U549" s="124">
        <v>0</v>
      </c>
      <c r="V549" s="124">
        <v>0</v>
      </c>
      <c r="W549" s="124">
        <v>0</v>
      </c>
    </row>
    <row r="550" spans="1:23" hidden="1">
      <c r="A550" s="124">
        <v>0</v>
      </c>
      <c r="B550" s="124">
        <v>0</v>
      </c>
      <c r="C550" s="124">
        <v>0</v>
      </c>
      <c r="D550" s="124">
        <v>0</v>
      </c>
      <c r="E550" s="124">
        <v>0</v>
      </c>
      <c r="F550" s="124">
        <v>0</v>
      </c>
      <c r="G550" s="124">
        <v>0</v>
      </c>
      <c r="H550" s="124">
        <v>0</v>
      </c>
      <c r="I550" s="124">
        <v>0</v>
      </c>
      <c r="J550" s="124">
        <v>0</v>
      </c>
      <c r="K550" s="124">
        <v>0</v>
      </c>
      <c r="L550" s="124">
        <v>0</v>
      </c>
      <c r="M550" s="124">
        <v>0</v>
      </c>
      <c r="N550" s="124">
        <v>0</v>
      </c>
      <c r="O550" s="124">
        <v>0</v>
      </c>
      <c r="P550" s="124">
        <v>0</v>
      </c>
      <c r="Q550" s="124">
        <v>0</v>
      </c>
      <c r="R550" s="124">
        <v>0</v>
      </c>
      <c r="S550" s="124">
        <v>0</v>
      </c>
      <c r="T550" s="124">
        <v>0</v>
      </c>
      <c r="U550" s="124">
        <v>0</v>
      </c>
      <c r="V550" s="124">
        <v>0</v>
      </c>
      <c r="W550" s="124">
        <v>0</v>
      </c>
    </row>
    <row r="551" spans="1:23" hidden="1">
      <c r="A551" s="124">
        <v>0</v>
      </c>
      <c r="B551" s="124">
        <v>0</v>
      </c>
      <c r="C551" s="124">
        <v>0</v>
      </c>
      <c r="D551" s="124">
        <v>0</v>
      </c>
      <c r="E551" s="124">
        <v>0</v>
      </c>
      <c r="F551" s="124">
        <v>0</v>
      </c>
      <c r="G551" s="124">
        <v>0</v>
      </c>
      <c r="H551" s="124">
        <v>0</v>
      </c>
      <c r="I551" s="124">
        <v>0</v>
      </c>
      <c r="J551" s="124">
        <v>0</v>
      </c>
      <c r="K551" s="124">
        <v>0</v>
      </c>
      <c r="L551" s="124">
        <v>0</v>
      </c>
      <c r="M551" s="124">
        <v>0</v>
      </c>
      <c r="N551" s="124">
        <v>0</v>
      </c>
      <c r="O551" s="124">
        <v>0</v>
      </c>
      <c r="P551" s="124">
        <v>0</v>
      </c>
      <c r="Q551" s="124">
        <v>0</v>
      </c>
      <c r="R551" s="124">
        <v>0</v>
      </c>
      <c r="S551" s="124">
        <v>0</v>
      </c>
      <c r="T551" s="124">
        <v>0</v>
      </c>
      <c r="U551" s="124">
        <v>0</v>
      </c>
      <c r="V551" s="124">
        <v>0</v>
      </c>
      <c r="W551" s="124">
        <v>0</v>
      </c>
    </row>
    <row r="552" spans="1:23" hidden="1">
      <c r="A552" s="124">
        <v>0</v>
      </c>
      <c r="B552" s="124">
        <v>0</v>
      </c>
      <c r="C552" s="124">
        <v>0</v>
      </c>
      <c r="D552" s="124">
        <v>0</v>
      </c>
      <c r="E552" s="124">
        <v>0</v>
      </c>
      <c r="F552" s="124">
        <v>0</v>
      </c>
      <c r="G552" s="124">
        <v>0</v>
      </c>
      <c r="H552" s="124">
        <v>0</v>
      </c>
      <c r="I552" s="124">
        <v>0</v>
      </c>
      <c r="J552" s="124">
        <v>0</v>
      </c>
      <c r="K552" s="124">
        <v>0</v>
      </c>
      <c r="L552" s="124">
        <v>0</v>
      </c>
      <c r="M552" s="124">
        <v>0</v>
      </c>
      <c r="N552" s="124">
        <v>0</v>
      </c>
      <c r="O552" s="124">
        <v>0</v>
      </c>
      <c r="P552" s="124">
        <v>0</v>
      </c>
      <c r="Q552" s="124">
        <v>0</v>
      </c>
      <c r="R552" s="124">
        <v>0</v>
      </c>
      <c r="S552" s="124">
        <v>0</v>
      </c>
      <c r="T552" s="124">
        <v>0</v>
      </c>
      <c r="U552" s="124">
        <v>0</v>
      </c>
      <c r="V552" s="124">
        <v>0</v>
      </c>
      <c r="W552" s="124">
        <v>0</v>
      </c>
    </row>
    <row r="553" spans="1:23" hidden="1">
      <c r="A553" s="124">
        <v>0</v>
      </c>
      <c r="B553" s="124">
        <v>0</v>
      </c>
      <c r="C553" s="124">
        <v>0</v>
      </c>
      <c r="D553" s="124">
        <v>0</v>
      </c>
      <c r="E553" s="124">
        <v>0</v>
      </c>
      <c r="F553" s="124">
        <v>0</v>
      </c>
      <c r="G553" s="124">
        <v>0</v>
      </c>
      <c r="H553" s="124">
        <v>0</v>
      </c>
      <c r="I553" s="124">
        <v>0</v>
      </c>
      <c r="J553" s="124">
        <v>0</v>
      </c>
      <c r="K553" s="124">
        <v>0</v>
      </c>
      <c r="L553" s="124">
        <v>0</v>
      </c>
      <c r="M553" s="124">
        <v>0</v>
      </c>
      <c r="N553" s="124">
        <v>0</v>
      </c>
      <c r="O553" s="124">
        <v>0</v>
      </c>
      <c r="P553" s="124">
        <v>0</v>
      </c>
      <c r="Q553" s="124">
        <v>0</v>
      </c>
      <c r="R553" s="124">
        <v>0</v>
      </c>
      <c r="S553" s="124">
        <v>0</v>
      </c>
      <c r="T553" s="124">
        <v>0</v>
      </c>
      <c r="U553" s="124">
        <v>0</v>
      </c>
      <c r="V553" s="124">
        <v>0</v>
      </c>
      <c r="W553" s="124">
        <v>0</v>
      </c>
    </row>
    <row r="554" spans="1:23" hidden="1">
      <c r="A554" s="124">
        <v>0</v>
      </c>
      <c r="B554" s="124">
        <v>0</v>
      </c>
      <c r="C554" s="124">
        <v>0</v>
      </c>
      <c r="D554" s="124">
        <v>0</v>
      </c>
      <c r="E554" s="124">
        <v>0</v>
      </c>
      <c r="F554" s="124">
        <v>0</v>
      </c>
      <c r="G554" s="124">
        <v>0</v>
      </c>
      <c r="H554" s="124">
        <v>0</v>
      </c>
      <c r="I554" s="124">
        <v>0</v>
      </c>
      <c r="J554" s="124">
        <v>0</v>
      </c>
      <c r="K554" s="124">
        <v>0</v>
      </c>
      <c r="L554" s="124">
        <v>0</v>
      </c>
      <c r="M554" s="124">
        <v>0</v>
      </c>
      <c r="N554" s="124">
        <v>0</v>
      </c>
      <c r="O554" s="124">
        <v>0</v>
      </c>
      <c r="P554" s="124">
        <v>0</v>
      </c>
      <c r="Q554" s="124">
        <v>0</v>
      </c>
      <c r="R554" s="124">
        <v>0</v>
      </c>
      <c r="S554" s="124">
        <v>0</v>
      </c>
      <c r="T554" s="124">
        <v>0</v>
      </c>
      <c r="U554" s="124">
        <v>0</v>
      </c>
      <c r="V554" s="124">
        <v>0</v>
      </c>
      <c r="W554" s="124">
        <v>0</v>
      </c>
    </row>
    <row r="555" spans="1:23" hidden="1">
      <c r="A555" s="124">
        <v>0</v>
      </c>
      <c r="B555" s="124">
        <v>0</v>
      </c>
      <c r="C555" s="124">
        <v>0</v>
      </c>
      <c r="D555" s="124">
        <v>0</v>
      </c>
      <c r="E555" s="124">
        <v>0</v>
      </c>
      <c r="F555" s="124">
        <v>0</v>
      </c>
      <c r="G555" s="124">
        <v>0</v>
      </c>
      <c r="H555" s="124">
        <v>0</v>
      </c>
      <c r="I555" s="124">
        <v>0</v>
      </c>
      <c r="J555" s="124">
        <v>0</v>
      </c>
      <c r="K555" s="124">
        <v>0</v>
      </c>
      <c r="L555" s="124">
        <v>0</v>
      </c>
      <c r="M555" s="124">
        <v>0</v>
      </c>
      <c r="N555" s="124">
        <v>0</v>
      </c>
      <c r="O555" s="124">
        <v>0</v>
      </c>
      <c r="P555" s="124">
        <v>0</v>
      </c>
      <c r="Q555" s="124">
        <v>0</v>
      </c>
      <c r="R555" s="124">
        <v>0</v>
      </c>
      <c r="S555" s="124">
        <v>0</v>
      </c>
      <c r="T555" s="124">
        <v>0</v>
      </c>
      <c r="U555" s="124">
        <v>0</v>
      </c>
      <c r="V555" s="124">
        <v>0</v>
      </c>
      <c r="W555" s="124">
        <v>0</v>
      </c>
    </row>
    <row r="556" spans="1:23" hidden="1">
      <c r="A556" s="124">
        <v>0</v>
      </c>
      <c r="B556" s="124">
        <v>0</v>
      </c>
      <c r="C556" s="124">
        <v>0</v>
      </c>
      <c r="D556" s="124">
        <v>0</v>
      </c>
      <c r="E556" s="124">
        <v>0</v>
      </c>
      <c r="F556" s="124">
        <v>0</v>
      </c>
      <c r="G556" s="124">
        <v>0</v>
      </c>
      <c r="H556" s="124">
        <v>0</v>
      </c>
      <c r="I556" s="124">
        <v>0</v>
      </c>
      <c r="J556" s="124">
        <v>0</v>
      </c>
      <c r="K556" s="124">
        <v>0</v>
      </c>
      <c r="L556" s="124">
        <v>0</v>
      </c>
      <c r="M556" s="124">
        <v>0</v>
      </c>
      <c r="N556" s="124">
        <v>0</v>
      </c>
      <c r="O556" s="124">
        <v>0</v>
      </c>
      <c r="P556" s="124">
        <v>0</v>
      </c>
      <c r="Q556" s="124">
        <v>0</v>
      </c>
      <c r="R556" s="124">
        <v>0</v>
      </c>
      <c r="S556" s="124">
        <v>0</v>
      </c>
      <c r="T556" s="124">
        <v>0</v>
      </c>
      <c r="U556" s="124">
        <v>0</v>
      </c>
      <c r="V556" s="124">
        <v>0</v>
      </c>
      <c r="W556" s="124">
        <v>0</v>
      </c>
    </row>
    <row r="557" spans="1:23" hidden="1">
      <c r="A557" s="124">
        <v>0</v>
      </c>
      <c r="B557" s="124">
        <v>0</v>
      </c>
      <c r="C557" s="124">
        <v>0</v>
      </c>
      <c r="D557" s="124">
        <v>0</v>
      </c>
      <c r="E557" s="124">
        <v>0</v>
      </c>
      <c r="F557" s="124">
        <v>0</v>
      </c>
      <c r="G557" s="124">
        <v>0</v>
      </c>
      <c r="H557" s="124">
        <v>0</v>
      </c>
      <c r="I557" s="124">
        <v>0</v>
      </c>
      <c r="J557" s="124">
        <v>0</v>
      </c>
      <c r="K557" s="124">
        <v>0</v>
      </c>
      <c r="L557" s="124">
        <v>0</v>
      </c>
      <c r="M557" s="124">
        <v>0</v>
      </c>
      <c r="N557" s="124">
        <v>0</v>
      </c>
      <c r="O557" s="124">
        <v>0</v>
      </c>
      <c r="P557" s="124">
        <v>0</v>
      </c>
      <c r="Q557" s="124">
        <v>0</v>
      </c>
      <c r="R557" s="124">
        <v>0</v>
      </c>
      <c r="S557" s="124">
        <v>0</v>
      </c>
      <c r="T557" s="124">
        <v>0</v>
      </c>
      <c r="U557" s="124">
        <v>0</v>
      </c>
      <c r="V557" s="124">
        <v>0</v>
      </c>
      <c r="W557" s="124">
        <v>0</v>
      </c>
    </row>
    <row r="558" spans="1:23" hidden="1">
      <c r="A558" s="124">
        <v>0</v>
      </c>
      <c r="B558" s="124">
        <v>0</v>
      </c>
      <c r="C558" s="124">
        <v>0</v>
      </c>
      <c r="D558" s="124">
        <v>0</v>
      </c>
      <c r="E558" s="124">
        <v>0</v>
      </c>
      <c r="F558" s="124">
        <v>0</v>
      </c>
      <c r="G558" s="124">
        <v>0</v>
      </c>
      <c r="H558" s="124">
        <v>0</v>
      </c>
      <c r="I558" s="124">
        <v>0</v>
      </c>
      <c r="J558" s="124">
        <v>0</v>
      </c>
      <c r="K558" s="124">
        <v>0</v>
      </c>
      <c r="L558" s="124">
        <v>0</v>
      </c>
      <c r="M558" s="124">
        <v>0</v>
      </c>
      <c r="N558" s="124">
        <v>0</v>
      </c>
      <c r="O558" s="124">
        <v>0</v>
      </c>
      <c r="P558" s="124">
        <v>0</v>
      </c>
      <c r="Q558" s="124">
        <v>0</v>
      </c>
      <c r="R558" s="124">
        <v>0</v>
      </c>
      <c r="S558" s="124">
        <v>0</v>
      </c>
      <c r="T558" s="124">
        <v>0</v>
      </c>
      <c r="U558" s="124">
        <v>0</v>
      </c>
      <c r="V558" s="124">
        <v>0</v>
      </c>
      <c r="W558" s="124">
        <v>0</v>
      </c>
    </row>
    <row r="559" spans="1:23" hidden="1">
      <c r="A559" s="124">
        <v>0</v>
      </c>
      <c r="B559" s="124">
        <v>0</v>
      </c>
      <c r="C559" s="124">
        <v>0</v>
      </c>
      <c r="D559" s="124">
        <v>0</v>
      </c>
      <c r="E559" s="124">
        <v>0</v>
      </c>
      <c r="F559" s="124">
        <v>0</v>
      </c>
      <c r="G559" s="124">
        <v>0</v>
      </c>
      <c r="H559" s="124">
        <v>0</v>
      </c>
      <c r="I559" s="124">
        <v>0</v>
      </c>
      <c r="J559" s="124">
        <v>0</v>
      </c>
      <c r="K559" s="124">
        <v>0</v>
      </c>
      <c r="L559" s="124">
        <v>0</v>
      </c>
      <c r="M559" s="124">
        <v>0</v>
      </c>
      <c r="N559" s="124">
        <v>0</v>
      </c>
      <c r="O559" s="124">
        <v>0</v>
      </c>
      <c r="P559" s="124">
        <v>0</v>
      </c>
      <c r="Q559" s="124">
        <v>0</v>
      </c>
      <c r="R559" s="124">
        <v>0</v>
      </c>
      <c r="S559" s="124">
        <v>0</v>
      </c>
      <c r="T559" s="124">
        <v>0</v>
      </c>
      <c r="U559" s="124">
        <v>0</v>
      </c>
      <c r="V559" s="124">
        <v>0</v>
      </c>
      <c r="W559" s="124">
        <v>0</v>
      </c>
    </row>
    <row r="560" spans="1:23" hidden="1">
      <c r="A560" s="124">
        <v>0</v>
      </c>
      <c r="B560" s="124">
        <v>0</v>
      </c>
      <c r="C560" s="124">
        <v>0</v>
      </c>
      <c r="D560" s="124">
        <v>0</v>
      </c>
      <c r="E560" s="124">
        <v>0</v>
      </c>
      <c r="F560" s="124">
        <v>0</v>
      </c>
      <c r="G560" s="124">
        <v>0</v>
      </c>
      <c r="H560" s="124">
        <v>0</v>
      </c>
      <c r="I560" s="124">
        <v>0</v>
      </c>
      <c r="J560" s="124">
        <v>0</v>
      </c>
      <c r="K560" s="124">
        <v>0</v>
      </c>
      <c r="L560" s="124">
        <v>0</v>
      </c>
      <c r="M560" s="124">
        <v>0</v>
      </c>
      <c r="N560" s="124">
        <v>0</v>
      </c>
      <c r="O560" s="124">
        <v>0</v>
      </c>
      <c r="P560" s="124">
        <v>0</v>
      </c>
      <c r="Q560" s="124">
        <v>0</v>
      </c>
      <c r="R560" s="124">
        <v>0</v>
      </c>
      <c r="S560" s="124">
        <v>0</v>
      </c>
      <c r="T560" s="124">
        <v>0</v>
      </c>
      <c r="U560" s="124">
        <v>0</v>
      </c>
      <c r="V560" s="124">
        <v>0</v>
      </c>
      <c r="W560" s="124">
        <v>0</v>
      </c>
    </row>
    <row r="561" spans="1:23" hidden="1">
      <c r="A561" s="124">
        <v>0</v>
      </c>
      <c r="B561" s="124">
        <v>0</v>
      </c>
      <c r="C561" s="124">
        <v>0</v>
      </c>
      <c r="D561" s="124">
        <v>0</v>
      </c>
      <c r="E561" s="124">
        <v>0</v>
      </c>
      <c r="F561" s="124">
        <v>0</v>
      </c>
      <c r="G561" s="124">
        <v>0</v>
      </c>
      <c r="H561" s="124">
        <v>0</v>
      </c>
      <c r="I561" s="124">
        <v>0</v>
      </c>
      <c r="J561" s="124">
        <v>0</v>
      </c>
      <c r="K561" s="124">
        <v>0</v>
      </c>
      <c r="L561" s="124">
        <v>0</v>
      </c>
      <c r="M561" s="124">
        <v>0</v>
      </c>
      <c r="N561" s="124">
        <v>0</v>
      </c>
      <c r="O561" s="124">
        <v>0</v>
      </c>
      <c r="P561" s="124">
        <v>0</v>
      </c>
      <c r="Q561" s="124">
        <v>0</v>
      </c>
      <c r="R561" s="124">
        <v>0</v>
      </c>
      <c r="S561" s="124">
        <v>0</v>
      </c>
      <c r="T561" s="124">
        <v>0</v>
      </c>
      <c r="U561" s="124">
        <v>0</v>
      </c>
      <c r="V561" s="124">
        <v>0</v>
      </c>
      <c r="W561" s="124">
        <v>0</v>
      </c>
    </row>
    <row r="562" spans="1:23" hidden="1">
      <c r="A562" s="124">
        <v>0</v>
      </c>
      <c r="B562" s="124">
        <v>0</v>
      </c>
      <c r="C562" s="124">
        <v>0</v>
      </c>
      <c r="D562" s="124">
        <v>0</v>
      </c>
      <c r="E562" s="124">
        <v>0</v>
      </c>
      <c r="F562" s="124">
        <v>0</v>
      </c>
      <c r="G562" s="124">
        <v>0</v>
      </c>
      <c r="H562" s="124">
        <v>0</v>
      </c>
      <c r="I562" s="124">
        <v>0</v>
      </c>
      <c r="J562" s="124">
        <v>0</v>
      </c>
      <c r="K562" s="124">
        <v>0</v>
      </c>
      <c r="L562" s="124">
        <v>0</v>
      </c>
      <c r="M562" s="124">
        <v>0</v>
      </c>
      <c r="N562" s="124">
        <v>0</v>
      </c>
      <c r="O562" s="124">
        <v>0</v>
      </c>
      <c r="P562" s="124">
        <v>0</v>
      </c>
      <c r="Q562" s="124">
        <v>0</v>
      </c>
      <c r="R562" s="124">
        <v>0</v>
      </c>
      <c r="S562" s="124">
        <v>0</v>
      </c>
      <c r="T562" s="124">
        <v>0</v>
      </c>
      <c r="U562" s="124">
        <v>0</v>
      </c>
      <c r="V562" s="124">
        <v>0</v>
      </c>
      <c r="W562" s="124">
        <v>0</v>
      </c>
    </row>
    <row r="563" spans="1:23" hidden="1">
      <c r="A563" s="124">
        <v>0</v>
      </c>
      <c r="B563" s="124">
        <v>0</v>
      </c>
      <c r="C563" s="124">
        <v>0</v>
      </c>
      <c r="D563" s="124">
        <v>0</v>
      </c>
      <c r="E563" s="124">
        <v>0</v>
      </c>
      <c r="F563" s="124">
        <v>0</v>
      </c>
      <c r="G563" s="124">
        <v>0</v>
      </c>
      <c r="H563" s="124">
        <v>0</v>
      </c>
      <c r="I563" s="124">
        <v>0</v>
      </c>
      <c r="J563" s="124">
        <v>0</v>
      </c>
      <c r="K563" s="124">
        <v>0</v>
      </c>
      <c r="L563" s="124">
        <v>0</v>
      </c>
      <c r="M563" s="124">
        <v>0</v>
      </c>
      <c r="N563" s="124">
        <v>0</v>
      </c>
      <c r="O563" s="124">
        <v>0</v>
      </c>
      <c r="P563" s="124">
        <v>0</v>
      </c>
      <c r="Q563" s="124">
        <v>0</v>
      </c>
      <c r="R563" s="124">
        <v>0</v>
      </c>
      <c r="S563" s="124">
        <v>0</v>
      </c>
      <c r="T563" s="124">
        <v>0</v>
      </c>
      <c r="U563" s="124">
        <v>0</v>
      </c>
      <c r="V563" s="124">
        <v>0</v>
      </c>
      <c r="W563" s="124">
        <v>0</v>
      </c>
    </row>
    <row r="564" spans="1:23" hidden="1">
      <c r="A564" s="124">
        <v>0</v>
      </c>
      <c r="B564" s="124">
        <v>0</v>
      </c>
      <c r="C564" s="124">
        <v>0</v>
      </c>
      <c r="D564" s="124">
        <v>0</v>
      </c>
      <c r="E564" s="124">
        <v>0</v>
      </c>
      <c r="F564" s="124">
        <v>0</v>
      </c>
      <c r="G564" s="124">
        <v>0</v>
      </c>
      <c r="H564" s="124">
        <v>0</v>
      </c>
      <c r="I564" s="124">
        <v>0</v>
      </c>
      <c r="J564" s="124">
        <v>0</v>
      </c>
      <c r="K564" s="124">
        <v>0</v>
      </c>
      <c r="L564" s="124">
        <v>0</v>
      </c>
      <c r="M564" s="124">
        <v>0</v>
      </c>
      <c r="N564" s="124">
        <v>0</v>
      </c>
      <c r="O564" s="124">
        <v>0</v>
      </c>
      <c r="P564" s="124">
        <v>0</v>
      </c>
      <c r="Q564" s="124">
        <v>0</v>
      </c>
      <c r="R564" s="124">
        <v>0</v>
      </c>
      <c r="S564" s="124">
        <v>0</v>
      </c>
      <c r="T564" s="124">
        <v>0</v>
      </c>
      <c r="U564" s="124">
        <v>0</v>
      </c>
      <c r="V564" s="124">
        <v>0</v>
      </c>
      <c r="W564" s="124">
        <v>0</v>
      </c>
    </row>
    <row r="565" spans="1:23" hidden="1">
      <c r="A565" s="124">
        <v>0</v>
      </c>
      <c r="B565" s="124">
        <v>0</v>
      </c>
      <c r="C565" s="124">
        <v>0</v>
      </c>
      <c r="D565" s="124">
        <v>0</v>
      </c>
      <c r="E565" s="124">
        <v>0</v>
      </c>
      <c r="F565" s="124">
        <v>0</v>
      </c>
      <c r="G565" s="124">
        <v>0</v>
      </c>
      <c r="H565" s="124">
        <v>0</v>
      </c>
      <c r="I565" s="124">
        <v>0</v>
      </c>
      <c r="J565" s="124">
        <v>0</v>
      </c>
      <c r="K565" s="124">
        <v>0</v>
      </c>
      <c r="L565" s="124">
        <v>0</v>
      </c>
      <c r="M565" s="124">
        <v>0</v>
      </c>
      <c r="N565" s="124">
        <v>0</v>
      </c>
      <c r="O565" s="124">
        <v>0</v>
      </c>
      <c r="P565" s="124">
        <v>0</v>
      </c>
      <c r="Q565" s="124">
        <v>0</v>
      </c>
      <c r="R565" s="124">
        <v>0</v>
      </c>
      <c r="S565" s="124">
        <v>0</v>
      </c>
      <c r="T565" s="124">
        <v>0</v>
      </c>
      <c r="U565" s="124">
        <v>0</v>
      </c>
      <c r="V565" s="124">
        <v>0</v>
      </c>
      <c r="W565" s="124">
        <v>0</v>
      </c>
    </row>
    <row r="566" spans="1:23" hidden="1">
      <c r="A566" s="124">
        <v>0</v>
      </c>
      <c r="B566" s="124">
        <v>0</v>
      </c>
      <c r="C566" s="124">
        <v>0</v>
      </c>
      <c r="D566" s="124">
        <v>0</v>
      </c>
      <c r="E566" s="124">
        <v>0</v>
      </c>
      <c r="F566" s="124">
        <v>0</v>
      </c>
      <c r="G566" s="124">
        <v>0</v>
      </c>
      <c r="H566" s="124">
        <v>0</v>
      </c>
      <c r="I566" s="124">
        <v>0</v>
      </c>
      <c r="J566" s="124">
        <v>0</v>
      </c>
      <c r="K566" s="124">
        <v>0</v>
      </c>
      <c r="L566" s="124">
        <v>0</v>
      </c>
      <c r="M566" s="124">
        <v>0</v>
      </c>
      <c r="N566" s="124">
        <v>0</v>
      </c>
      <c r="O566" s="124">
        <v>0</v>
      </c>
      <c r="P566" s="124">
        <v>0</v>
      </c>
      <c r="Q566" s="124">
        <v>0</v>
      </c>
      <c r="R566" s="124">
        <v>0</v>
      </c>
      <c r="S566" s="124">
        <v>0</v>
      </c>
      <c r="T566" s="124">
        <v>0</v>
      </c>
      <c r="U566" s="124">
        <v>0</v>
      </c>
      <c r="V566" s="124">
        <v>0</v>
      </c>
      <c r="W566" s="124">
        <v>0</v>
      </c>
    </row>
    <row r="567" spans="1:23" hidden="1">
      <c r="A567" s="124">
        <v>0</v>
      </c>
      <c r="B567" s="124">
        <v>0</v>
      </c>
      <c r="C567" s="124">
        <v>0</v>
      </c>
      <c r="D567" s="124">
        <v>0</v>
      </c>
      <c r="E567" s="124">
        <v>0</v>
      </c>
      <c r="F567" s="124">
        <v>0</v>
      </c>
      <c r="G567" s="124">
        <v>0</v>
      </c>
      <c r="H567" s="124">
        <v>0</v>
      </c>
      <c r="I567" s="124">
        <v>0</v>
      </c>
      <c r="J567" s="124">
        <v>0</v>
      </c>
      <c r="K567" s="124">
        <v>0</v>
      </c>
      <c r="L567" s="124">
        <v>0</v>
      </c>
      <c r="M567" s="124">
        <v>0</v>
      </c>
      <c r="N567" s="124">
        <v>0</v>
      </c>
      <c r="O567" s="124">
        <v>0</v>
      </c>
      <c r="P567" s="124">
        <v>0</v>
      </c>
      <c r="Q567" s="124">
        <v>0</v>
      </c>
      <c r="R567" s="124">
        <v>0</v>
      </c>
      <c r="S567" s="124">
        <v>0</v>
      </c>
      <c r="T567" s="124">
        <v>0</v>
      </c>
      <c r="U567" s="124">
        <v>0</v>
      </c>
      <c r="V567" s="124">
        <v>0</v>
      </c>
      <c r="W567" s="124">
        <v>0</v>
      </c>
    </row>
    <row r="568" spans="1:23" hidden="1">
      <c r="A568" s="124">
        <v>0</v>
      </c>
      <c r="B568" s="124">
        <v>0</v>
      </c>
      <c r="C568" s="124">
        <v>0</v>
      </c>
      <c r="D568" s="124">
        <v>0</v>
      </c>
      <c r="E568" s="124">
        <v>0</v>
      </c>
      <c r="F568" s="124">
        <v>0</v>
      </c>
      <c r="G568" s="124">
        <v>0</v>
      </c>
      <c r="H568" s="124">
        <v>0</v>
      </c>
      <c r="I568" s="124">
        <v>0</v>
      </c>
      <c r="J568" s="124">
        <v>0</v>
      </c>
      <c r="K568" s="124">
        <v>0</v>
      </c>
      <c r="L568" s="124">
        <v>0</v>
      </c>
      <c r="M568" s="124">
        <v>0</v>
      </c>
      <c r="N568" s="124">
        <v>0</v>
      </c>
      <c r="O568" s="124">
        <v>0</v>
      </c>
      <c r="P568" s="124">
        <v>0</v>
      </c>
      <c r="Q568" s="124">
        <v>0</v>
      </c>
      <c r="R568" s="124">
        <v>0</v>
      </c>
      <c r="S568" s="124">
        <v>0</v>
      </c>
      <c r="T568" s="124">
        <v>0</v>
      </c>
      <c r="U568" s="124">
        <v>0</v>
      </c>
      <c r="V568" s="124">
        <v>0</v>
      </c>
      <c r="W568" s="124">
        <v>0</v>
      </c>
    </row>
    <row r="569" spans="1:23" hidden="1">
      <c r="A569" s="124">
        <v>0</v>
      </c>
      <c r="B569" s="124">
        <v>0</v>
      </c>
      <c r="C569" s="124">
        <v>0</v>
      </c>
      <c r="D569" s="124">
        <v>0</v>
      </c>
      <c r="E569" s="124">
        <v>0</v>
      </c>
      <c r="F569" s="124">
        <v>0</v>
      </c>
      <c r="G569" s="124">
        <v>0</v>
      </c>
      <c r="H569" s="124">
        <v>0</v>
      </c>
      <c r="I569" s="124">
        <v>0</v>
      </c>
      <c r="J569" s="124">
        <v>0</v>
      </c>
      <c r="K569" s="124">
        <v>0</v>
      </c>
      <c r="L569" s="124">
        <v>0</v>
      </c>
      <c r="M569" s="124">
        <v>0</v>
      </c>
      <c r="N569" s="124">
        <v>0</v>
      </c>
      <c r="O569" s="124">
        <v>0</v>
      </c>
      <c r="P569" s="124">
        <v>0</v>
      </c>
      <c r="Q569" s="124">
        <v>0</v>
      </c>
      <c r="R569" s="124">
        <v>0</v>
      </c>
      <c r="S569" s="124">
        <v>0</v>
      </c>
      <c r="T569" s="124">
        <v>0</v>
      </c>
      <c r="U569" s="124">
        <v>0</v>
      </c>
      <c r="V569" s="124">
        <v>0</v>
      </c>
      <c r="W569" s="124">
        <v>0</v>
      </c>
    </row>
    <row r="570" spans="1:23" hidden="1">
      <c r="A570" s="124">
        <v>0</v>
      </c>
      <c r="B570" s="124">
        <v>0</v>
      </c>
      <c r="C570" s="124">
        <v>0</v>
      </c>
      <c r="D570" s="124">
        <v>0</v>
      </c>
      <c r="E570" s="124">
        <v>0</v>
      </c>
      <c r="F570" s="124">
        <v>0</v>
      </c>
      <c r="G570" s="124">
        <v>0</v>
      </c>
      <c r="H570" s="124">
        <v>0</v>
      </c>
      <c r="I570" s="124">
        <v>0</v>
      </c>
      <c r="J570" s="124">
        <v>0</v>
      </c>
      <c r="K570" s="124">
        <v>0</v>
      </c>
      <c r="L570" s="124">
        <v>0</v>
      </c>
      <c r="M570" s="124">
        <v>0</v>
      </c>
      <c r="N570" s="124">
        <v>0</v>
      </c>
      <c r="O570" s="124">
        <v>0</v>
      </c>
      <c r="P570" s="124">
        <v>0</v>
      </c>
      <c r="Q570" s="124">
        <v>0</v>
      </c>
      <c r="R570" s="124">
        <v>0</v>
      </c>
      <c r="S570" s="124">
        <v>0</v>
      </c>
      <c r="T570" s="124">
        <v>0</v>
      </c>
      <c r="U570" s="124">
        <v>0</v>
      </c>
      <c r="V570" s="124">
        <v>0</v>
      </c>
      <c r="W570" s="124">
        <v>0</v>
      </c>
    </row>
    <row r="571" spans="1:23" hidden="1">
      <c r="A571" s="124">
        <v>0</v>
      </c>
      <c r="B571" s="124">
        <v>0</v>
      </c>
      <c r="C571" s="124">
        <v>0</v>
      </c>
      <c r="D571" s="124">
        <v>0</v>
      </c>
      <c r="E571" s="124">
        <v>0</v>
      </c>
      <c r="F571" s="124">
        <v>0</v>
      </c>
      <c r="G571" s="124">
        <v>0</v>
      </c>
      <c r="H571" s="124">
        <v>0</v>
      </c>
      <c r="I571" s="124">
        <v>0</v>
      </c>
      <c r="J571" s="124">
        <v>0</v>
      </c>
      <c r="K571" s="124">
        <v>0</v>
      </c>
      <c r="L571" s="124">
        <v>0</v>
      </c>
      <c r="M571" s="124">
        <v>0</v>
      </c>
      <c r="N571" s="124">
        <v>0</v>
      </c>
      <c r="O571" s="124">
        <v>0</v>
      </c>
      <c r="P571" s="124">
        <v>0</v>
      </c>
      <c r="Q571" s="124">
        <v>0</v>
      </c>
      <c r="R571" s="124">
        <v>0</v>
      </c>
      <c r="S571" s="124">
        <v>0</v>
      </c>
      <c r="T571" s="124">
        <v>0</v>
      </c>
      <c r="U571" s="124">
        <v>0</v>
      </c>
      <c r="V571" s="124">
        <v>0</v>
      </c>
      <c r="W571" s="124">
        <v>0</v>
      </c>
    </row>
    <row r="572" spans="1:23" hidden="1">
      <c r="A572" s="124">
        <v>0</v>
      </c>
      <c r="B572" s="124">
        <v>0</v>
      </c>
      <c r="C572" s="124">
        <v>0</v>
      </c>
      <c r="D572" s="124">
        <v>0</v>
      </c>
      <c r="E572" s="124">
        <v>0</v>
      </c>
      <c r="F572" s="124">
        <v>0</v>
      </c>
      <c r="G572" s="124">
        <v>0</v>
      </c>
      <c r="H572" s="124">
        <v>0</v>
      </c>
      <c r="I572" s="124">
        <v>0</v>
      </c>
      <c r="J572" s="124">
        <v>0</v>
      </c>
      <c r="K572" s="124">
        <v>0</v>
      </c>
      <c r="L572" s="124">
        <v>0</v>
      </c>
      <c r="M572" s="124">
        <v>0</v>
      </c>
      <c r="N572" s="124">
        <v>0</v>
      </c>
      <c r="O572" s="124">
        <v>0</v>
      </c>
      <c r="P572" s="124">
        <v>0</v>
      </c>
      <c r="Q572" s="124">
        <v>0</v>
      </c>
      <c r="R572" s="124">
        <v>0</v>
      </c>
      <c r="S572" s="124">
        <v>0</v>
      </c>
      <c r="T572" s="124">
        <v>0</v>
      </c>
      <c r="U572" s="124">
        <v>0</v>
      </c>
      <c r="V572" s="124">
        <v>0</v>
      </c>
      <c r="W572" s="124">
        <v>0</v>
      </c>
    </row>
    <row r="573" spans="1:23" hidden="1">
      <c r="A573" s="124">
        <v>0</v>
      </c>
      <c r="B573" s="124">
        <v>0</v>
      </c>
      <c r="C573" s="124">
        <v>0</v>
      </c>
      <c r="D573" s="124">
        <v>0</v>
      </c>
      <c r="E573" s="124">
        <v>0</v>
      </c>
      <c r="F573" s="124">
        <v>0</v>
      </c>
      <c r="G573" s="124">
        <v>0</v>
      </c>
      <c r="H573" s="124">
        <v>0</v>
      </c>
      <c r="I573" s="124">
        <v>0</v>
      </c>
      <c r="J573" s="124">
        <v>0</v>
      </c>
      <c r="K573" s="124">
        <v>0</v>
      </c>
      <c r="L573" s="124">
        <v>0</v>
      </c>
      <c r="M573" s="124">
        <v>0</v>
      </c>
      <c r="N573" s="124">
        <v>0</v>
      </c>
      <c r="O573" s="124">
        <v>0</v>
      </c>
      <c r="P573" s="124">
        <v>0</v>
      </c>
      <c r="Q573" s="124">
        <v>0</v>
      </c>
      <c r="R573" s="124">
        <v>0</v>
      </c>
      <c r="S573" s="124">
        <v>0</v>
      </c>
      <c r="T573" s="124">
        <v>0</v>
      </c>
      <c r="U573" s="124">
        <v>0</v>
      </c>
      <c r="V573" s="124">
        <v>0</v>
      </c>
      <c r="W573" s="124">
        <v>0</v>
      </c>
    </row>
    <row r="574" spans="1:23" hidden="1">
      <c r="A574" s="124">
        <v>0</v>
      </c>
      <c r="B574" s="124">
        <v>0</v>
      </c>
      <c r="C574" s="124">
        <v>0</v>
      </c>
      <c r="D574" s="124">
        <v>0</v>
      </c>
      <c r="E574" s="124">
        <v>0</v>
      </c>
      <c r="F574" s="124">
        <v>0</v>
      </c>
      <c r="G574" s="124">
        <v>0</v>
      </c>
      <c r="H574" s="124">
        <v>0</v>
      </c>
      <c r="I574" s="124">
        <v>0</v>
      </c>
      <c r="J574" s="124">
        <v>0</v>
      </c>
      <c r="K574" s="124">
        <v>0</v>
      </c>
      <c r="L574" s="124">
        <v>0</v>
      </c>
      <c r="M574" s="124">
        <v>0</v>
      </c>
      <c r="N574" s="124">
        <v>0</v>
      </c>
      <c r="O574" s="124">
        <v>0</v>
      </c>
      <c r="P574" s="124">
        <v>0</v>
      </c>
      <c r="Q574" s="124">
        <v>0</v>
      </c>
      <c r="R574" s="124">
        <v>0</v>
      </c>
      <c r="S574" s="124">
        <v>0</v>
      </c>
      <c r="T574" s="124">
        <v>0</v>
      </c>
      <c r="U574" s="124">
        <v>0</v>
      </c>
      <c r="V574" s="124">
        <v>0</v>
      </c>
      <c r="W574" s="124">
        <v>0</v>
      </c>
    </row>
    <row r="575" spans="1:23" hidden="1">
      <c r="A575" s="124">
        <v>0</v>
      </c>
      <c r="B575" s="124">
        <v>0</v>
      </c>
      <c r="C575" s="124">
        <v>0</v>
      </c>
      <c r="D575" s="124">
        <v>0</v>
      </c>
      <c r="E575" s="124">
        <v>0</v>
      </c>
      <c r="F575" s="124">
        <v>0</v>
      </c>
      <c r="G575" s="124">
        <v>0</v>
      </c>
      <c r="H575" s="124">
        <v>0</v>
      </c>
      <c r="I575" s="124">
        <v>0</v>
      </c>
      <c r="J575" s="124">
        <v>0</v>
      </c>
      <c r="K575" s="124">
        <v>0</v>
      </c>
      <c r="L575" s="124">
        <v>0</v>
      </c>
      <c r="M575" s="124">
        <v>0</v>
      </c>
      <c r="N575" s="124">
        <v>0</v>
      </c>
      <c r="O575" s="124">
        <v>0</v>
      </c>
      <c r="P575" s="124">
        <v>0</v>
      </c>
      <c r="Q575" s="124">
        <v>0</v>
      </c>
      <c r="R575" s="124">
        <v>0</v>
      </c>
      <c r="S575" s="124">
        <v>0</v>
      </c>
      <c r="T575" s="124">
        <v>0</v>
      </c>
      <c r="U575" s="124">
        <v>0</v>
      </c>
      <c r="V575" s="124">
        <v>0</v>
      </c>
      <c r="W575" s="124">
        <v>0</v>
      </c>
    </row>
    <row r="576" spans="1:23" hidden="1">
      <c r="A576" s="124">
        <v>0</v>
      </c>
      <c r="B576" s="124">
        <v>0</v>
      </c>
      <c r="C576" s="124">
        <v>0</v>
      </c>
      <c r="D576" s="124">
        <v>0</v>
      </c>
      <c r="E576" s="124">
        <v>0</v>
      </c>
      <c r="F576" s="124">
        <v>0</v>
      </c>
      <c r="G576" s="124">
        <v>0</v>
      </c>
      <c r="H576" s="124">
        <v>0</v>
      </c>
      <c r="I576" s="124">
        <v>0</v>
      </c>
      <c r="J576" s="124">
        <v>0</v>
      </c>
      <c r="K576" s="124">
        <v>0</v>
      </c>
      <c r="L576" s="124">
        <v>0</v>
      </c>
      <c r="M576" s="124">
        <v>0</v>
      </c>
      <c r="N576" s="124">
        <v>0</v>
      </c>
      <c r="O576" s="124">
        <v>0</v>
      </c>
      <c r="P576" s="124">
        <v>0</v>
      </c>
      <c r="Q576" s="124">
        <v>0</v>
      </c>
      <c r="R576" s="124">
        <v>0</v>
      </c>
      <c r="S576" s="124">
        <v>0</v>
      </c>
      <c r="T576" s="124">
        <v>0</v>
      </c>
      <c r="U576" s="124">
        <v>0</v>
      </c>
      <c r="V576" s="124">
        <v>0</v>
      </c>
      <c r="W576" s="124">
        <v>0</v>
      </c>
    </row>
    <row r="577" spans="1:23" hidden="1">
      <c r="A577" s="124">
        <v>0</v>
      </c>
      <c r="B577" s="124">
        <v>0</v>
      </c>
      <c r="C577" s="124">
        <v>0</v>
      </c>
      <c r="D577" s="124">
        <v>0</v>
      </c>
      <c r="E577" s="124">
        <v>0</v>
      </c>
      <c r="F577" s="124">
        <v>0</v>
      </c>
      <c r="G577" s="124">
        <v>0</v>
      </c>
      <c r="H577" s="124">
        <v>0</v>
      </c>
      <c r="I577" s="124">
        <v>0</v>
      </c>
      <c r="J577" s="124">
        <v>0</v>
      </c>
      <c r="K577" s="124">
        <v>0</v>
      </c>
      <c r="L577" s="124">
        <v>0</v>
      </c>
      <c r="M577" s="124">
        <v>0</v>
      </c>
      <c r="N577" s="124">
        <v>0</v>
      </c>
      <c r="O577" s="124">
        <v>0</v>
      </c>
      <c r="P577" s="124">
        <v>0</v>
      </c>
      <c r="Q577" s="124">
        <v>0</v>
      </c>
      <c r="R577" s="124">
        <v>0</v>
      </c>
      <c r="S577" s="124">
        <v>0</v>
      </c>
      <c r="T577" s="124">
        <v>0</v>
      </c>
      <c r="U577" s="124">
        <v>0</v>
      </c>
      <c r="V577" s="124">
        <v>0</v>
      </c>
      <c r="W577" s="124">
        <v>0</v>
      </c>
    </row>
    <row r="578" spans="1:23" hidden="1">
      <c r="A578" s="124">
        <v>0</v>
      </c>
      <c r="B578" s="124">
        <v>0</v>
      </c>
      <c r="C578" s="124">
        <v>0</v>
      </c>
      <c r="D578" s="124">
        <v>0</v>
      </c>
      <c r="E578" s="124">
        <v>0</v>
      </c>
      <c r="F578" s="124">
        <v>0</v>
      </c>
      <c r="G578" s="124">
        <v>0</v>
      </c>
      <c r="H578" s="124">
        <v>0</v>
      </c>
      <c r="I578" s="124">
        <v>0</v>
      </c>
      <c r="J578" s="124">
        <v>0</v>
      </c>
      <c r="K578" s="124">
        <v>0</v>
      </c>
      <c r="L578" s="124">
        <v>0</v>
      </c>
      <c r="M578" s="124">
        <v>0</v>
      </c>
      <c r="N578" s="124">
        <v>0</v>
      </c>
      <c r="O578" s="124">
        <v>0</v>
      </c>
      <c r="P578" s="124">
        <v>0</v>
      </c>
      <c r="Q578" s="124">
        <v>0</v>
      </c>
      <c r="R578" s="124">
        <v>0</v>
      </c>
      <c r="S578" s="124">
        <v>0</v>
      </c>
      <c r="T578" s="124">
        <v>0</v>
      </c>
      <c r="U578" s="124">
        <v>0</v>
      </c>
      <c r="V578" s="124">
        <v>0</v>
      </c>
      <c r="W578" s="124">
        <v>0</v>
      </c>
    </row>
    <row r="579" spans="1:23" hidden="1">
      <c r="A579" s="124">
        <v>0</v>
      </c>
      <c r="B579" s="124">
        <v>0</v>
      </c>
      <c r="C579" s="124">
        <v>0</v>
      </c>
      <c r="D579" s="124">
        <v>0</v>
      </c>
      <c r="E579" s="124">
        <v>0</v>
      </c>
      <c r="F579" s="124">
        <v>0</v>
      </c>
      <c r="G579" s="124">
        <v>0</v>
      </c>
      <c r="H579" s="124">
        <v>0</v>
      </c>
      <c r="I579" s="124">
        <v>0</v>
      </c>
      <c r="J579" s="124">
        <v>0</v>
      </c>
      <c r="K579" s="124">
        <v>0</v>
      </c>
      <c r="L579" s="124">
        <v>0</v>
      </c>
      <c r="M579" s="124">
        <v>0</v>
      </c>
      <c r="N579" s="124">
        <v>0</v>
      </c>
      <c r="O579" s="124">
        <v>0</v>
      </c>
      <c r="P579" s="124">
        <v>0</v>
      </c>
      <c r="Q579" s="124">
        <v>0</v>
      </c>
      <c r="R579" s="124">
        <v>0</v>
      </c>
      <c r="S579" s="124">
        <v>0</v>
      </c>
      <c r="T579" s="124">
        <v>0</v>
      </c>
      <c r="U579" s="124">
        <v>0</v>
      </c>
      <c r="V579" s="124">
        <v>0</v>
      </c>
      <c r="W579" s="124">
        <v>0</v>
      </c>
    </row>
    <row r="580" spans="1:23" hidden="1">
      <c r="A580" s="124">
        <v>0</v>
      </c>
      <c r="B580" s="124">
        <v>0</v>
      </c>
      <c r="C580" s="124">
        <v>0</v>
      </c>
      <c r="D580" s="124">
        <v>0</v>
      </c>
      <c r="E580" s="124">
        <v>0</v>
      </c>
      <c r="F580" s="124">
        <v>0</v>
      </c>
      <c r="G580" s="124">
        <v>0</v>
      </c>
      <c r="H580" s="124">
        <v>0</v>
      </c>
      <c r="I580" s="124">
        <v>0</v>
      </c>
      <c r="J580" s="124">
        <v>0</v>
      </c>
      <c r="K580" s="124">
        <v>0</v>
      </c>
      <c r="L580" s="124">
        <v>0</v>
      </c>
      <c r="M580" s="124">
        <v>0</v>
      </c>
      <c r="N580" s="124">
        <v>0</v>
      </c>
      <c r="O580" s="124">
        <v>0</v>
      </c>
      <c r="P580" s="124">
        <v>0</v>
      </c>
      <c r="Q580" s="124">
        <v>0</v>
      </c>
      <c r="R580" s="124">
        <v>0</v>
      </c>
      <c r="S580" s="124">
        <v>0</v>
      </c>
      <c r="T580" s="124">
        <v>0</v>
      </c>
      <c r="U580" s="124">
        <v>0</v>
      </c>
      <c r="V580" s="124">
        <v>0</v>
      </c>
      <c r="W580" s="124">
        <v>0</v>
      </c>
    </row>
    <row r="581" spans="1:23" hidden="1">
      <c r="A581" s="124">
        <v>0</v>
      </c>
      <c r="B581" s="124">
        <v>0</v>
      </c>
      <c r="C581" s="124">
        <v>0</v>
      </c>
      <c r="D581" s="124">
        <v>0</v>
      </c>
      <c r="E581" s="124">
        <v>0</v>
      </c>
      <c r="F581" s="124">
        <v>0</v>
      </c>
      <c r="G581" s="124">
        <v>0</v>
      </c>
      <c r="H581" s="124">
        <v>0</v>
      </c>
      <c r="I581" s="124">
        <v>0</v>
      </c>
      <c r="J581" s="124">
        <v>0</v>
      </c>
      <c r="K581" s="124">
        <v>0</v>
      </c>
      <c r="L581" s="124">
        <v>0</v>
      </c>
      <c r="M581" s="124">
        <v>0</v>
      </c>
      <c r="N581" s="124">
        <v>0</v>
      </c>
      <c r="O581" s="124">
        <v>0</v>
      </c>
      <c r="P581" s="124">
        <v>0</v>
      </c>
      <c r="Q581" s="124">
        <v>0</v>
      </c>
      <c r="R581" s="124">
        <v>0</v>
      </c>
      <c r="S581" s="124">
        <v>0</v>
      </c>
      <c r="T581" s="124">
        <v>0</v>
      </c>
      <c r="U581" s="124">
        <v>0</v>
      </c>
      <c r="V581" s="124">
        <v>0</v>
      </c>
      <c r="W581" s="124">
        <v>0</v>
      </c>
    </row>
    <row r="582" spans="1:23" hidden="1">
      <c r="A582" s="124">
        <v>0</v>
      </c>
      <c r="B582" s="124">
        <v>0</v>
      </c>
      <c r="C582" s="124">
        <v>0</v>
      </c>
      <c r="D582" s="124">
        <v>0</v>
      </c>
      <c r="E582" s="124">
        <v>0</v>
      </c>
      <c r="F582" s="124">
        <v>0</v>
      </c>
      <c r="G582" s="124">
        <v>0</v>
      </c>
      <c r="H582" s="124">
        <v>0</v>
      </c>
      <c r="I582" s="124">
        <v>0</v>
      </c>
      <c r="J582" s="124">
        <v>0</v>
      </c>
      <c r="K582" s="124">
        <v>0</v>
      </c>
      <c r="L582" s="124">
        <v>0</v>
      </c>
      <c r="M582" s="124">
        <v>0</v>
      </c>
      <c r="N582" s="124">
        <v>0</v>
      </c>
      <c r="O582" s="124">
        <v>0</v>
      </c>
      <c r="P582" s="124">
        <v>0</v>
      </c>
      <c r="Q582" s="124">
        <v>0</v>
      </c>
      <c r="R582" s="124">
        <v>0</v>
      </c>
      <c r="S582" s="124">
        <v>0</v>
      </c>
      <c r="T582" s="124">
        <v>0</v>
      </c>
      <c r="U582" s="124">
        <v>0</v>
      </c>
      <c r="V582" s="124">
        <v>0</v>
      </c>
      <c r="W582" s="124">
        <v>0</v>
      </c>
    </row>
    <row r="583" spans="1:23" hidden="1">
      <c r="A583" s="124">
        <v>0</v>
      </c>
      <c r="B583" s="124">
        <v>0</v>
      </c>
      <c r="C583" s="124">
        <v>0</v>
      </c>
      <c r="D583" s="124">
        <v>0</v>
      </c>
      <c r="E583" s="124">
        <v>0</v>
      </c>
      <c r="F583" s="124">
        <v>0</v>
      </c>
      <c r="G583" s="124">
        <v>0</v>
      </c>
      <c r="H583" s="124">
        <v>0</v>
      </c>
      <c r="I583" s="124">
        <v>0</v>
      </c>
      <c r="J583" s="124">
        <v>0</v>
      </c>
      <c r="K583" s="124">
        <v>0</v>
      </c>
      <c r="L583" s="124">
        <v>0</v>
      </c>
      <c r="M583" s="124">
        <v>0</v>
      </c>
      <c r="N583" s="124">
        <v>0</v>
      </c>
      <c r="O583" s="124">
        <v>0</v>
      </c>
      <c r="P583" s="124">
        <v>0</v>
      </c>
      <c r="Q583" s="124">
        <v>0</v>
      </c>
      <c r="R583" s="124">
        <v>0</v>
      </c>
      <c r="S583" s="124">
        <v>0</v>
      </c>
      <c r="T583" s="124">
        <v>0</v>
      </c>
      <c r="U583" s="124">
        <v>0</v>
      </c>
      <c r="V583" s="124">
        <v>0</v>
      </c>
      <c r="W583" s="124">
        <v>0</v>
      </c>
    </row>
    <row r="584" spans="1:23" hidden="1">
      <c r="A584" s="124">
        <v>0</v>
      </c>
      <c r="B584" s="124">
        <v>0</v>
      </c>
      <c r="C584" s="124">
        <v>0</v>
      </c>
      <c r="D584" s="124">
        <v>0</v>
      </c>
      <c r="E584" s="124">
        <v>0</v>
      </c>
      <c r="F584" s="124">
        <v>0</v>
      </c>
      <c r="G584" s="124">
        <v>0</v>
      </c>
      <c r="H584" s="124">
        <v>0</v>
      </c>
      <c r="I584" s="124">
        <v>0</v>
      </c>
      <c r="J584" s="124">
        <v>0</v>
      </c>
      <c r="K584" s="124">
        <v>0</v>
      </c>
      <c r="L584" s="124">
        <v>0</v>
      </c>
      <c r="M584" s="124">
        <v>0</v>
      </c>
      <c r="N584" s="124">
        <v>0</v>
      </c>
      <c r="O584" s="124">
        <v>0</v>
      </c>
      <c r="P584" s="124">
        <v>0</v>
      </c>
      <c r="Q584" s="124">
        <v>0</v>
      </c>
      <c r="R584" s="124">
        <v>0</v>
      </c>
      <c r="S584" s="124">
        <v>0</v>
      </c>
      <c r="T584" s="124">
        <v>0</v>
      </c>
      <c r="U584" s="124">
        <v>0</v>
      </c>
      <c r="V584" s="124">
        <v>0</v>
      </c>
      <c r="W584" s="124">
        <v>0</v>
      </c>
    </row>
    <row r="585" spans="1:23" hidden="1">
      <c r="A585" s="124">
        <v>0</v>
      </c>
      <c r="B585" s="124">
        <v>0</v>
      </c>
      <c r="C585" s="124">
        <v>0</v>
      </c>
      <c r="D585" s="124">
        <v>0</v>
      </c>
      <c r="E585" s="124">
        <v>0</v>
      </c>
      <c r="F585" s="124">
        <v>0</v>
      </c>
      <c r="G585" s="124">
        <v>0</v>
      </c>
      <c r="H585" s="124">
        <v>0</v>
      </c>
      <c r="I585" s="124">
        <v>0</v>
      </c>
      <c r="J585" s="124">
        <v>0</v>
      </c>
      <c r="K585" s="124">
        <v>0</v>
      </c>
      <c r="L585" s="124">
        <v>0</v>
      </c>
      <c r="M585" s="124">
        <v>0</v>
      </c>
      <c r="N585" s="124">
        <v>0</v>
      </c>
      <c r="O585" s="124">
        <v>0</v>
      </c>
      <c r="P585" s="124">
        <v>0</v>
      </c>
      <c r="Q585" s="124">
        <v>0</v>
      </c>
      <c r="R585" s="124">
        <v>0</v>
      </c>
      <c r="S585" s="124">
        <v>0</v>
      </c>
      <c r="T585" s="124">
        <v>0</v>
      </c>
      <c r="U585" s="124">
        <v>0</v>
      </c>
      <c r="V585" s="124">
        <v>0</v>
      </c>
      <c r="W585" s="124">
        <v>0</v>
      </c>
    </row>
    <row r="586" spans="1:23" hidden="1">
      <c r="A586" s="124">
        <v>0</v>
      </c>
      <c r="B586" s="124">
        <v>0</v>
      </c>
      <c r="C586" s="124">
        <v>0</v>
      </c>
      <c r="D586" s="124">
        <v>0</v>
      </c>
      <c r="E586" s="124">
        <v>0</v>
      </c>
      <c r="F586" s="124">
        <v>0</v>
      </c>
      <c r="G586" s="124">
        <v>0</v>
      </c>
      <c r="H586" s="124">
        <v>0</v>
      </c>
      <c r="I586" s="124">
        <v>0</v>
      </c>
      <c r="J586" s="124">
        <v>0</v>
      </c>
      <c r="K586" s="124">
        <v>0</v>
      </c>
      <c r="L586" s="124">
        <v>0</v>
      </c>
      <c r="M586" s="124">
        <v>0</v>
      </c>
      <c r="N586" s="124">
        <v>0</v>
      </c>
      <c r="O586" s="124">
        <v>0</v>
      </c>
      <c r="P586" s="124">
        <v>0</v>
      </c>
      <c r="Q586" s="124">
        <v>0</v>
      </c>
      <c r="R586" s="124">
        <v>0</v>
      </c>
      <c r="S586" s="124">
        <v>0</v>
      </c>
      <c r="T586" s="124">
        <v>0</v>
      </c>
      <c r="U586" s="124">
        <v>0</v>
      </c>
      <c r="V586" s="124">
        <v>0</v>
      </c>
      <c r="W586" s="124">
        <v>0</v>
      </c>
    </row>
    <row r="587" spans="1:23" hidden="1">
      <c r="A587" s="124">
        <v>0</v>
      </c>
      <c r="B587" s="124">
        <v>0</v>
      </c>
      <c r="C587" s="124">
        <v>0</v>
      </c>
      <c r="D587" s="124">
        <v>0</v>
      </c>
      <c r="E587" s="124">
        <v>0</v>
      </c>
      <c r="F587" s="124">
        <v>0</v>
      </c>
      <c r="G587" s="124">
        <v>0</v>
      </c>
      <c r="H587" s="124">
        <v>0</v>
      </c>
      <c r="I587" s="124">
        <v>0</v>
      </c>
      <c r="J587" s="124">
        <v>0</v>
      </c>
      <c r="K587" s="124">
        <v>0</v>
      </c>
      <c r="L587" s="124">
        <v>0</v>
      </c>
      <c r="M587" s="124">
        <v>0</v>
      </c>
      <c r="N587" s="124">
        <v>0</v>
      </c>
      <c r="O587" s="124">
        <v>0</v>
      </c>
      <c r="P587" s="124">
        <v>0</v>
      </c>
      <c r="Q587" s="124">
        <v>0</v>
      </c>
      <c r="R587" s="124">
        <v>0</v>
      </c>
      <c r="S587" s="124">
        <v>0</v>
      </c>
      <c r="T587" s="124">
        <v>0</v>
      </c>
      <c r="U587" s="124">
        <v>0</v>
      </c>
      <c r="V587" s="124">
        <v>0</v>
      </c>
      <c r="W587" s="124">
        <v>0</v>
      </c>
    </row>
    <row r="588" spans="1:23" hidden="1">
      <c r="A588" s="124">
        <v>0</v>
      </c>
      <c r="B588" s="124">
        <v>0</v>
      </c>
      <c r="C588" s="124">
        <v>0</v>
      </c>
      <c r="D588" s="124">
        <v>0</v>
      </c>
      <c r="E588" s="124">
        <v>0</v>
      </c>
      <c r="F588" s="124">
        <v>0</v>
      </c>
      <c r="G588" s="124">
        <v>0</v>
      </c>
      <c r="H588" s="124">
        <v>0</v>
      </c>
      <c r="I588" s="124">
        <v>0</v>
      </c>
      <c r="J588" s="124">
        <v>0</v>
      </c>
      <c r="K588" s="124">
        <v>0</v>
      </c>
      <c r="L588" s="124">
        <v>0</v>
      </c>
      <c r="M588" s="124">
        <v>0</v>
      </c>
      <c r="N588" s="124">
        <v>0</v>
      </c>
      <c r="O588" s="124">
        <v>0</v>
      </c>
      <c r="P588" s="124">
        <v>0</v>
      </c>
      <c r="Q588" s="124">
        <v>0</v>
      </c>
      <c r="R588" s="124">
        <v>0</v>
      </c>
      <c r="S588" s="124">
        <v>0</v>
      </c>
      <c r="T588" s="124">
        <v>0</v>
      </c>
      <c r="U588" s="124">
        <v>0</v>
      </c>
      <c r="V588" s="124">
        <v>0</v>
      </c>
      <c r="W588" s="124">
        <v>0</v>
      </c>
    </row>
    <row r="589" spans="1:23" hidden="1">
      <c r="A589" s="124">
        <v>0</v>
      </c>
      <c r="B589" s="124">
        <v>0</v>
      </c>
      <c r="C589" s="124">
        <v>0</v>
      </c>
      <c r="D589" s="124">
        <v>0</v>
      </c>
      <c r="E589" s="124">
        <v>0</v>
      </c>
      <c r="F589" s="124">
        <v>0</v>
      </c>
      <c r="G589" s="124">
        <v>0</v>
      </c>
      <c r="H589" s="124">
        <v>0</v>
      </c>
      <c r="I589" s="124">
        <v>0</v>
      </c>
      <c r="J589" s="124">
        <v>0</v>
      </c>
      <c r="K589" s="124">
        <v>0</v>
      </c>
      <c r="L589" s="124">
        <v>0</v>
      </c>
      <c r="M589" s="124">
        <v>0</v>
      </c>
      <c r="N589" s="124">
        <v>0</v>
      </c>
      <c r="O589" s="124">
        <v>0</v>
      </c>
      <c r="P589" s="124">
        <v>0</v>
      </c>
      <c r="Q589" s="124">
        <v>0</v>
      </c>
      <c r="R589" s="124">
        <v>0</v>
      </c>
      <c r="S589" s="124">
        <v>0</v>
      </c>
      <c r="T589" s="124">
        <v>0</v>
      </c>
      <c r="U589" s="124">
        <v>0</v>
      </c>
      <c r="V589" s="124">
        <v>0</v>
      </c>
      <c r="W589" s="124">
        <v>0</v>
      </c>
    </row>
    <row r="590" spans="1:23" hidden="1">
      <c r="A590" s="124">
        <v>0</v>
      </c>
      <c r="B590" s="124">
        <v>0</v>
      </c>
      <c r="C590" s="124">
        <v>0</v>
      </c>
      <c r="D590" s="124">
        <v>0</v>
      </c>
      <c r="E590" s="124">
        <v>0</v>
      </c>
      <c r="F590" s="124">
        <v>0</v>
      </c>
      <c r="G590" s="124">
        <v>0</v>
      </c>
      <c r="H590" s="124">
        <v>0</v>
      </c>
      <c r="I590" s="124">
        <v>0</v>
      </c>
      <c r="J590" s="124">
        <v>0</v>
      </c>
      <c r="K590" s="124">
        <v>0</v>
      </c>
      <c r="L590" s="124">
        <v>0</v>
      </c>
      <c r="M590" s="124">
        <v>0</v>
      </c>
      <c r="N590" s="124">
        <v>0</v>
      </c>
      <c r="O590" s="124">
        <v>0</v>
      </c>
      <c r="P590" s="124">
        <v>0</v>
      </c>
      <c r="Q590" s="124">
        <v>0</v>
      </c>
      <c r="R590" s="124">
        <v>0</v>
      </c>
      <c r="S590" s="124">
        <v>0</v>
      </c>
      <c r="T590" s="124">
        <v>0</v>
      </c>
      <c r="U590" s="124">
        <v>0</v>
      </c>
      <c r="V590" s="124">
        <v>0</v>
      </c>
      <c r="W590" s="124">
        <v>0</v>
      </c>
    </row>
    <row r="591" spans="1:23" hidden="1">
      <c r="A591" s="124">
        <v>0</v>
      </c>
      <c r="B591" s="124">
        <v>0</v>
      </c>
      <c r="C591" s="124">
        <v>0</v>
      </c>
      <c r="D591" s="124">
        <v>0</v>
      </c>
      <c r="E591" s="124">
        <v>0</v>
      </c>
      <c r="F591" s="124">
        <v>0</v>
      </c>
      <c r="G591" s="124">
        <v>0</v>
      </c>
      <c r="H591" s="124">
        <v>0</v>
      </c>
      <c r="I591" s="124">
        <v>0</v>
      </c>
      <c r="J591" s="124">
        <v>0</v>
      </c>
      <c r="K591" s="124">
        <v>0</v>
      </c>
      <c r="L591" s="124">
        <v>0</v>
      </c>
      <c r="M591" s="124">
        <v>0</v>
      </c>
      <c r="N591" s="124">
        <v>0</v>
      </c>
      <c r="O591" s="124">
        <v>0</v>
      </c>
      <c r="P591" s="124">
        <v>0</v>
      </c>
      <c r="Q591" s="124">
        <v>0</v>
      </c>
      <c r="R591" s="124">
        <v>0</v>
      </c>
      <c r="S591" s="124">
        <v>0</v>
      </c>
      <c r="T591" s="124">
        <v>0</v>
      </c>
      <c r="U591" s="124">
        <v>0</v>
      </c>
      <c r="V591" s="124">
        <v>0</v>
      </c>
      <c r="W591" s="124">
        <v>0</v>
      </c>
    </row>
    <row r="592" spans="1:23" hidden="1">
      <c r="A592" s="124">
        <v>0</v>
      </c>
      <c r="B592" s="124">
        <v>0</v>
      </c>
      <c r="C592" s="124">
        <v>0</v>
      </c>
      <c r="D592" s="124">
        <v>0</v>
      </c>
      <c r="E592" s="124">
        <v>0</v>
      </c>
      <c r="F592" s="124">
        <v>0</v>
      </c>
      <c r="G592" s="124">
        <v>0</v>
      </c>
      <c r="H592" s="124">
        <v>0</v>
      </c>
      <c r="I592" s="124">
        <v>0</v>
      </c>
      <c r="J592" s="124">
        <v>0</v>
      </c>
      <c r="K592" s="124">
        <v>0</v>
      </c>
      <c r="L592" s="124">
        <v>0</v>
      </c>
      <c r="M592" s="124">
        <v>0</v>
      </c>
      <c r="N592" s="124">
        <v>0</v>
      </c>
      <c r="O592" s="124">
        <v>0</v>
      </c>
      <c r="P592" s="124">
        <v>0</v>
      </c>
      <c r="Q592" s="124">
        <v>0</v>
      </c>
      <c r="R592" s="124">
        <v>0</v>
      </c>
      <c r="S592" s="124">
        <v>0</v>
      </c>
      <c r="T592" s="124">
        <v>0</v>
      </c>
      <c r="U592" s="124">
        <v>0</v>
      </c>
      <c r="V592" s="124">
        <v>0</v>
      </c>
      <c r="W592" s="124">
        <v>0</v>
      </c>
    </row>
    <row r="593" spans="1:23" hidden="1">
      <c r="A593" s="124">
        <v>0</v>
      </c>
      <c r="B593" s="124">
        <v>0</v>
      </c>
      <c r="C593" s="124">
        <v>0</v>
      </c>
      <c r="D593" s="124">
        <v>0</v>
      </c>
      <c r="E593" s="124">
        <v>0</v>
      </c>
      <c r="F593" s="124">
        <v>0</v>
      </c>
      <c r="G593" s="124">
        <v>0</v>
      </c>
      <c r="H593" s="124">
        <v>0</v>
      </c>
      <c r="I593" s="124">
        <v>0</v>
      </c>
      <c r="J593" s="124">
        <v>0</v>
      </c>
      <c r="K593" s="124">
        <v>0</v>
      </c>
      <c r="L593" s="124">
        <v>0</v>
      </c>
      <c r="M593" s="124">
        <v>0</v>
      </c>
      <c r="N593" s="124">
        <v>0</v>
      </c>
      <c r="O593" s="124">
        <v>0</v>
      </c>
      <c r="P593" s="124">
        <v>0</v>
      </c>
      <c r="Q593" s="124">
        <v>0</v>
      </c>
      <c r="R593" s="124">
        <v>0</v>
      </c>
      <c r="S593" s="124">
        <v>0</v>
      </c>
      <c r="T593" s="124">
        <v>0</v>
      </c>
      <c r="U593" s="124">
        <v>0</v>
      </c>
      <c r="V593" s="124">
        <v>0</v>
      </c>
      <c r="W593" s="124">
        <v>0</v>
      </c>
    </row>
    <row r="594" spans="1:23" hidden="1">
      <c r="A594" s="124">
        <v>0</v>
      </c>
      <c r="B594" s="124">
        <v>0</v>
      </c>
      <c r="C594" s="124">
        <v>0</v>
      </c>
      <c r="D594" s="124">
        <v>0</v>
      </c>
      <c r="E594" s="124">
        <v>0</v>
      </c>
      <c r="F594" s="124">
        <v>0</v>
      </c>
      <c r="G594" s="124">
        <v>0</v>
      </c>
      <c r="H594" s="124">
        <v>0</v>
      </c>
      <c r="I594" s="124">
        <v>0</v>
      </c>
      <c r="J594" s="124">
        <v>0</v>
      </c>
      <c r="K594" s="124">
        <v>0</v>
      </c>
      <c r="L594" s="124">
        <v>0</v>
      </c>
      <c r="M594" s="124">
        <v>0</v>
      </c>
      <c r="N594" s="124">
        <v>0</v>
      </c>
      <c r="O594" s="124">
        <v>0</v>
      </c>
      <c r="P594" s="124">
        <v>0</v>
      </c>
      <c r="Q594" s="124">
        <v>0</v>
      </c>
      <c r="R594" s="124">
        <v>0</v>
      </c>
      <c r="S594" s="124">
        <v>0</v>
      </c>
      <c r="T594" s="124">
        <v>0</v>
      </c>
      <c r="U594" s="124">
        <v>0</v>
      </c>
      <c r="V594" s="124">
        <v>0</v>
      </c>
      <c r="W594" s="124">
        <v>0</v>
      </c>
    </row>
    <row r="595" spans="1:23" hidden="1">
      <c r="A595" s="124">
        <v>0</v>
      </c>
      <c r="B595" s="124">
        <v>0</v>
      </c>
      <c r="C595" s="124">
        <v>0</v>
      </c>
      <c r="D595" s="124">
        <v>0</v>
      </c>
      <c r="E595" s="124">
        <v>0</v>
      </c>
      <c r="F595" s="124">
        <v>0</v>
      </c>
      <c r="G595" s="124">
        <v>0</v>
      </c>
      <c r="H595" s="124">
        <v>0</v>
      </c>
      <c r="I595" s="124">
        <v>0</v>
      </c>
      <c r="J595" s="124">
        <v>0</v>
      </c>
      <c r="K595" s="124">
        <v>0</v>
      </c>
      <c r="L595" s="124">
        <v>0</v>
      </c>
      <c r="M595" s="124">
        <v>0</v>
      </c>
      <c r="N595" s="124">
        <v>0</v>
      </c>
      <c r="O595" s="124">
        <v>0</v>
      </c>
      <c r="P595" s="124">
        <v>0</v>
      </c>
      <c r="Q595" s="124">
        <v>0</v>
      </c>
      <c r="R595" s="124">
        <v>0</v>
      </c>
      <c r="S595" s="124">
        <v>0</v>
      </c>
      <c r="T595" s="124">
        <v>0</v>
      </c>
      <c r="U595" s="124">
        <v>0</v>
      </c>
      <c r="V595" s="124">
        <v>0</v>
      </c>
      <c r="W595" s="124">
        <v>0</v>
      </c>
    </row>
    <row r="596" spans="1:23" hidden="1">
      <c r="A596" s="124">
        <v>0</v>
      </c>
      <c r="B596" s="124">
        <v>0</v>
      </c>
      <c r="C596" s="124">
        <v>0</v>
      </c>
      <c r="D596" s="124">
        <v>0</v>
      </c>
      <c r="E596" s="124">
        <v>0</v>
      </c>
      <c r="F596" s="124">
        <v>0</v>
      </c>
      <c r="G596" s="124">
        <v>0</v>
      </c>
      <c r="H596" s="124">
        <v>0</v>
      </c>
      <c r="I596" s="124">
        <v>0</v>
      </c>
      <c r="J596" s="124">
        <v>0</v>
      </c>
      <c r="K596" s="124">
        <v>0</v>
      </c>
      <c r="L596" s="124">
        <v>0</v>
      </c>
      <c r="M596" s="124">
        <v>0</v>
      </c>
      <c r="N596" s="124">
        <v>0</v>
      </c>
      <c r="O596" s="124">
        <v>0</v>
      </c>
      <c r="P596" s="124">
        <v>0</v>
      </c>
      <c r="Q596" s="124">
        <v>0</v>
      </c>
      <c r="R596" s="124">
        <v>0</v>
      </c>
      <c r="S596" s="124">
        <v>0</v>
      </c>
      <c r="T596" s="124">
        <v>0</v>
      </c>
      <c r="U596" s="124">
        <v>0</v>
      </c>
      <c r="V596" s="124">
        <v>0</v>
      </c>
      <c r="W596" s="124">
        <v>0</v>
      </c>
    </row>
    <row r="597" spans="1:23" hidden="1">
      <c r="A597" s="124">
        <v>0</v>
      </c>
      <c r="B597" s="124">
        <v>0</v>
      </c>
      <c r="C597" s="124">
        <v>0</v>
      </c>
      <c r="D597" s="124">
        <v>0</v>
      </c>
      <c r="E597" s="124">
        <v>0</v>
      </c>
      <c r="F597" s="124">
        <v>0</v>
      </c>
      <c r="G597" s="124">
        <v>0</v>
      </c>
      <c r="H597" s="124">
        <v>0</v>
      </c>
      <c r="I597" s="124">
        <v>0</v>
      </c>
      <c r="J597" s="124">
        <v>0</v>
      </c>
      <c r="K597" s="124">
        <v>0</v>
      </c>
      <c r="L597" s="124">
        <v>0</v>
      </c>
      <c r="M597" s="124">
        <v>0</v>
      </c>
      <c r="N597" s="124">
        <v>0</v>
      </c>
      <c r="O597" s="124">
        <v>0</v>
      </c>
      <c r="P597" s="124">
        <v>0</v>
      </c>
      <c r="Q597" s="124">
        <v>0</v>
      </c>
      <c r="R597" s="124">
        <v>0</v>
      </c>
      <c r="S597" s="124">
        <v>0</v>
      </c>
      <c r="T597" s="124">
        <v>0</v>
      </c>
      <c r="U597" s="124">
        <v>0</v>
      </c>
      <c r="V597" s="124">
        <v>0</v>
      </c>
      <c r="W597" s="124">
        <v>0</v>
      </c>
    </row>
    <row r="598" spans="1:23" hidden="1">
      <c r="A598" s="124">
        <v>0</v>
      </c>
      <c r="B598" s="124">
        <v>0</v>
      </c>
      <c r="C598" s="124">
        <v>0</v>
      </c>
      <c r="D598" s="124">
        <v>0</v>
      </c>
      <c r="E598" s="124">
        <v>0</v>
      </c>
      <c r="F598" s="124">
        <v>0</v>
      </c>
      <c r="G598" s="124">
        <v>0</v>
      </c>
      <c r="H598" s="124">
        <v>0</v>
      </c>
      <c r="I598" s="124">
        <v>0</v>
      </c>
      <c r="J598" s="124">
        <v>0</v>
      </c>
      <c r="K598" s="124">
        <v>0</v>
      </c>
      <c r="L598" s="124">
        <v>0</v>
      </c>
      <c r="M598" s="124">
        <v>0</v>
      </c>
      <c r="N598" s="124">
        <v>0</v>
      </c>
      <c r="O598" s="124">
        <v>0</v>
      </c>
      <c r="P598" s="124">
        <v>0</v>
      </c>
      <c r="Q598" s="124">
        <v>0</v>
      </c>
      <c r="R598" s="124">
        <v>0</v>
      </c>
      <c r="S598" s="124">
        <v>0</v>
      </c>
      <c r="T598" s="124">
        <v>0</v>
      </c>
      <c r="U598" s="124">
        <v>0</v>
      </c>
      <c r="V598" s="124">
        <v>0</v>
      </c>
      <c r="W598" s="124">
        <v>0</v>
      </c>
    </row>
    <row r="599" spans="1:23" hidden="1">
      <c r="A599" s="124">
        <v>0</v>
      </c>
      <c r="B599" s="124">
        <v>0</v>
      </c>
      <c r="C599" s="124">
        <v>0</v>
      </c>
      <c r="D599" s="124">
        <v>0</v>
      </c>
      <c r="E599" s="124">
        <v>0</v>
      </c>
      <c r="F599" s="124">
        <v>0</v>
      </c>
      <c r="G599" s="124">
        <v>0</v>
      </c>
      <c r="H599" s="124">
        <v>0</v>
      </c>
      <c r="I599" s="124">
        <v>0</v>
      </c>
      <c r="J599" s="124">
        <v>0</v>
      </c>
      <c r="K599" s="124">
        <v>0</v>
      </c>
      <c r="L599" s="124">
        <v>0</v>
      </c>
      <c r="M599" s="124">
        <v>0</v>
      </c>
      <c r="N599" s="124">
        <v>0</v>
      </c>
      <c r="O599" s="124">
        <v>0</v>
      </c>
      <c r="P599" s="124">
        <v>0</v>
      </c>
      <c r="Q599" s="124">
        <v>0</v>
      </c>
      <c r="R599" s="124">
        <v>0</v>
      </c>
      <c r="S599" s="124">
        <v>0</v>
      </c>
      <c r="T599" s="124">
        <v>0</v>
      </c>
      <c r="U599" s="124">
        <v>0</v>
      </c>
      <c r="V599" s="124">
        <v>0</v>
      </c>
      <c r="W599" s="124">
        <v>0</v>
      </c>
    </row>
    <row r="600" spans="1:23" hidden="1">
      <c r="A600" s="124">
        <v>0</v>
      </c>
      <c r="B600" s="124">
        <v>0</v>
      </c>
      <c r="C600" s="124">
        <v>0</v>
      </c>
      <c r="D600" s="124">
        <v>0</v>
      </c>
      <c r="E600" s="124">
        <v>0</v>
      </c>
      <c r="F600" s="124">
        <v>0</v>
      </c>
      <c r="G600" s="124">
        <v>0</v>
      </c>
      <c r="H600" s="124">
        <v>0</v>
      </c>
      <c r="I600" s="124">
        <v>0</v>
      </c>
      <c r="J600" s="124">
        <v>0</v>
      </c>
      <c r="K600" s="124">
        <v>0</v>
      </c>
      <c r="L600" s="124">
        <v>0</v>
      </c>
      <c r="M600" s="124">
        <v>0</v>
      </c>
      <c r="N600" s="124">
        <v>0</v>
      </c>
      <c r="O600" s="124">
        <v>0</v>
      </c>
      <c r="P600" s="124">
        <v>0</v>
      </c>
      <c r="Q600" s="124">
        <v>0</v>
      </c>
      <c r="R600" s="124">
        <v>0</v>
      </c>
      <c r="S600" s="124">
        <v>0</v>
      </c>
      <c r="T600" s="124">
        <v>0</v>
      </c>
      <c r="U600" s="124">
        <v>0</v>
      </c>
      <c r="V600" s="124">
        <v>0</v>
      </c>
      <c r="W600" s="124">
        <v>0</v>
      </c>
    </row>
    <row r="601" spans="1:23" hidden="1">
      <c r="A601" s="124">
        <v>0</v>
      </c>
      <c r="B601" s="124">
        <v>0</v>
      </c>
      <c r="C601" s="124">
        <v>0</v>
      </c>
      <c r="D601" s="124">
        <v>0</v>
      </c>
      <c r="E601" s="124">
        <v>0</v>
      </c>
      <c r="F601" s="124">
        <v>0</v>
      </c>
      <c r="G601" s="124">
        <v>0</v>
      </c>
      <c r="H601" s="124">
        <v>0</v>
      </c>
      <c r="I601" s="124">
        <v>0</v>
      </c>
      <c r="J601" s="124">
        <v>0</v>
      </c>
      <c r="K601" s="124">
        <v>0</v>
      </c>
      <c r="L601" s="124">
        <v>0</v>
      </c>
      <c r="M601" s="124">
        <v>0</v>
      </c>
      <c r="N601" s="124">
        <v>0</v>
      </c>
      <c r="O601" s="124">
        <v>0</v>
      </c>
      <c r="P601" s="124">
        <v>0</v>
      </c>
      <c r="Q601" s="124">
        <v>0</v>
      </c>
      <c r="R601" s="124">
        <v>0</v>
      </c>
      <c r="S601" s="124">
        <v>0</v>
      </c>
      <c r="T601" s="124">
        <v>0</v>
      </c>
      <c r="U601" s="124">
        <v>0</v>
      </c>
      <c r="V601" s="124">
        <v>0</v>
      </c>
      <c r="W601" s="124">
        <v>0</v>
      </c>
    </row>
    <row r="602" spans="1:23" hidden="1">
      <c r="A602" s="124">
        <v>0</v>
      </c>
      <c r="B602" s="124">
        <v>0</v>
      </c>
      <c r="C602" s="124">
        <v>0</v>
      </c>
      <c r="D602" s="124">
        <v>0</v>
      </c>
      <c r="E602" s="124">
        <v>0</v>
      </c>
      <c r="F602" s="124">
        <v>0</v>
      </c>
      <c r="G602" s="124">
        <v>0</v>
      </c>
      <c r="H602" s="124">
        <v>0</v>
      </c>
      <c r="I602" s="124">
        <v>0</v>
      </c>
      <c r="J602" s="124">
        <v>0</v>
      </c>
      <c r="K602" s="124">
        <v>0</v>
      </c>
      <c r="L602" s="124">
        <v>0</v>
      </c>
      <c r="M602" s="124">
        <v>0</v>
      </c>
      <c r="N602" s="124">
        <v>0</v>
      </c>
      <c r="O602" s="124">
        <v>0</v>
      </c>
      <c r="P602" s="124">
        <v>0</v>
      </c>
      <c r="Q602" s="124">
        <v>0</v>
      </c>
      <c r="R602" s="124">
        <v>0</v>
      </c>
      <c r="S602" s="124">
        <v>0</v>
      </c>
      <c r="T602" s="124">
        <v>0</v>
      </c>
      <c r="U602" s="124">
        <v>0</v>
      </c>
      <c r="V602" s="124">
        <v>0</v>
      </c>
      <c r="W602" s="124">
        <v>0</v>
      </c>
    </row>
    <row r="603" spans="1:23" hidden="1">
      <c r="A603" s="124">
        <v>0</v>
      </c>
      <c r="B603" s="124">
        <v>0</v>
      </c>
      <c r="C603" s="124">
        <v>0</v>
      </c>
      <c r="D603" s="124">
        <v>0</v>
      </c>
      <c r="E603" s="124">
        <v>0</v>
      </c>
      <c r="F603" s="124">
        <v>0</v>
      </c>
      <c r="G603" s="124">
        <v>0</v>
      </c>
      <c r="H603" s="124">
        <v>0</v>
      </c>
      <c r="I603" s="124">
        <v>0</v>
      </c>
      <c r="J603" s="124">
        <v>0</v>
      </c>
      <c r="K603" s="124">
        <v>0</v>
      </c>
      <c r="L603" s="124">
        <v>0</v>
      </c>
      <c r="M603" s="124">
        <v>0</v>
      </c>
      <c r="N603" s="124">
        <v>0</v>
      </c>
      <c r="O603" s="124">
        <v>0</v>
      </c>
      <c r="P603" s="124">
        <v>0</v>
      </c>
      <c r="Q603" s="124">
        <v>0</v>
      </c>
      <c r="R603" s="124">
        <v>0</v>
      </c>
      <c r="S603" s="124">
        <v>0</v>
      </c>
      <c r="T603" s="124">
        <v>0</v>
      </c>
      <c r="U603" s="124">
        <v>0</v>
      </c>
      <c r="V603" s="124">
        <v>0</v>
      </c>
      <c r="W603" s="124">
        <v>0</v>
      </c>
    </row>
    <row r="604" spans="1:23" hidden="1">
      <c r="A604" s="124">
        <v>0</v>
      </c>
      <c r="B604" s="124">
        <v>0</v>
      </c>
      <c r="C604" s="124">
        <v>0</v>
      </c>
      <c r="D604" s="124">
        <v>0</v>
      </c>
      <c r="E604" s="124">
        <v>0</v>
      </c>
      <c r="F604" s="124">
        <v>0</v>
      </c>
      <c r="G604" s="124">
        <v>0</v>
      </c>
      <c r="H604" s="124">
        <v>0</v>
      </c>
      <c r="I604" s="124">
        <v>0</v>
      </c>
      <c r="J604" s="124">
        <v>0</v>
      </c>
      <c r="K604" s="124">
        <v>0</v>
      </c>
      <c r="L604" s="124">
        <v>0</v>
      </c>
      <c r="M604" s="124">
        <v>0</v>
      </c>
      <c r="N604" s="124">
        <v>0</v>
      </c>
      <c r="O604" s="124">
        <v>0</v>
      </c>
      <c r="P604" s="124">
        <v>0</v>
      </c>
      <c r="Q604" s="124">
        <v>0</v>
      </c>
      <c r="R604" s="124">
        <v>0</v>
      </c>
      <c r="S604" s="124">
        <v>0</v>
      </c>
      <c r="T604" s="124">
        <v>0</v>
      </c>
      <c r="U604" s="124">
        <v>0</v>
      </c>
      <c r="V604" s="124">
        <v>0</v>
      </c>
      <c r="W604" s="124">
        <v>0</v>
      </c>
    </row>
    <row r="605" spans="1:23" hidden="1">
      <c r="A605" s="124">
        <v>0</v>
      </c>
      <c r="B605" s="124">
        <v>0</v>
      </c>
      <c r="C605" s="124">
        <v>0</v>
      </c>
      <c r="D605" s="124">
        <v>0</v>
      </c>
      <c r="E605" s="124">
        <v>0</v>
      </c>
      <c r="F605" s="124">
        <v>0</v>
      </c>
      <c r="G605" s="124">
        <v>0</v>
      </c>
      <c r="H605" s="124">
        <v>0</v>
      </c>
      <c r="I605" s="124">
        <v>0</v>
      </c>
      <c r="J605" s="124">
        <v>0</v>
      </c>
      <c r="K605" s="124">
        <v>0</v>
      </c>
      <c r="L605" s="124">
        <v>0</v>
      </c>
      <c r="M605" s="124">
        <v>0</v>
      </c>
      <c r="N605" s="124">
        <v>0</v>
      </c>
      <c r="O605" s="124">
        <v>0</v>
      </c>
      <c r="P605" s="124">
        <v>0</v>
      </c>
      <c r="Q605" s="124">
        <v>0</v>
      </c>
      <c r="R605" s="124">
        <v>0</v>
      </c>
      <c r="S605" s="124">
        <v>0</v>
      </c>
      <c r="T605" s="124">
        <v>0</v>
      </c>
      <c r="U605" s="124">
        <v>0</v>
      </c>
      <c r="V605" s="124">
        <v>0</v>
      </c>
      <c r="W605" s="124">
        <v>0</v>
      </c>
    </row>
    <row r="606" spans="1:23" hidden="1">
      <c r="A606" s="124">
        <v>0</v>
      </c>
      <c r="B606" s="124">
        <v>0</v>
      </c>
      <c r="C606" s="124">
        <v>0</v>
      </c>
      <c r="D606" s="124">
        <v>0</v>
      </c>
      <c r="E606" s="124">
        <v>0</v>
      </c>
      <c r="F606" s="124">
        <v>0</v>
      </c>
      <c r="G606" s="124">
        <v>0</v>
      </c>
      <c r="H606" s="124">
        <v>0</v>
      </c>
      <c r="I606" s="124">
        <v>0</v>
      </c>
      <c r="J606" s="124">
        <v>0</v>
      </c>
      <c r="K606" s="124">
        <v>0</v>
      </c>
      <c r="L606" s="124">
        <v>0</v>
      </c>
      <c r="M606" s="124">
        <v>0</v>
      </c>
      <c r="N606" s="124">
        <v>0</v>
      </c>
      <c r="O606" s="124">
        <v>0</v>
      </c>
      <c r="P606" s="124">
        <v>0</v>
      </c>
      <c r="Q606" s="124">
        <v>0</v>
      </c>
      <c r="R606" s="124">
        <v>0</v>
      </c>
      <c r="S606" s="124">
        <v>0</v>
      </c>
      <c r="T606" s="124">
        <v>0</v>
      </c>
      <c r="U606" s="124">
        <v>0</v>
      </c>
      <c r="V606" s="124">
        <v>0</v>
      </c>
      <c r="W606" s="124">
        <v>0</v>
      </c>
    </row>
    <row r="607" spans="1:23" hidden="1">
      <c r="A607" s="124">
        <v>0</v>
      </c>
      <c r="B607" s="124">
        <v>0</v>
      </c>
      <c r="C607" s="124">
        <v>0</v>
      </c>
      <c r="D607" s="124">
        <v>0</v>
      </c>
      <c r="E607" s="124">
        <v>0</v>
      </c>
      <c r="F607" s="124">
        <v>0</v>
      </c>
      <c r="G607" s="124">
        <v>0</v>
      </c>
      <c r="H607" s="124">
        <v>0</v>
      </c>
      <c r="I607" s="124">
        <v>0</v>
      </c>
      <c r="J607" s="124">
        <v>0</v>
      </c>
      <c r="K607" s="124">
        <v>0</v>
      </c>
      <c r="L607" s="124">
        <v>0</v>
      </c>
      <c r="M607" s="124">
        <v>0</v>
      </c>
      <c r="N607" s="124">
        <v>0</v>
      </c>
      <c r="O607" s="124">
        <v>0</v>
      </c>
      <c r="P607" s="124">
        <v>0</v>
      </c>
      <c r="Q607" s="124">
        <v>0</v>
      </c>
      <c r="R607" s="124">
        <v>0</v>
      </c>
      <c r="S607" s="124">
        <v>0</v>
      </c>
      <c r="T607" s="124">
        <v>0</v>
      </c>
      <c r="U607" s="124">
        <v>0</v>
      </c>
      <c r="V607" s="124">
        <v>0</v>
      </c>
      <c r="W607" s="124">
        <v>0</v>
      </c>
    </row>
    <row r="608" spans="1:23" hidden="1">
      <c r="A608" s="124">
        <v>0</v>
      </c>
      <c r="B608" s="124">
        <v>0</v>
      </c>
      <c r="C608" s="124">
        <v>0</v>
      </c>
      <c r="D608" s="124">
        <v>0</v>
      </c>
      <c r="E608" s="124">
        <v>0</v>
      </c>
      <c r="F608" s="124">
        <v>0</v>
      </c>
      <c r="G608" s="124">
        <v>0</v>
      </c>
      <c r="H608" s="124">
        <v>0</v>
      </c>
      <c r="I608" s="124">
        <v>0</v>
      </c>
      <c r="J608" s="124">
        <v>0</v>
      </c>
      <c r="K608" s="124">
        <v>0</v>
      </c>
      <c r="L608" s="124">
        <v>0</v>
      </c>
      <c r="M608" s="124">
        <v>0</v>
      </c>
      <c r="N608" s="124">
        <v>0</v>
      </c>
      <c r="O608" s="124">
        <v>0</v>
      </c>
      <c r="P608" s="124">
        <v>0</v>
      </c>
      <c r="Q608" s="124">
        <v>0</v>
      </c>
      <c r="R608" s="124">
        <v>0</v>
      </c>
      <c r="S608" s="124">
        <v>0</v>
      </c>
      <c r="T608" s="124">
        <v>0</v>
      </c>
      <c r="U608" s="124">
        <v>0</v>
      </c>
      <c r="V608" s="124">
        <v>0</v>
      </c>
      <c r="W608" s="124">
        <v>0</v>
      </c>
    </row>
    <row r="609" spans="1:23" hidden="1">
      <c r="A609" s="124">
        <v>0</v>
      </c>
      <c r="B609" s="124">
        <v>0</v>
      </c>
      <c r="C609" s="124">
        <v>0</v>
      </c>
      <c r="D609" s="124">
        <v>0</v>
      </c>
      <c r="E609" s="124">
        <v>0</v>
      </c>
      <c r="F609" s="124">
        <v>0</v>
      </c>
      <c r="G609" s="124">
        <v>0</v>
      </c>
      <c r="H609" s="124">
        <v>0</v>
      </c>
      <c r="I609" s="124">
        <v>0</v>
      </c>
      <c r="J609" s="124">
        <v>0</v>
      </c>
      <c r="K609" s="124">
        <v>0</v>
      </c>
      <c r="L609" s="124">
        <v>0</v>
      </c>
      <c r="M609" s="124">
        <v>0</v>
      </c>
      <c r="N609" s="124">
        <v>0</v>
      </c>
      <c r="O609" s="124">
        <v>0</v>
      </c>
      <c r="P609" s="124">
        <v>0</v>
      </c>
      <c r="Q609" s="124">
        <v>0</v>
      </c>
      <c r="R609" s="124">
        <v>0</v>
      </c>
      <c r="S609" s="124">
        <v>0</v>
      </c>
      <c r="T609" s="124">
        <v>0</v>
      </c>
      <c r="U609" s="124">
        <v>0</v>
      </c>
      <c r="V609" s="124">
        <v>0</v>
      </c>
      <c r="W609" s="124">
        <v>0</v>
      </c>
    </row>
    <row r="610" spans="1:23" hidden="1">
      <c r="A610" s="124">
        <v>0</v>
      </c>
      <c r="B610" s="124">
        <v>0</v>
      </c>
      <c r="C610" s="124">
        <v>0</v>
      </c>
      <c r="D610" s="124">
        <v>0</v>
      </c>
      <c r="E610" s="124">
        <v>0</v>
      </c>
      <c r="F610" s="124">
        <v>0</v>
      </c>
      <c r="G610" s="124">
        <v>0</v>
      </c>
      <c r="H610" s="124">
        <v>0</v>
      </c>
      <c r="I610" s="124">
        <v>0</v>
      </c>
      <c r="J610" s="124">
        <v>0</v>
      </c>
      <c r="K610" s="124">
        <v>0</v>
      </c>
      <c r="L610" s="124">
        <v>0</v>
      </c>
      <c r="M610" s="124">
        <v>0</v>
      </c>
      <c r="N610" s="124">
        <v>0</v>
      </c>
      <c r="O610" s="124">
        <v>0</v>
      </c>
      <c r="P610" s="124">
        <v>0</v>
      </c>
      <c r="Q610" s="124">
        <v>0</v>
      </c>
      <c r="R610" s="124">
        <v>0</v>
      </c>
      <c r="S610" s="124">
        <v>0</v>
      </c>
      <c r="T610" s="124">
        <v>0</v>
      </c>
      <c r="U610" s="124">
        <v>0</v>
      </c>
      <c r="V610" s="124">
        <v>0</v>
      </c>
      <c r="W610" s="124">
        <v>0</v>
      </c>
    </row>
    <row r="611" spans="1:23" hidden="1">
      <c r="A611" s="124">
        <v>0</v>
      </c>
      <c r="B611" s="124">
        <v>0</v>
      </c>
      <c r="C611" s="124">
        <v>0</v>
      </c>
      <c r="D611" s="124">
        <v>0</v>
      </c>
      <c r="E611" s="124">
        <v>0</v>
      </c>
      <c r="F611" s="124">
        <v>0</v>
      </c>
      <c r="G611" s="124">
        <v>0</v>
      </c>
      <c r="H611" s="124">
        <v>0</v>
      </c>
      <c r="I611" s="124">
        <v>0</v>
      </c>
      <c r="J611" s="124">
        <v>0</v>
      </c>
      <c r="K611" s="124">
        <v>0</v>
      </c>
      <c r="L611" s="124">
        <v>0</v>
      </c>
      <c r="M611" s="124">
        <v>0</v>
      </c>
      <c r="N611" s="124">
        <v>0</v>
      </c>
      <c r="O611" s="124">
        <v>0</v>
      </c>
      <c r="P611" s="124">
        <v>0</v>
      </c>
      <c r="Q611" s="124">
        <v>0</v>
      </c>
      <c r="R611" s="124">
        <v>0</v>
      </c>
      <c r="S611" s="124">
        <v>0</v>
      </c>
      <c r="T611" s="124">
        <v>0</v>
      </c>
      <c r="U611" s="124">
        <v>0</v>
      </c>
      <c r="V611" s="124">
        <v>0</v>
      </c>
      <c r="W611" s="124">
        <v>0</v>
      </c>
    </row>
    <row r="612" spans="1:23" hidden="1">
      <c r="A612" s="124">
        <v>0</v>
      </c>
      <c r="B612" s="124">
        <v>0</v>
      </c>
      <c r="C612" s="124">
        <v>0</v>
      </c>
      <c r="D612" s="124">
        <v>0</v>
      </c>
      <c r="E612" s="124">
        <v>0</v>
      </c>
      <c r="F612" s="124">
        <v>0</v>
      </c>
      <c r="G612" s="124">
        <v>0</v>
      </c>
      <c r="H612" s="124">
        <v>0</v>
      </c>
      <c r="I612" s="124">
        <v>0</v>
      </c>
      <c r="J612" s="124">
        <v>0</v>
      </c>
      <c r="K612" s="124">
        <v>0</v>
      </c>
      <c r="L612" s="124">
        <v>0</v>
      </c>
      <c r="M612" s="124">
        <v>0</v>
      </c>
      <c r="N612" s="124">
        <v>0</v>
      </c>
      <c r="O612" s="124">
        <v>0</v>
      </c>
      <c r="P612" s="124">
        <v>0</v>
      </c>
      <c r="Q612" s="124">
        <v>0</v>
      </c>
      <c r="R612" s="124">
        <v>0</v>
      </c>
      <c r="S612" s="124">
        <v>0</v>
      </c>
      <c r="T612" s="124">
        <v>0</v>
      </c>
      <c r="U612" s="124">
        <v>0</v>
      </c>
      <c r="V612" s="124">
        <v>0</v>
      </c>
      <c r="W612" s="124">
        <v>0</v>
      </c>
    </row>
    <row r="613" spans="1:23" hidden="1">
      <c r="A613" s="124">
        <v>0</v>
      </c>
      <c r="B613" s="124">
        <v>0</v>
      </c>
      <c r="C613" s="124">
        <v>0</v>
      </c>
      <c r="D613" s="124">
        <v>0</v>
      </c>
      <c r="E613" s="124">
        <v>0</v>
      </c>
      <c r="F613" s="124">
        <v>0</v>
      </c>
      <c r="G613" s="124">
        <v>0</v>
      </c>
      <c r="H613" s="124">
        <v>0</v>
      </c>
      <c r="I613" s="124">
        <v>0</v>
      </c>
      <c r="J613" s="124">
        <v>0</v>
      </c>
      <c r="K613" s="124">
        <v>0</v>
      </c>
      <c r="L613" s="124">
        <v>0</v>
      </c>
      <c r="M613" s="124">
        <v>0</v>
      </c>
      <c r="N613" s="124">
        <v>0</v>
      </c>
      <c r="O613" s="124">
        <v>0</v>
      </c>
      <c r="P613" s="124">
        <v>0</v>
      </c>
      <c r="Q613" s="124">
        <v>0</v>
      </c>
      <c r="R613" s="124">
        <v>0</v>
      </c>
      <c r="S613" s="124">
        <v>0</v>
      </c>
      <c r="T613" s="124">
        <v>0</v>
      </c>
      <c r="U613" s="124">
        <v>0</v>
      </c>
      <c r="V613" s="124">
        <v>0</v>
      </c>
      <c r="W613" s="124">
        <v>0</v>
      </c>
    </row>
    <row r="614" spans="1:23" hidden="1">
      <c r="A614" s="124">
        <v>0</v>
      </c>
      <c r="B614" s="124">
        <v>0</v>
      </c>
      <c r="C614" s="124">
        <v>0</v>
      </c>
      <c r="D614" s="124">
        <v>0</v>
      </c>
      <c r="E614" s="124">
        <v>0</v>
      </c>
      <c r="F614" s="124">
        <v>0</v>
      </c>
      <c r="G614" s="124">
        <v>0</v>
      </c>
      <c r="H614" s="124">
        <v>0</v>
      </c>
      <c r="I614" s="124">
        <v>0</v>
      </c>
      <c r="J614" s="124">
        <v>0</v>
      </c>
      <c r="K614" s="124">
        <v>0</v>
      </c>
      <c r="L614" s="124">
        <v>0</v>
      </c>
      <c r="M614" s="124">
        <v>0</v>
      </c>
      <c r="N614" s="124">
        <v>0</v>
      </c>
      <c r="O614" s="124">
        <v>0</v>
      </c>
      <c r="P614" s="124">
        <v>0</v>
      </c>
      <c r="Q614" s="124">
        <v>0</v>
      </c>
      <c r="R614" s="124">
        <v>0</v>
      </c>
      <c r="S614" s="124">
        <v>0</v>
      </c>
      <c r="T614" s="124">
        <v>0</v>
      </c>
      <c r="U614" s="124">
        <v>0</v>
      </c>
      <c r="V614" s="124">
        <v>0</v>
      </c>
      <c r="W614" s="124">
        <v>0</v>
      </c>
    </row>
    <row r="615" spans="1:23" hidden="1">
      <c r="A615" s="124">
        <v>0</v>
      </c>
      <c r="B615" s="124">
        <v>0</v>
      </c>
      <c r="C615" s="124">
        <v>0</v>
      </c>
      <c r="D615" s="124">
        <v>0</v>
      </c>
      <c r="E615" s="124">
        <v>0</v>
      </c>
      <c r="F615" s="124">
        <v>0</v>
      </c>
      <c r="G615" s="124">
        <v>0</v>
      </c>
      <c r="H615" s="124">
        <v>0</v>
      </c>
      <c r="I615" s="124">
        <v>0</v>
      </c>
      <c r="J615" s="124">
        <v>0</v>
      </c>
      <c r="K615" s="124">
        <v>0</v>
      </c>
      <c r="L615" s="124">
        <v>0</v>
      </c>
      <c r="M615" s="124">
        <v>0</v>
      </c>
      <c r="N615" s="124">
        <v>0</v>
      </c>
      <c r="O615" s="124">
        <v>0</v>
      </c>
      <c r="P615" s="124">
        <v>0</v>
      </c>
      <c r="Q615" s="124">
        <v>0</v>
      </c>
      <c r="R615" s="124">
        <v>0</v>
      </c>
      <c r="S615" s="124">
        <v>0</v>
      </c>
      <c r="T615" s="124">
        <v>0</v>
      </c>
      <c r="U615" s="124">
        <v>0</v>
      </c>
      <c r="V615" s="124">
        <v>0</v>
      </c>
      <c r="W615" s="124">
        <v>0</v>
      </c>
    </row>
    <row r="616" spans="1:23" hidden="1">
      <c r="A616" s="124">
        <v>0</v>
      </c>
      <c r="B616" s="124">
        <v>0</v>
      </c>
      <c r="C616" s="124">
        <v>0</v>
      </c>
      <c r="D616" s="124">
        <v>0</v>
      </c>
      <c r="E616" s="124">
        <v>0</v>
      </c>
      <c r="F616" s="124">
        <v>0</v>
      </c>
      <c r="G616" s="124">
        <v>0</v>
      </c>
      <c r="H616" s="124">
        <v>0</v>
      </c>
      <c r="I616" s="124">
        <v>0</v>
      </c>
      <c r="J616" s="124">
        <v>0</v>
      </c>
      <c r="K616" s="124">
        <v>0</v>
      </c>
      <c r="L616" s="124">
        <v>0</v>
      </c>
      <c r="M616" s="124">
        <v>0</v>
      </c>
      <c r="N616" s="124">
        <v>0</v>
      </c>
      <c r="O616" s="124">
        <v>0</v>
      </c>
      <c r="P616" s="124">
        <v>0</v>
      </c>
      <c r="Q616" s="124">
        <v>0</v>
      </c>
      <c r="R616" s="124">
        <v>0</v>
      </c>
      <c r="S616" s="124">
        <v>0</v>
      </c>
      <c r="T616" s="124">
        <v>0</v>
      </c>
      <c r="U616" s="124">
        <v>0</v>
      </c>
      <c r="V616" s="124">
        <v>0</v>
      </c>
      <c r="W616" s="124">
        <v>0</v>
      </c>
    </row>
    <row r="617" spans="1:23" hidden="1">
      <c r="A617" s="124">
        <v>0</v>
      </c>
      <c r="B617" s="124">
        <v>0</v>
      </c>
      <c r="C617" s="124">
        <v>0</v>
      </c>
      <c r="D617" s="124">
        <v>0</v>
      </c>
      <c r="E617" s="124">
        <v>0</v>
      </c>
      <c r="F617" s="124">
        <v>0</v>
      </c>
      <c r="G617" s="124">
        <v>0</v>
      </c>
      <c r="H617" s="124">
        <v>0</v>
      </c>
      <c r="I617" s="124">
        <v>0</v>
      </c>
      <c r="J617" s="124">
        <v>0</v>
      </c>
      <c r="K617" s="124">
        <v>0</v>
      </c>
      <c r="L617" s="124">
        <v>0</v>
      </c>
      <c r="M617" s="124">
        <v>0</v>
      </c>
      <c r="N617" s="124">
        <v>0</v>
      </c>
      <c r="O617" s="124">
        <v>0</v>
      </c>
      <c r="P617" s="124">
        <v>0</v>
      </c>
      <c r="Q617" s="124">
        <v>0</v>
      </c>
      <c r="R617" s="124">
        <v>0</v>
      </c>
      <c r="S617" s="124">
        <v>0</v>
      </c>
      <c r="T617" s="124">
        <v>0</v>
      </c>
      <c r="U617" s="124">
        <v>0</v>
      </c>
      <c r="V617" s="124">
        <v>0</v>
      </c>
      <c r="W617" s="124">
        <v>0</v>
      </c>
    </row>
    <row r="618" spans="1:23" hidden="1">
      <c r="A618" s="124">
        <v>0</v>
      </c>
      <c r="B618" s="124">
        <v>0</v>
      </c>
      <c r="C618" s="124">
        <v>0</v>
      </c>
      <c r="D618" s="124">
        <v>0</v>
      </c>
      <c r="E618" s="124">
        <v>0</v>
      </c>
      <c r="F618" s="124">
        <v>0</v>
      </c>
      <c r="G618" s="124">
        <v>0</v>
      </c>
      <c r="H618" s="124">
        <v>0</v>
      </c>
      <c r="I618" s="124">
        <v>0</v>
      </c>
      <c r="J618" s="124">
        <v>0</v>
      </c>
      <c r="K618" s="124">
        <v>0</v>
      </c>
      <c r="L618" s="124">
        <v>0</v>
      </c>
      <c r="M618" s="124">
        <v>0</v>
      </c>
      <c r="N618" s="124">
        <v>0</v>
      </c>
      <c r="O618" s="124">
        <v>0</v>
      </c>
      <c r="P618" s="124">
        <v>0</v>
      </c>
      <c r="Q618" s="124">
        <v>0</v>
      </c>
      <c r="R618" s="124">
        <v>0</v>
      </c>
      <c r="S618" s="124">
        <v>0</v>
      </c>
      <c r="T618" s="124">
        <v>0</v>
      </c>
      <c r="U618" s="124">
        <v>0</v>
      </c>
      <c r="V618" s="124">
        <v>0</v>
      </c>
      <c r="W618" s="124">
        <v>0</v>
      </c>
    </row>
    <row r="619" spans="1:23" hidden="1">
      <c r="A619" s="124">
        <v>0</v>
      </c>
      <c r="B619" s="124">
        <v>0</v>
      </c>
      <c r="C619" s="124">
        <v>0</v>
      </c>
      <c r="D619" s="124">
        <v>0</v>
      </c>
      <c r="E619" s="124">
        <v>0</v>
      </c>
      <c r="F619" s="124">
        <v>0</v>
      </c>
      <c r="G619" s="124">
        <v>0</v>
      </c>
      <c r="H619" s="124">
        <v>0</v>
      </c>
      <c r="I619" s="124">
        <v>0</v>
      </c>
      <c r="J619" s="124">
        <v>0</v>
      </c>
      <c r="K619" s="124">
        <v>0</v>
      </c>
      <c r="L619" s="124">
        <v>0</v>
      </c>
      <c r="M619" s="124">
        <v>0</v>
      </c>
      <c r="N619" s="124">
        <v>0</v>
      </c>
      <c r="O619" s="124">
        <v>0</v>
      </c>
      <c r="P619" s="124">
        <v>0</v>
      </c>
      <c r="Q619" s="124">
        <v>0</v>
      </c>
      <c r="R619" s="124">
        <v>0</v>
      </c>
      <c r="S619" s="124">
        <v>0</v>
      </c>
      <c r="T619" s="124">
        <v>0</v>
      </c>
      <c r="U619" s="124">
        <v>0</v>
      </c>
      <c r="V619" s="124">
        <v>0</v>
      </c>
      <c r="W619" s="124">
        <v>0</v>
      </c>
    </row>
    <row r="620" spans="1:23" hidden="1">
      <c r="A620" s="124">
        <v>0</v>
      </c>
      <c r="B620" s="124">
        <v>0</v>
      </c>
      <c r="C620" s="124">
        <v>0</v>
      </c>
      <c r="D620" s="124">
        <v>0</v>
      </c>
      <c r="E620" s="124">
        <v>0</v>
      </c>
      <c r="F620" s="124">
        <v>0</v>
      </c>
      <c r="G620" s="124">
        <v>0</v>
      </c>
      <c r="H620" s="124">
        <v>0</v>
      </c>
      <c r="I620" s="124">
        <v>0</v>
      </c>
      <c r="J620" s="124">
        <v>0</v>
      </c>
      <c r="K620" s="124">
        <v>0</v>
      </c>
      <c r="L620" s="124">
        <v>0</v>
      </c>
      <c r="M620" s="124">
        <v>0</v>
      </c>
      <c r="N620" s="124">
        <v>0</v>
      </c>
      <c r="O620" s="124">
        <v>0</v>
      </c>
      <c r="P620" s="124">
        <v>0</v>
      </c>
      <c r="Q620" s="124">
        <v>0</v>
      </c>
      <c r="R620" s="124">
        <v>0</v>
      </c>
      <c r="S620" s="124">
        <v>0</v>
      </c>
      <c r="T620" s="124">
        <v>0</v>
      </c>
      <c r="U620" s="124">
        <v>0</v>
      </c>
      <c r="V620" s="124">
        <v>0</v>
      </c>
      <c r="W620" s="124">
        <v>0</v>
      </c>
    </row>
    <row r="621" spans="1:23" hidden="1">
      <c r="A621" s="124">
        <v>0</v>
      </c>
      <c r="B621" s="124">
        <v>0</v>
      </c>
      <c r="C621" s="124">
        <v>0</v>
      </c>
      <c r="D621" s="124">
        <v>0</v>
      </c>
      <c r="E621" s="124">
        <v>0</v>
      </c>
      <c r="F621" s="124">
        <v>0</v>
      </c>
      <c r="G621" s="124">
        <v>0</v>
      </c>
      <c r="H621" s="124">
        <v>0</v>
      </c>
      <c r="I621" s="124">
        <v>0</v>
      </c>
      <c r="J621" s="124">
        <v>0</v>
      </c>
      <c r="K621" s="124">
        <v>0</v>
      </c>
      <c r="L621" s="124">
        <v>0</v>
      </c>
      <c r="M621" s="124">
        <v>0</v>
      </c>
      <c r="N621" s="124">
        <v>0</v>
      </c>
      <c r="O621" s="124">
        <v>0</v>
      </c>
      <c r="P621" s="124">
        <v>0</v>
      </c>
      <c r="Q621" s="124">
        <v>0</v>
      </c>
      <c r="R621" s="124">
        <v>0</v>
      </c>
      <c r="S621" s="124">
        <v>0</v>
      </c>
      <c r="T621" s="124">
        <v>0</v>
      </c>
      <c r="U621" s="124">
        <v>0</v>
      </c>
      <c r="V621" s="124">
        <v>0</v>
      </c>
      <c r="W621" s="124">
        <v>0</v>
      </c>
    </row>
    <row r="622" spans="1:23" hidden="1">
      <c r="A622" s="124">
        <v>0</v>
      </c>
      <c r="B622" s="124">
        <v>0</v>
      </c>
      <c r="C622" s="124">
        <v>0</v>
      </c>
      <c r="D622" s="124">
        <v>0</v>
      </c>
      <c r="E622" s="124">
        <v>0</v>
      </c>
      <c r="F622" s="124">
        <v>0</v>
      </c>
      <c r="G622" s="124">
        <v>0</v>
      </c>
      <c r="H622" s="124">
        <v>0</v>
      </c>
      <c r="I622" s="124">
        <v>0</v>
      </c>
      <c r="J622" s="124">
        <v>0</v>
      </c>
      <c r="K622" s="124">
        <v>0</v>
      </c>
      <c r="L622" s="124">
        <v>0</v>
      </c>
      <c r="M622" s="124">
        <v>0</v>
      </c>
      <c r="N622" s="124">
        <v>0</v>
      </c>
      <c r="O622" s="124">
        <v>0</v>
      </c>
      <c r="P622" s="124">
        <v>0</v>
      </c>
      <c r="Q622" s="124">
        <v>0</v>
      </c>
      <c r="R622" s="124">
        <v>0</v>
      </c>
      <c r="S622" s="124">
        <v>0</v>
      </c>
      <c r="T622" s="124">
        <v>0</v>
      </c>
      <c r="U622" s="124">
        <v>0</v>
      </c>
      <c r="V622" s="124">
        <v>0</v>
      </c>
      <c r="W622" s="124">
        <v>0</v>
      </c>
    </row>
    <row r="623" spans="1:23" hidden="1">
      <c r="A623" s="124">
        <v>0</v>
      </c>
      <c r="B623" s="124">
        <v>0</v>
      </c>
      <c r="C623" s="124">
        <v>0</v>
      </c>
      <c r="D623" s="124">
        <v>0</v>
      </c>
      <c r="E623" s="124">
        <v>0</v>
      </c>
      <c r="F623" s="124">
        <v>0</v>
      </c>
      <c r="G623" s="124">
        <v>0</v>
      </c>
      <c r="H623" s="124">
        <v>0</v>
      </c>
      <c r="I623" s="124">
        <v>0</v>
      </c>
      <c r="J623" s="124">
        <v>0</v>
      </c>
      <c r="K623" s="124">
        <v>0</v>
      </c>
      <c r="L623" s="124">
        <v>0</v>
      </c>
      <c r="M623" s="124">
        <v>0</v>
      </c>
      <c r="N623" s="124">
        <v>0</v>
      </c>
      <c r="O623" s="124">
        <v>0</v>
      </c>
      <c r="P623" s="124">
        <v>0</v>
      </c>
      <c r="Q623" s="124">
        <v>0</v>
      </c>
      <c r="R623" s="124">
        <v>0</v>
      </c>
      <c r="S623" s="124">
        <v>0</v>
      </c>
      <c r="T623" s="124">
        <v>0</v>
      </c>
      <c r="U623" s="124">
        <v>0</v>
      </c>
      <c r="V623" s="124">
        <v>0</v>
      </c>
      <c r="W623" s="124">
        <v>0</v>
      </c>
    </row>
    <row r="624" spans="1:23" hidden="1">
      <c r="A624" s="124">
        <v>0</v>
      </c>
      <c r="B624" s="124">
        <v>0</v>
      </c>
      <c r="C624" s="124">
        <v>0</v>
      </c>
      <c r="D624" s="124">
        <v>0</v>
      </c>
      <c r="E624" s="124">
        <v>0</v>
      </c>
      <c r="F624" s="124">
        <v>0</v>
      </c>
      <c r="G624" s="124">
        <v>0</v>
      </c>
      <c r="H624" s="124">
        <v>0</v>
      </c>
      <c r="I624" s="124">
        <v>0</v>
      </c>
      <c r="J624" s="124">
        <v>0</v>
      </c>
      <c r="K624" s="124">
        <v>0</v>
      </c>
      <c r="L624" s="124">
        <v>0</v>
      </c>
      <c r="M624" s="124">
        <v>0</v>
      </c>
      <c r="N624" s="124">
        <v>0</v>
      </c>
      <c r="O624" s="124">
        <v>0</v>
      </c>
      <c r="P624" s="124">
        <v>0</v>
      </c>
      <c r="Q624" s="124">
        <v>0</v>
      </c>
      <c r="R624" s="124">
        <v>0</v>
      </c>
      <c r="S624" s="124">
        <v>0</v>
      </c>
      <c r="T624" s="124">
        <v>0</v>
      </c>
      <c r="U624" s="124">
        <v>0</v>
      </c>
      <c r="V624" s="124">
        <v>0</v>
      </c>
      <c r="W624" s="124">
        <v>0</v>
      </c>
    </row>
    <row r="625" spans="1:23" hidden="1">
      <c r="A625" s="124">
        <v>0</v>
      </c>
      <c r="B625" s="124">
        <v>0</v>
      </c>
      <c r="C625" s="124">
        <v>0</v>
      </c>
      <c r="D625" s="124">
        <v>0</v>
      </c>
      <c r="E625" s="124">
        <v>0</v>
      </c>
      <c r="F625" s="124">
        <v>0</v>
      </c>
      <c r="G625" s="124">
        <v>0</v>
      </c>
      <c r="H625" s="124">
        <v>0</v>
      </c>
      <c r="I625" s="124">
        <v>0</v>
      </c>
      <c r="J625" s="124">
        <v>0</v>
      </c>
      <c r="K625" s="124">
        <v>0</v>
      </c>
      <c r="L625" s="124">
        <v>0</v>
      </c>
      <c r="M625" s="124">
        <v>0</v>
      </c>
      <c r="N625" s="124">
        <v>0</v>
      </c>
      <c r="O625" s="124">
        <v>0</v>
      </c>
      <c r="P625" s="124">
        <v>0</v>
      </c>
      <c r="Q625" s="124">
        <v>0</v>
      </c>
      <c r="R625" s="124">
        <v>0</v>
      </c>
      <c r="S625" s="124">
        <v>0</v>
      </c>
      <c r="T625" s="124">
        <v>0</v>
      </c>
      <c r="U625" s="124">
        <v>0</v>
      </c>
      <c r="V625" s="124">
        <v>0</v>
      </c>
      <c r="W625" s="124">
        <v>0</v>
      </c>
    </row>
    <row r="626" spans="1:23" hidden="1">
      <c r="A626" s="124">
        <v>0</v>
      </c>
      <c r="B626" s="124">
        <v>0</v>
      </c>
      <c r="C626" s="124">
        <v>0</v>
      </c>
      <c r="D626" s="124">
        <v>0</v>
      </c>
      <c r="E626" s="124">
        <v>0</v>
      </c>
      <c r="F626" s="124">
        <v>0</v>
      </c>
      <c r="G626" s="124">
        <v>0</v>
      </c>
      <c r="H626" s="124">
        <v>0</v>
      </c>
      <c r="I626" s="124">
        <v>0</v>
      </c>
      <c r="J626" s="124">
        <v>0</v>
      </c>
      <c r="K626" s="124">
        <v>0</v>
      </c>
      <c r="L626" s="124">
        <v>0</v>
      </c>
      <c r="M626" s="124">
        <v>0</v>
      </c>
      <c r="N626" s="124">
        <v>0</v>
      </c>
      <c r="O626" s="124">
        <v>0</v>
      </c>
      <c r="P626" s="124">
        <v>0</v>
      </c>
      <c r="Q626" s="124">
        <v>0</v>
      </c>
      <c r="R626" s="124">
        <v>0</v>
      </c>
      <c r="S626" s="124">
        <v>0</v>
      </c>
      <c r="T626" s="124">
        <v>0</v>
      </c>
      <c r="U626" s="124">
        <v>0</v>
      </c>
      <c r="V626" s="124">
        <v>0</v>
      </c>
      <c r="W626" s="124">
        <v>0</v>
      </c>
    </row>
    <row r="627" spans="1:23" hidden="1">
      <c r="A627" s="124">
        <v>0</v>
      </c>
      <c r="B627" s="124">
        <v>0</v>
      </c>
      <c r="C627" s="124">
        <v>0</v>
      </c>
      <c r="D627" s="124">
        <v>0</v>
      </c>
      <c r="E627" s="124">
        <v>0</v>
      </c>
      <c r="F627" s="124">
        <v>0</v>
      </c>
      <c r="G627" s="124">
        <v>0</v>
      </c>
      <c r="H627" s="124">
        <v>0</v>
      </c>
      <c r="I627" s="124">
        <v>0</v>
      </c>
      <c r="J627" s="124">
        <v>0</v>
      </c>
      <c r="K627" s="124">
        <v>0</v>
      </c>
      <c r="L627" s="124">
        <v>0</v>
      </c>
      <c r="M627" s="124">
        <v>0</v>
      </c>
      <c r="N627" s="124">
        <v>0</v>
      </c>
      <c r="O627" s="124">
        <v>0</v>
      </c>
      <c r="P627" s="124">
        <v>0</v>
      </c>
      <c r="Q627" s="124">
        <v>0</v>
      </c>
      <c r="R627" s="124">
        <v>0</v>
      </c>
      <c r="S627" s="124">
        <v>0</v>
      </c>
      <c r="T627" s="124">
        <v>0</v>
      </c>
      <c r="U627" s="124">
        <v>0</v>
      </c>
      <c r="V627" s="124">
        <v>0</v>
      </c>
      <c r="W627" s="124">
        <v>0</v>
      </c>
    </row>
    <row r="628" spans="1:23" hidden="1">
      <c r="A628" s="124">
        <v>0</v>
      </c>
      <c r="B628" s="124">
        <v>0</v>
      </c>
      <c r="C628" s="124">
        <v>0</v>
      </c>
      <c r="D628" s="124">
        <v>0</v>
      </c>
      <c r="E628" s="124">
        <v>0</v>
      </c>
      <c r="F628" s="124">
        <v>0</v>
      </c>
      <c r="G628" s="124">
        <v>0</v>
      </c>
      <c r="H628" s="124">
        <v>0</v>
      </c>
      <c r="I628" s="124">
        <v>0</v>
      </c>
      <c r="J628" s="124">
        <v>0</v>
      </c>
      <c r="K628" s="124">
        <v>0</v>
      </c>
      <c r="L628" s="124">
        <v>0</v>
      </c>
      <c r="M628" s="124">
        <v>0</v>
      </c>
      <c r="N628" s="124">
        <v>0</v>
      </c>
      <c r="O628" s="124">
        <v>0</v>
      </c>
      <c r="P628" s="124">
        <v>0</v>
      </c>
      <c r="Q628" s="124">
        <v>0</v>
      </c>
      <c r="R628" s="124">
        <v>0</v>
      </c>
      <c r="S628" s="124">
        <v>0</v>
      </c>
      <c r="T628" s="124">
        <v>0</v>
      </c>
      <c r="U628" s="124">
        <v>0</v>
      </c>
      <c r="V628" s="124">
        <v>0</v>
      </c>
      <c r="W628" s="124">
        <v>0</v>
      </c>
    </row>
    <row r="629" spans="1:23" hidden="1">
      <c r="A629" s="124">
        <v>0</v>
      </c>
      <c r="B629" s="124">
        <v>0</v>
      </c>
      <c r="C629" s="124">
        <v>0</v>
      </c>
      <c r="D629" s="124">
        <v>0</v>
      </c>
      <c r="E629" s="124">
        <v>0</v>
      </c>
      <c r="F629" s="124">
        <v>0</v>
      </c>
      <c r="G629" s="124">
        <v>0</v>
      </c>
      <c r="H629" s="124">
        <v>0</v>
      </c>
      <c r="I629" s="124">
        <v>0</v>
      </c>
      <c r="J629" s="124">
        <v>0</v>
      </c>
      <c r="K629" s="124">
        <v>0</v>
      </c>
      <c r="L629" s="124">
        <v>0</v>
      </c>
      <c r="M629" s="124">
        <v>0</v>
      </c>
      <c r="N629" s="124">
        <v>0</v>
      </c>
      <c r="O629" s="124">
        <v>0</v>
      </c>
      <c r="P629" s="124">
        <v>0</v>
      </c>
      <c r="Q629" s="124">
        <v>0</v>
      </c>
      <c r="R629" s="124">
        <v>0</v>
      </c>
      <c r="S629" s="124">
        <v>0</v>
      </c>
      <c r="T629" s="124">
        <v>0</v>
      </c>
      <c r="U629" s="124">
        <v>0</v>
      </c>
      <c r="V629" s="124">
        <v>0</v>
      </c>
      <c r="W629" s="124">
        <v>0</v>
      </c>
    </row>
    <row r="630" spans="1:23" hidden="1">
      <c r="A630" s="124">
        <v>0</v>
      </c>
      <c r="B630" s="124">
        <v>0</v>
      </c>
      <c r="C630" s="124">
        <v>0</v>
      </c>
      <c r="D630" s="124">
        <v>0</v>
      </c>
      <c r="E630" s="124">
        <v>0</v>
      </c>
      <c r="F630" s="124">
        <v>0</v>
      </c>
      <c r="G630" s="124">
        <v>0</v>
      </c>
      <c r="H630" s="124">
        <v>0</v>
      </c>
      <c r="I630" s="124">
        <v>0</v>
      </c>
      <c r="J630" s="124">
        <v>0</v>
      </c>
      <c r="K630" s="124">
        <v>0</v>
      </c>
      <c r="L630" s="124">
        <v>0</v>
      </c>
      <c r="M630" s="124">
        <v>0</v>
      </c>
      <c r="N630" s="124">
        <v>0</v>
      </c>
      <c r="O630" s="124">
        <v>0</v>
      </c>
      <c r="P630" s="124">
        <v>0</v>
      </c>
      <c r="Q630" s="124">
        <v>0</v>
      </c>
      <c r="R630" s="124">
        <v>0</v>
      </c>
      <c r="S630" s="124">
        <v>0</v>
      </c>
      <c r="T630" s="124">
        <v>0</v>
      </c>
      <c r="U630" s="124">
        <v>0</v>
      </c>
      <c r="V630" s="124">
        <v>0</v>
      </c>
      <c r="W630" s="124">
        <v>0</v>
      </c>
    </row>
    <row r="631" spans="1:23" hidden="1">
      <c r="A631" s="124">
        <v>0</v>
      </c>
      <c r="B631" s="124">
        <v>0</v>
      </c>
      <c r="C631" s="124">
        <v>0</v>
      </c>
      <c r="D631" s="124">
        <v>0</v>
      </c>
      <c r="E631" s="124">
        <v>0</v>
      </c>
      <c r="F631" s="124">
        <v>0</v>
      </c>
      <c r="G631" s="124">
        <v>0</v>
      </c>
      <c r="H631" s="124">
        <v>0</v>
      </c>
      <c r="I631" s="124">
        <v>0</v>
      </c>
      <c r="J631" s="124">
        <v>0</v>
      </c>
      <c r="K631" s="124">
        <v>0</v>
      </c>
      <c r="L631" s="124">
        <v>0</v>
      </c>
      <c r="M631" s="124">
        <v>0</v>
      </c>
      <c r="N631" s="124">
        <v>0</v>
      </c>
      <c r="O631" s="124">
        <v>0</v>
      </c>
      <c r="P631" s="124">
        <v>0</v>
      </c>
      <c r="Q631" s="124">
        <v>0</v>
      </c>
      <c r="R631" s="124">
        <v>0</v>
      </c>
      <c r="S631" s="124">
        <v>0</v>
      </c>
      <c r="T631" s="124">
        <v>0</v>
      </c>
      <c r="U631" s="124">
        <v>0</v>
      </c>
      <c r="V631" s="124">
        <v>0</v>
      </c>
      <c r="W631" s="124">
        <v>0</v>
      </c>
    </row>
    <row r="632" spans="1:23" hidden="1">
      <c r="A632" s="124">
        <v>0</v>
      </c>
      <c r="B632" s="124">
        <v>0</v>
      </c>
      <c r="C632" s="124">
        <v>0</v>
      </c>
      <c r="D632" s="124">
        <v>0</v>
      </c>
      <c r="E632" s="124">
        <v>0</v>
      </c>
      <c r="F632" s="124">
        <v>0</v>
      </c>
      <c r="G632" s="124">
        <v>0</v>
      </c>
      <c r="H632" s="124">
        <v>0</v>
      </c>
      <c r="I632" s="124">
        <v>0</v>
      </c>
      <c r="J632" s="124">
        <v>0</v>
      </c>
      <c r="K632" s="124">
        <v>0</v>
      </c>
      <c r="L632" s="124">
        <v>0</v>
      </c>
      <c r="M632" s="124">
        <v>0</v>
      </c>
      <c r="N632" s="124">
        <v>0</v>
      </c>
      <c r="O632" s="124">
        <v>0</v>
      </c>
      <c r="P632" s="124">
        <v>0</v>
      </c>
      <c r="Q632" s="124">
        <v>0</v>
      </c>
      <c r="R632" s="124">
        <v>0</v>
      </c>
      <c r="S632" s="124">
        <v>0</v>
      </c>
      <c r="T632" s="124">
        <v>0</v>
      </c>
      <c r="U632" s="124">
        <v>0</v>
      </c>
      <c r="V632" s="124">
        <v>0</v>
      </c>
      <c r="W632" s="124">
        <v>0</v>
      </c>
    </row>
    <row r="633" spans="1:23" hidden="1">
      <c r="A633" s="124">
        <v>0</v>
      </c>
      <c r="B633" s="124">
        <v>0</v>
      </c>
      <c r="C633" s="124">
        <v>0</v>
      </c>
      <c r="D633" s="124">
        <v>0</v>
      </c>
      <c r="E633" s="124">
        <v>0</v>
      </c>
      <c r="F633" s="124">
        <v>0</v>
      </c>
      <c r="G633" s="124">
        <v>0</v>
      </c>
      <c r="H633" s="124">
        <v>0</v>
      </c>
      <c r="I633" s="124">
        <v>0</v>
      </c>
      <c r="J633" s="124">
        <v>0</v>
      </c>
      <c r="K633" s="124">
        <v>0</v>
      </c>
      <c r="L633" s="124">
        <v>0</v>
      </c>
      <c r="M633" s="124">
        <v>0</v>
      </c>
      <c r="N633" s="124">
        <v>0</v>
      </c>
      <c r="O633" s="124">
        <v>0</v>
      </c>
      <c r="P633" s="124">
        <v>0</v>
      </c>
      <c r="Q633" s="124">
        <v>0</v>
      </c>
      <c r="R633" s="124">
        <v>0</v>
      </c>
      <c r="S633" s="124">
        <v>0</v>
      </c>
      <c r="T633" s="124">
        <v>0</v>
      </c>
      <c r="U633" s="124">
        <v>0</v>
      </c>
      <c r="V633" s="124">
        <v>0</v>
      </c>
      <c r="W633" s="124">
        <v>0</v>
      </c>
    </row>
    <row r="634" spans="1:23" hidden="1">
      <c r="A634" s="124">
        <v>0</v>
      </c>
      <c r="B634" s="124">
        <v>0</v>
      </c>
      <c r="C634" s="124">
        <v>0</v>
      </c>
      <c r="D634" s="124">
        <v>0</v>
      </c>
      <c r="E634" s="124">
        <v>0</v>
      </c>
      <c r="F634" s="124">
        <v>0</v>
      </c>
      <c r="G634" s="124">
        <v>0</v>
      </c>
      <c r="H634" s="124">
        <v>0</v>
      </c>
      <c r="I634" s="124">
        <v>0</v>
      </c>
      <c r="J634" s="124">
        <v>0</v>
      </c>
      <c r="K634" s="124">
        <v>0</v>
      </c>
      <c r="L634" s="124">
        <v>0</v>
      </c>
      <c r="M634" s="124">
        <v>0</v>
      </c>
      <c r="N634" s="124">
        <v>0</v>
      </c>
      <c r="O634" s="124">
        <v>0</v>
      </c>
      <c r="P634" s="124">
        <v>0</v>
      </c>
      <c r="Q634" s="124">
        <v>0</v>
      </c>
      <c r="R634" s="124">
        <v>0</v>
      </c>
      <c r="S634" s="124">
        <v>0</v>
      </c>
      <c r="T634" s="124">
        <v>0</v>
      </c>
      <c r="U634" s="124">
        <v>0</v>
      </c>
      <c r="V634" s="124">
        <v>0</v>
      </c>
      <c r="W634" s="124">
        <v>0</v>
      </c>
    </row>
    <row r="635" spans="1:23" hidden="1">
      <c r="A635" s="124">
        <v>0</v>
      </c>
      <c r="B635" s="124">
        <v>0</v>
      </c>
      <c r="C635" s="124">
        <v>0</v>
      </c>
      <c r="D635" s="124">
        <v>0</v>
      </c>
      <c r="E635" s="124">
        <v>0</v>
      </c>
      <c r="F635" s="124">
        <v>0</v>
      </c>
      <c r="G635" s="124">
        <v>0</v>
      </c>
      <c r="H635" s="124">
        <v>0</v>
      </c>
      <c r="I635" s="124">
        <v>0</v>
      </c>
      <c r="J635" s="124">
        <v>0</v>
      </c>
      <c r="K635" s="124">
        <v>0</v>
      </c>
      <c r="L635" s="124">
        <v>0</v>
      </c>
      <c r="M635" s="124">
        <v>0</v>
      </c>
      <c r="N635" s="124">
        <v>0</v>
      </c>
      <c r="O635" s="124">
        <v>0</v>
      </c>
      <c r="P635" s="124">
        <v>0</v>
      </c>
      <c r="Q635" s="124">
        <v>0</v>
      </c>
      <c r="R635" s="124">
        <v>0</v>
      </c>
      <c r="S635" s="124">
        <v>0</v>
      </c>
      <c r="T635" s="124">
        <v>0</v>
      </c>
      <c r="U635" s="124">
        <v>0</v>
      </c>
      <c r="V635" s="124">
        <v>0</v>
      </c>
      <c r="W635" s="124">
        <v>0</v>
      </c>
    </row>
    <row r="636" spans="1:23" hidden="1">
      <c r="A636" s="124">
        <v>0</v>
      </c>
      <c r="B636" s="124">
        <v>0</v>
      </c>
      <c r="C636" s="124">
        <v>0</v>
      </c>
      <c r="D636" s="124">
        <v>0</v>
      </c>
      <c r="E636" s="124">
        <v>0</v>
      </c>
      <c r="F636" s="124">
        <v>0</v>
      </c>
      <c r="G636" s="124">
        <v>0</v>
      </c>
      <c r="H636" s="124">
        <v>0</v>
      </c>
      <c r="I636" s="124">
        <v>0</v>
      </c>
      <c r="J636" s="124">
        <v>0</v>
      </c>
      <c r="K636" s="124">
        <v>0</v>
      </c>
      <c r="L636" s="124">
        <v>0</v>
      </c>
      <c r="M636" s="124">
        <v>0</v>
      </c>
      <c r="N636" s="124">
        <v>0</v>
      </c>
      <c r="O636" s="124">
        <v>0</v>
      </c>
      <c r="P636" s="124">
        <v>0</v>
      </c>
      <c r="Q636" s="124">
        <v>0</v>
      </c>
      <c r="R636" s="124">
        <v>0</v>
      </c>
      <c r="S636" s="124">
        <v>0</v>
      </c>
      <c r="T636" s="124">
        <v>0</v>
      </c>
      <c r="U636" s="124">
        <v>0</v>
      </c>
      <c r="V636" s="124">
        <v>0</v>
      </c>
      <c r="W636" s="124">
        <v>0</v>
      </c>
    </row>
    <row r="637" spans="1:23" hidden="1">
      <c r="A637" s="124">
        <v>0</v>
      </c>
      <c r="B637" s="124">
        <v>0</v>
      </c>
      <c r="C637" s="124">
        <v>0</v>
      </c>
      <c r="D637" s="124">
        <v>0</v>
      </c>
      <c r="E637" s="124">
        <v>0</v>
      </c>
      <c r="F637" s="124">
        <v>0</v>
      </c>
      <c r="G637" s="124">
        <v>0</v>
      </c>
      <c r="H637" s="124">
        <v>0</v>
      </c>
      <c r="I637" s="124">
        <v>0</v>
      </c>
      <c r="J637" s="124">
        <v>0</v>
      </c>
      <c r="K637" s="124">
        <v>0</v>
      </c>
      <c r="L637" s="124">
        <v>0</v>
      </c>
      <c r="M637" s="124">
        <v>0</v>
      </c>
      <c r="N637" s="124">
        <v>0</v>
      </c>
      <c r="O637" s="124">
        <v>0</v>
      </c>
      <c r="P637" s="124">
        <v>0</v>
      </c>
      <c r="Q637" s="124">
        <v>0</v>
      </c>
      <c r="R637" s="124">
        <v>0</v>
      </c>
      <c r="S637" s="124">
        <v>0</v>
      </c>
      <c r="T637" s="124">
        <v>0</v>
      </c>
      <c r="U637" s="124">
        <v>0</v>
      </c>
      <c r="V637" s="124">
        <v>0</v>
      </c>
      <c r="W637" s="124">
        <v>0</v>
      </c>
    </row>
    <row r="638" spans="1:23" hidden="1">
      <c r="A638" s="124">
        <v>0</v>
      </c>
      <c r="B638" s="124">
        <v>0</v>
      </c>
      <c r="C638" s="124">
        <v>0</v>
      </c>
      <c r="D638" s="124">
        <v>0</v>
      </c>
      <c r="E638" s="124">
        <v>0</v>
      </c>
      <c r="F638" s="124">
        <v>0</v>
      </c>
      <c r="G638" s="124">
        <v>0</v>
      </c>
      <c r="H638" s="124">
        <v>0</v>
      </c>
      <c r="I638" s="124">
        <v>0</v>
      </c>
      <c r="J638" s="124">
        <v>0</v>
      </c>
      <c r="K638" s="124">
        <v>0</v>
      </c>
      <c r="L638" s="124">
        <v>0</v>
      </c>
      <c r="M638" s="124">
        <v>0</v>
      </c>
      <c r="N638" s="124">
        <v>0</v>
      </c>
      <c r="O638" s="124">
        <v>0</v>
      </c>
      <c r="P638" s="124">
        <v>0</v>
      </c>
      <c r="Q638" s="124">
        <v>0</v>
      </c>
      <c r="R638" s="124">
        <v>0</v>
      </c>
      <c r="S638" s="124">
        <v>0</v>
      </c>
      <c r="T638" s="124">
        <v>0</v>
      </c>
      <c r="U638" s="124">
        <v>0</v>
      </c>
      <c r="V638" s="124">
        <v>0</v>
      </c>
      <c r="W638" s="124">
        <v>0</v>
      </c>
    </row>
    <row r="639" spans="1:23" hidden="1">
      <c r="A639" s="124">
        <v>0</v>
      </c>
      <c r="B639" s="124">
        <v>0</v>
      </c>
      <c r="C639" s="124">
        <v>0</v>
      </c>
      <c r="D639" s="124">
        <v>0</v>
      </c>
      <c r="E639" s="124">
        <v>0</v>
      </c>
      <c r="F639" s="124">
        <v>0</v>
      </c>
      <c r="G639" s="124">
        <v>0</v>
      </c>
      <c r="H639" s="124">
        <v>0</v>
      </c>
      <c r="I639" s="124">
        <v>0</v>
      </c>
      <c r="J639" s="124">
        <v>0</v>
      </c>
      <c r="K639" s="124">
        <v>0</v>
      </c>
      <c r="L639" s="124">
        <v>0</v>
      </c>
      <c r="M639" s="124">
        <v>0</v>
      </c>
      <c r="N639" s="124">
        <v>0</v>
      </c>
      <c r="O639" s="124">
        <v>0</v>
      </c>
      <c r="P639" s="124">
        <v>0</v>
      </c>
      <c r="Q639" s="124">
        <v>0</v>
      </c>
      <c r="R639" s="124">
        <v>0</v>
      </c>
      <c r="S639" s="124">
        <v>0</v>
      </c>
      <c r="T639" s="124">
        <v>0</v>
      </c>
      <c r="U639" s="124">
        <v>0</v>
      </c>
      <c r="V639" s="124">
        <v>0</v>
      </c>
      <c r="W639" s="124">
        <v>0</v>
      </c>
    </row>
    <row r="640" spans="1:23" hidden="1">
      <c r="A640" s="124">
        <v>0</v>
      </c>
      <c r="B640" s="124">
        <v>0</v>
      </c>
      <c r="C640" s="124">
        <v>0</v>
      </c>
      <c r="D640" s="124">
        <v>0</v>
      </c>
      <c r="E640" s="124">
        <v>0</v>
      </c>
      <c r="F640" s="124">
        <v>0</v>
      </c>
      <c r="G640" s="124">
        <v>0</v>
      </c>
      <c r="H640" s="124">
        <v>0</v>
      </c>
      <c r="I640" s="124">
        <v>0</v>
      </c>
      <c r="J640" s="124">
        <v>0</v>
      </c>
      <c r="K640" s="124">
        <v>0</v>
      </c>
      <c r="L640" s="124">
        <v>0</v>
      </c>
      <c r="M640" s="124">
        <v>0</v>
      </c>
      <c r="N640" s="124">
        <v>0</v>
      </c>
      <c r="O640" s="124">
        <v>0</v>
      </c>
      <c r="P640" s="124">
        <v>0</v>
      </c>
      <c r="Q640" s="124">
        <v>0</v>
      </c>
      <c r="R640" s="124">
        <v>0</v>
      </c>
      <c r="S640" s="124">
        <v>0</v>
      </c>
      <c r="T640" s="124">
        <v>0</v>
      </c>
      <c r="U640" s="124">
        <v>0</v>
      </c>
      <c r="V640" s="124">
        <v>0</v>
      </c>
      <c r="W640" s="124">
        <v>0</v>
      </c>
    </row>
    <row r="641" spans="1:23" hidden="1">
      <c r="A641" s="124">
        <v>0</v>
      </c>
      <c r="B641" s="124">
        <v>0</v>
      </c>
      <c r="C641" s="124">
        <v>0</v>
      </c>
      <c r="D641" s="124">
        <v>0</v>
      </c>
      <c r="E641" s="124">
        <v>0</v>
      </c>
      <c r="F641" s="124">
        <v>0</v>
      </c>
      <c r="G641" s="124">
        <v>0</v>
      </c>
      <c r="H641" s="124">
        <v>0</v>
      </c>
      <c r="I641" s="124">
        <v>0</v>
      </c>
      <c r="J641" s="124">
        <v>0</v>
      </c>
      <c r="K641" s="124">
        <v>0</v>
      </c>
      <c r="L641" s="124">
        <v>0</v>
      </c>
      <c r="M641" s="124">
        <v>0</v>
      </c>
      <c r="N641" s="124">
        <v>0</v>
      </c>
      <c r="O641" s="124">
        <v>0</v>
      </c>
      <c r="P641" s="124">
        <v>0</v>
      </c>
      <c r="Q641" s="124">
        <v>0</v>
      </c>
      <c r="R641" s="124">
        <v>0</v>
      </c>
      <c r="S641" s="124">
        <v>0</v>
      </c>
      <c r="T641" s="124">
        <v>0</v>
      </c>
      <c r="U641" s="124">
        <v>0</v>
      </c>
      <c r="V641" s="124">
        <v>0</v>
      </c>
      <c r="W641" s="124">
        <v>0</v>
      </c>
    </row>
    <row r="642" spans="1:23" hidden="1">
      <c r="A642" s="124">
        <v>0</v>
      </c>
      <c r="B642" s="124">
        <v>0</v>
      </c>
      <c r="C642" s="124">
        <v>0</v>
      </c>
      <c r="D642" s="124">
        <v>0</v>
      </c>
      <c r="E642" s="124">
        <v>0</v>
      </c>
      <c r="F642" s="124">
        <v>0</v>
      </c>
      <c r="G642" s="124">
        <v>0</v>
      </c>
      <c r="H642" s="124">
        <v>0</v>
      </c>
      <c r="I642" s="124">
        <v>0</v>
      </c>
      <c r="J642" s="124">
        <v>0</v>
      </c>
      <c r="K642" s="124">
        <v>0</v>
      </c>
      <c r="L642" s="124">
        <v>0</v>
      </c>
      <c r="M642" s="124">
        <v>0</v>
      </c>
      <c r="N642" s="124">
        <v>0</v>
      </c>
      <c r="O642" s="124">
        <v>0</v>
      </c>
      <c r="P642" s="124">
        <v>0</v>
      </c>
      <c r="Q642" s="124">
        <v>0</v>
      </c>
      <c r="R642" s="124">
        <v>0</v>
      </c>
      <c r="S642" s="124">
        <v>0</v>
      </c>
      <c r="T642" s="124">
        <v>0</v>
      </c>
      <c r="U642" s="124">
        <v>0</v>
      </c>
      <c r="V642" s="124">
        <v>0</v>
      </c>
      <c r="W642" s="124">
        <v>0</v>
      </c>
    </row>
    <row r="643" spans="1:23" hidden="1">
      <c r="A643" s="124">
        <v>0</v>
      </c>
      <c r="B643" s="124">
        <v>0</v>
      </c>
      <c r="C643" s="124">
        <v>0</v>
      </c>
      <c r="D643" s="124">
        <v>0</v>
      </c>
      <c r="E643" s="124">
        <v>0</v>
      </c>
      <c r="F643" s="124">
        <v>0</v>
      </c>
      <c r="G643" s="124">
        <v>0</v>
      </c>
      <c r="H643" s="124">
        <v>0</v>
      </c>
      <c r="I643" s="124">
        <v>0</v>
      </c>
      <c r="J643" s="124">
        <v>0</v>
      </c>
      <c r="K643" s="124">
        <v>0</v>
      </c>
      <c r="L643" s="124">
        <v>0</v>
      </c>
      <c r="M643" s="124">
        <v>0</v>
      </c>
      <c r="N643" s="124">
        <v>0</v>
      </c>
      <c r="O643" s="124">
        <v>0</v>
      </c>
      <c r="P643" s="124">
        <v>0</v>
      </c>
      <c r="Q643" s="124">
        <v>0</v>
      </c>
      <c r="R643" s="124">
        <v>0</v>
      </c>
      <c r="S643" s="124">
        <v>0</v>
      </c>
      <c r="T643" s="124">
        <v>0</v>
      </c>
      <c r="U643" s="124">
        <v>0</v>
      </c>
      <c r="V643" s="124">
        <v>0</v>
      </c>
      <c r="W643" s="124">
        <v>0</v>
      </c>
    </row>
    <row r="644" spans="1:23" hidden="1">
      <c r="A644" s="124">
        <v>0</v>
      </c>
      <c r="B644" s="124">
        <v>0</v>
      </c>
      <c r="C644" s="124">
        <v>0</v>
      </c>
      <c r="D644" s="124">
        <v>0</v>
      </c>
      <c r="E644" s="124">
        <v>0</v>
      </c>
      <c r="F644" s="124">
        <v>0</v>
      </c>
      <c r="G644" s="124">
        <v>0</v>
      </c>
      <c r="H644" s="124">
        <v>0</v>
      </c>
      <c r="I644" s="124">
        <v>0</v>
      </c>
      <c r="J644" s="124">
        <v>0</v>
      </c>
      <c r="K644" s="124">
        <v>0</v>
      </c>
      <c r="L644" s="124">
        <v>0</v>
      </c>
      <c r="M644" s="124">
        <v>0</v>
      </c>
      <c r="N644" s="124">
        <v>0</v>
      </c>
      <c r="O644" s="124">
        <v>0</v>
      </c>
      <c r="P644" s="124">
        <v>0</v>
      </c>
      <c r="Q644" s="124">
        <v>0</v>
      </c>
      <c r="R644" s="124">
        <v>0</v>
      </c>
      <c r="S644" s="124">
        <v>0</v>
      </c>
      <c r="T644" s="124">
        <v>0</v>
      </c>
      <c r="U644" s="124">
        <v>0</v>
      </c>
      <c r="V644" s="124">
        <v>0</v>
      </c>
      <c r="W644" s="124">
        <v>0</v>
      </c>
    </row>
    <row r="645" spans="1:23" hidden="1">
      <c r="A645" s="124">
        <v>0</v>
      </c>
      <c r="B645" s="124">
        <v>0</v>
      </c>
      <c r="C645" s="124">
        <v>0</v>
      </c>
      <c r="D645" s="124">
        <v>0</v>
      </c>
      <c r="E645" s="124">
        <v>0</v>
      </c>
      <c r="F645" s="124">
        <v>0</v>
      </c>
      <c r="G645" s="124">
        <v>0</v>
      </c>
      <c r="H645" s="124">
        <v>0</v>
      </c>
      <c r="I645" s="124">
        <v>0</v>
      </c>
      <c r="J645" s="124">
        <v>0</v>
      </c>
      <c r="K645" s="124">
        <v>0</v>
      </c>
      <c r="L645" s="124">
        <v>0</v>
      </c>
      <c r="M645" s="124">
        <v>0</v>
      </c>
      <c r="N645" s="124">
        <v>0</v>
      </c>
      <c r="O645" s="124">
        <v>0</v>
      </c>
      <c r="P645" s="124">
        <v>0</v>
      </c>
      <c r="Q645" s="124">
        <v>0</v>
      </c>
      <c r="R645" s="124">
        <v>0</v>
      </c>
      <c r="S645" s="124">
        <v>0</v>
      </c>
      <c r="T645" s="124">
        <v>0</v>
      </c>
      <c r="U645" s="124">
        <v>0</v>
      </c>
      <c r="V645" s="124">
        <v>0</v>
      </c>
      <c r="W645" s="124">
        <v>0</v>
      </c>
    </row>
    <row r="646" spans="1:23" hidden="1">
      <c r="A646" s="124">
        <v>0</v>
      </c>
      <c r="B646" s="124">
        <v>0</v>
      </c>
      <c r="C646" s="124">
        <v>0</v>
      </c>
      <c r="D646" s="124">
        <v>0</v>
      </c>
      <c r="E646" s="124">
        <v>0</v>
      </c>
      <c r="F646" s="124">
        <v>0</v>
      </c>
      <c r="G646" s="124">
        <v>0</v>
      </c>
      <c r="H646" s="124">
        <v>0</v>
      </c>
      <c r="I646" s="124">
        <v>0</v>
      </c>
      <c r="J646" s="124">
        <v>0</v>
      </c>
      <c r="K646" s="124">
        <v>0</v>
      </c>
      <c r="L646" s="124">
        <v>0</v>
      </c>
      <c r="M646" s="124">
        <v>0</v>
      </c>
      <c r="N646" s="124">
        <v>0</v>
      </c>
      <c r="O646" s="124">
        <v>0</v>
      </c>
      <c r="P646" s="124">
        <v>0</v>
      </c>
      <c r="Q646" s="124">
        <v>0</v>
      </c>
      <c r="R646" s="124">
        <v>0</v>
      </c>
      <c r="S646" s="124">
        <v>0</v>
      </c>
      <c r="T646" s="124">
        <v>0</v>
      </c>
      <c r="U646" s="124">
        <v>0</v>
      </c>
      <c r="V646" s="124">
        <v>0</v>
      </c>
      <c r="W646" s="124">
        <v>0</v>
      </c>
    </row>
    <row r="647" spans="1:23" hidden="1">
      <c r="A647" s="124">
        <v>0</v>
      </c>
      <c r="B647" s="124">
        <v>0</v>
      </c>
      <c r="C647" s="124">
        <v>0</v>
      </c>
      <c r="D647" s="124">
        <v>0</v>
      </c>
      <c r="E647" s="124">
        <v>0</v>
      </c>
      <c r="F647" s="124">
        <v>0</v>
      </c>
      <c r="G647" s="124">
        <v>0</v>
      </c>
      <c r="H647" s="124">
        <v>0</v>
      </c>
      <c r="I647" s="124">
        <v>0</v>
      </c>
      <c r="J647" s="124">
        <v>0</v>
      </c>
      <c r="K647" s="124">
        <v>0</v>
      </c>
      <c r="L647" s="124">
        <v>0</v>
      </c>
      <c r="M647" s="124">
        <v>0</v>
      </c>
      <c r="N647" s="124">
        <v>0</v>
      </c>
      <c r="O647" s="124">
        <v>0</v>
      </c>
      <c r="P647" s="124">
        <v>0</v>
      </c>
      <c r="Q647" s="124">
        <v>0</v>
      </c>
      <c r="R647" s="124">
        <v>0</v>
      </c>
      <c r="S647" s="124">
        <v>0</v>
      </c>
      <c r="T647" s="124">
        <v>0</v>
      </c>
      <c r="U647" s="124">
        <v>0</v>
      </c>
      <c r="V647" s="124">
        <v>0</v>
      </c>
      <c r="W647" s="124">
        <v>0</v>
      </c>
    </row>
    <row r="648" spans="1:23" hidden="1">
      <c r="A648" s="124">
        <v>0</v>
      </c>
      <c r="B648" s="124">
        <v>0</v>
      </c>
      <c r="C648" s="124">
        <v>0</v>
      </c>
      <c r="D648" s="124">
        <v>0</v>
      </c>
      <c r="E648" s="124">
        <v>0</v>
      </c>
      <c r="F648" s="124">
        <v>0</v>
      </c>
      <c r="G648" s="124">
        <v>0</v>
      </c>
      <c r="H648" s="124">
        <v>0</v>
      </c>
      <c r="I648" s="124">
        <v>0</v>
      </c>
      <c r="J648" s="124">
        <v>0</v>
      </c>
      <c r="K648" s="124">
        <v>0</v>
      </c>
      <c r="L648" s="124">
        <v>0</v>
      </c>
      <c r="M648" s="124">
        <v>0</v>
      </c>
      <c r="N648" s="124">
        <v>0</v>
      </c>
      <c r="O648" s="124">
        <v>0</v>
      </c>
      <c r="P648" s="124">
        <v>0</v>
      </c>
      <c r="Q648" s="124">
        <v>0</v>
      </c>
      <c r="R648" s="124">
        <v>0</v>
      </c>
      <c r="S648" s="124">
        <v>0</v>
      </c>
      <c r="T648" s="124">
        <v>0</v>
      </c>
      <c r="U648" s="124">
        <v>0</v>
      </c>
      <c r="V648" s="124">
        <v>0</v>
      </c>
      <c r="W648" s="124">
        <v>0</v>
      </c>
    </row>
    <row r="649" spans="1:23" hidden="1">
      <c r="A649" s="124">
        <v>0</v>
      </c>
      <c r="B649" s="124">
        <v>0</v>
      </c>
      <c r="C649" s="124">
        <v>0</v>
      </c>
      <c r="D649" s="124">
        <v>0</v>
      </c>
      <c r="E649" s="124">
        <v>0</v>
      </c>
      <c r="F649" s="124">
        <v>0</v>
      </c>
      <c r="G649" s="124">
        <v>0</v>
      </c>
      <c r="H649" s="124">
        <v>0</v>
      </c>
      <c r="I649" s="124">
        <v>0</v>
      </c>
      <c r="J649" s="124">
        <v>0</v>
      </c>
      <c r="K649" s="124">
        <v>0</v>
      </c>
      <c r="L649" s="124">
        <v>0</v>
      </c>
      <c r="M649" s="124">
        <v>0</v>
      </c>
      <c r="N649" s="124">
        <v>0</v>
      </c>
      <c r="O649" s="124">
        <v>0</v>
      </c>
      <c r="P649" s="124">
        <v>0</v>
      </c>
      <c r="Q649" s="124">
        <v>0</v>
      </c>
      <c r="R649" s="124">
        <v>0</v>
      </c>
      <c r="S649" s="124">
        <v>0</v>
      </c>
      <c r="T649" s="124">
        <v>0</v>
      </c>
      <c r="U649" s="124">
        <v>0</v>
      </c>
      <c r="V649" s="124">
        <v>0</v>
      </c>
      <c r="W649" s="124">
        <v>0</v>
      </c>
    </row>
    <row r="650" spans="1:23" hidden="1">
      <c r="A650" s="124">
        <v>0</v>
      </c>
      <c r="B650" s="124">
        <v>0</v>
      </c>
      <c r="C650" s="124">
        <v>0</v>
      </c>
      <c r="D650" s="124">
        <v>0</v>
      </c>
      <c r="E650" s="124">
        <v>0</v>
      </c>
      <c r="F650" s="124">
        <v>0</v>
      </c>
      <c r="G650" s="124">
        <v>0</v>
      </c>
      <c r="H650" s="124">
        <v>0</v>
      </c>
      <c r="I650" s="124">
        <v>0</v>
      </c>
      <c r="J650" s="124">
        <v>0</v>
      </c>
      <c r="K650" s="124">
        <v>0</v>
      </c>
      <c r="L650" s="124">
        <v>0</v>
      </c>
      <c r="M650" s="124">
        <v>0</v>
      </c>
      <c r="N650" s="124">
        <v>0</v>
      </c>
      <c r="O650" s="124">
        <v>0</v>
      </c>
      <c r="P650" s="124">
        <v>0</v>
      </c>
      <c r="Q650" s="124">
        <v>0</v>
      </c>
      <c r="R650" s="124">
        <v>0</v>
      </c>
      <c r="S650" s="124">
        <v>0</v>
      </c>
      <c r="T650" s="124">
        <v>0</v>
      </c>
      <c r="U650" s="124">
        <v>0</v>
      </c>
      <c r="V650" s="124">
        <v>0</v>
      </c>
      <c r="W650" s="124">
        <v>0</v>
      </c>
    </row>
    <row r="651" spans="1:23" hidden="1">
      <c r="A651" s="124">
        <v>0</v>
      </c>
      <c r="B651" s="124">
        <v>0</v>
      </c>
      <c r="C651" s="124">
        <v>0</v>
      </c>
      <c r="D651" s="124">
        <v>0</v>
      </c>
      <c r="E651" s="124">
        <v>0</v>
      </c>
      <c r="F651" s="124">
        <v>0</v>
      </c>
      <c r="G651" s="124">
        <v>0</v>
      </c>
      <c r="H651" s="124">
        <v>0</v>
      </c>
      <c r="I651" s="124">
        <v>0</v>
      </c>
      <c r="J651" s="124">
        <v>0</v>
      </c>
      <c r="K651" s="124">
        <v>0</v>
      </c>
      <c r="L651" s="124">
        <v>0</v>
      </c>
      <c r="M651" s="124">
        <v>0</v>
      </c>
      <c r="N651" s="124">
        <v>0</v>
      </c>
      <c r="O651" s="124">
        <v>0</v>
      </c>
      <c r="P651" s="124">
        <v>0</v>
      </c>
      <c r="Q651" s="124">
        <v>0</v>
      </c>
      <c r="R651" s="124">
        <v>0</v>
      </c>
      <c r="S651" s="124">
        <v>0</v>
      </c>
      <c r="T651" s="124">
        <v>0</v>
      </c>
      <c r="U651" s="124">
        <v>0</v>
      </c>
      <c r="V651" s="124">
        <v>0</v>
      </c>
      <c r="W651" s="124">
        <v>0</v>
      </c>
    </row>
    <row r="652" spans="1:23" hidden="1">
      <c r="A652" s="124">
        <v>0</v>
      </c>
      <c r="B652" s="124">
        <v>0</v>
      </c>
      <c r="C652" s="124">
        <v>0</v>
      </c>
      <c r="D652" s="124">
        <v>0</v>
      </c>
      <c r="E652" s="124">
        <v>0</v>
      </c>
      <c r="F652" s="124">
        <v>0</v>
      </c>
      <c r="G652" s="124">
        <v>0</v>
      </c>
      <c r="H652" s="124">
        <v>0</v>
      </c>
      <c r="I652" s="124">
        <v>0</v>
      </c>
      <c r="J652" s="124">
        <v>0</v>
      </c>
      <c r="K652" s="124">
        <v>0</v>
      </c>
      <c r="L652" s="124">
        <v>0</v>
      </c>
      <c r="M652" s="124">
        <v>0</v>
      </c>
      <c r="N652" s="124">
        <v>0</v>
      </c>
      <c r="O652" s="124">
        <v>0</v>
      </c>
      <c r="P652" s="124">
        <v>0</v>
      </c>
      <c r="Q652" s="124">
        <v>0</v>
      </c>
      <c r="R652" s="124">
        <v>0</v>
      </c>
      <c r="S652" s="124">
        <v>0</v>
      </c>
      <c r="T652" s="124">
        <v>0</v>
      </c>
      <c r="U652" s="124">
        <v>0</v>
      </c>
      <c r="V652" s="124">
        <v>0</v>
      </c>
      <c r="W652" s="124">
        <v>0</v>
      </c>
    </row>
    <row r="653" spans="1:23" hidden="1">
      <c r="A653" s="124">
        <v>0</v>
      </c>
      <c r="B653" s="124">
        <v>0</v>
      </c>
      <c r="C653" s="124">
        <v>0</v>
      </c>
      <c r="D653" s="124">
        <v>0</v>
      </c>
      <c r="E653" s="124">
        <v>0</v>
      </c>
      <c r="F653" s="124">
        <v>0</v>
      </c>
      <c r="G653" s="124">
        <v>0</v>
      </c>
      <c r="H653" s="124">
        <v>0</v>
      </c>
      <c r="I653" s="124">
        <v>0</v>
      </c>
      <c r="J653" s="124">
        <v>0</v>
      </c>
      <c r="K653" s="124">
        <v>0</v>
      </c>
      <c r="L653" s="124">
        <v>0</v>
      </c>
      <c r="M653" s="124">
        <v>0</v>
      </c>
      <c r="N653" s="124">
        <v>0</v>
      </c>
      <c r="O653" s="124">
        <v>0</v>
      </c>
      <c r="P653" s="124">
        <v>0</v>
      </c>
      <c r="Q653" s="124">
        <v>0</v>
      </c>
      <c r="R653" s="124">
        <v>0</v>
      </c>
      <c r="S653" s="124">
        <v>0</v>
      </c>
      <c r="T653" s="124">
        <v>0</v>
      </c>
      <c r="U653" s="124">
        <v>0</v>
      </c>
      <c r="V653" s="124">
        <v>0</v>
      </c>
      <c r="W653" s="124">
        <v>0</v>
      </c>
    </row>
    <row r="654" spans="1:23" hidden="1">
      <c r="A654" s="124">
        <v>0</v>
      </c>
      <c r="B654" s="124">
        <v>0</v>
      </c>
      <c r="C654" s="124">
        <v>0</v>
      </c>
      <c r="D654" s="124">
        <v>0</v>
      </c>
      <c r="E654" s="124">
        <v>0</v>
      </c>
      <c r="F654" s="124">
        <v>0</v>
      </c>
      <c r="G654" s="124">
        <v>0</v>
      </c>
      <c r="H654" s="124">
        <v>0</v>
      </c>
      <c r="I654" s="124">
        <v>0</v>
      </c>
      <c r="J654" s="124">
        <v>0</v>
      </c>
      <c r="K654" s="124">
        <v>0</v>
      </c>
      <c r="L654" s="124">
        <v>0</v>
      </c>
      <c r="M654" s="124">
        <v>0</v>
      </c>
      <c r="N654" s="124">
        <v>0</v>
      </c>
      <c r="O654" s="124">
        <v>0</v>
      </c>
      <c r="P654" s="124">
        <v>0</v>
      </c>
      <c r="Q654" s="124">
        <v>0</v>
      </c>
      <c r="R654" s="124">
        <v>0</v>
      </c>
      <c r="S654" s="124">
        <v>0</v>
      </c>
      <c r="T654" s="124">
        <v>0</v>
      </c>
      <c r="U654" s="124">
        <v>0</v>
      </c>
      <c r="V654" s="124">
        <v>0</v>
      </c>
      <c r="W654" s="124">
        <v>0</v>
      </c>
    </row>
    <row r="655" spans="1:23" hidden="1">
      <c r="A655" s="124">
        <v>0</v>
      </c>
      <c r="B655" s="124">
        <v>0</v>
      </c>
      <c r="C655" s="124">
        <v>0</v>
      </c>
      <c r="D655" s="124">
        <v>0</v>
      </c>
      <c r="E655" s="124">
        <v>0</v>
      </c>
      <c r="F655" s="124">
        <v>0</v>
      </c>
      <c r="G655" s="124">
        <v>0</v>
      </c>
      <c r="H655" s="124">
        <v>0</v>
      </c>
      <c r="I655" s="124">
        <v>0</v>
      </c>
      <c r="J655" s="124">
        <v>0</v>
      </c>
      <c r="K655" s="124">
        <v>0</v>
      </c>
      <c r="L655" s="124">
        <v>0</v>
      </c>
      <c r="M655" s="124">
        <v>0</v>
      </c>
      <c r="N655" s="124">
        <v>0</v>
      </c>
      <c r="O655" s="124">
        <v>0</v>
      </c>
      <c r="P655" s="124">
        <v>0</v>
      </c>
      <c r="Q655" s="124">
        <v>0</v>
      </c>
      <c r="R655" s="124">
        <v>0</v>
      </c>
      <c r="S655" s="124">
        <v>0</v>
      </c>
      <c r="T655" s="124">
        <v>0</v>
      </c>
      <c r="U655" s="124">
        <v>0</v>
      </c>
      <c r="V655" s="124">
        <v>0</v>
      </c>
      <c r="W655" s="124">
        <v>0</v>
      </c>
    </row>
    <row r="656" spans="1:23" hidden="1">
      <c r="A656" s="124">
        <v>0</v>
      </c>
      <c r="B656" s="124">
        <v>0</v>
      </c>
      <c r="C656" s="124">
        <v>0</v>
      </c>
      <c r="D656" s="124">
        <v>0</v>
      </c>
      <c r="E656" s="124">
        <v>0</v>
      </c>
      <c r="F656" s="124">
        <v>0</v>
      </c>
      <c r="G656" s="124">
        <v>0</v>
      </c>
      <c r="H656" s="124">
        <v>0</v>
      </c>
      <c r="I656" s="124">
        <v>0</v>
      </c>
      <c r="J656" s="124">
        <v>0</v>
      </c>
      <c r="K656" s="124">
        <v>0</v>
      </c>
      <c r="L656" s="124">
        <v>0</v>
      </c>
      <c r="M656" s="124">
        <v>0</v>
      </c>
      <c r="N656" s="124">
        <v>0</v>
      </c>
      <c r="O656" s="124">
        <v>0</v>
      </c>
      <c r="P656" s="124">
        <v>0</v>
      </c>
      <c r="Q656" s="124">
        <v>0</v>
      </c>
      <c r="R656" s="124">
        <v>0</v>
      </c>
      <c r="S656" s="124">
        <v>0</v>
      </c>
      <c r="T656" s="124">
        <v>0</v>
      </c>
      <c r="U656" s="124">
        <v>0</v>
      </c>
      <c r="V656" s="124">
        <v>0</v>
      </c>
      <c r="W656" s="124">
        <v>0</v>
      </c>
    </row>
    <row r="657" spans="1:23" hidden="1">
      <c r="A657" s="124">
        <v>0</v>
      </c>
      <c r="B657" s="124">
        <v>0</v>
      </c>
      <c r="C657" s="124">
        <v>0</v>
      </c>
      <c r="D657" s="124">
        <v>0</v>
      </c>
      <c r="E657" s="124">
        <v>0</v>
      </c>
      <c r="F657" s="124">
        <v>0</v>
      </c>
      <c r="G657" s="124">
        <v>0</v>
      </c>
      <c r="H657" s="124">
        <v>0</v>
      </c>
      <c r="I657" s="124">
        <v>0</v>
      </c>
      <c r="J657" s="124">
        <v>0</v>
      </c>
      <c r="K657" s="124">
        <v>0</v>
      </c>
      <c r="L657" s="124">
        <v>0</v>
      </c>
      <c r="M657" s="124">
        <v>0</v>
      </c>
      <c r="N657" s="124">
        <v>0</v>
      </c>
      <c r="O657" s="124">
        <v>0</v>
      </c>
      <c r="P657" s="124">
        <v>0</v>
      </c>
      <c r="Q657" s="124">
        <v>0</v>
      </c>
      <c r="R657" s="124">
        <v>0</v>
      </c>
      <c r="S657" s="124">
        <v>0</v>
      </c>
      <c r="T657" s="124">
        <v>0</v>
      </c>
      <c r="U657" s="124">
        <v>0</v>
      </c>
      <c r="V657" s="124">
        <v>0</v>
      </c>
      <c r="W657" s="124">
        <v>0</v>
      </c>
    </row>
    <row r="658" spans="1:23" hidden="1">
      <c r="A658" s="124">
        <v>0</v>
      </c>
      <c r="B658" s="124">
        <v>0</v>
      </c>
      <c r="C658" s="124">
        <v>0</v>
      </c>
      <c r="D658" s="124">
        <v>0</v>
      </c>
      <c r="E658" s="124">
        <v>0</v>
      </c>
      <c r="F658" s="124">
        <v>0</v>
      </c>
      <c r="G658" s="124">
        <v>0</v>
      </c>
      <c r="H658" s="124">
        <v>0</v>
      </c>
      <c r="I658" s="124">
        <v>0</v>
      </c>
      <c r="J658" s="124">
        <v>0</v>
      </c>
      <c r="K658" s="124">
        <v>0</v>
      </c>
      <c r="L658" s="124">
        <v>0</v>
      </c>
      <c r="M658" s="124">
        <v>0</v>
      </c>
      <c r="N658" s="124">
        <v>0</v>
      </c>
      <c r="O658" s="124">
        <v>0</v>
      </c>
      <c r="P658" s="124">
        <v>0</v>
      </c>
      <c r="Q658" s="124">
        <v>0</v>
      </c>
      <c r="R658" s="124">
        <v>0</v>
      </c>
      <c r="S658" s="124">
        <v>0</v>
      </c>
      <c r="T658" s="124">
        <v>0</v>
      </c>
      <c r="U658" s="124">
        <v>0</v>
      </c>
      <c r="V658" s="124">
        <v>0</v>
      </c>
      <c r="W658" s="124">
        <v>0</v>
      </c>
    </row>
    <row r="659" spans="1:23" hidden="1">
      <c r="A659" s="124">
        <v>0</v>
      </c>
      <c r="B659" s="124">
        <v>0</v>
      </c>
      <c r="C659" s="124">
        <v>0</v>
      </c>
      <c r="D659" s="124">
        <v>0</v>
      </c>
      <c r="E659" s="124">
        <v>0</v>
      </c>
      <c r="F659" s="124">
        <v>0</v>
      </c>
      <c r="G659" s="124">
        <v>0</v>
      </c>
      <c r="H659" s="124">
        <v>0</v>
      </c>
      <c r="I659" s="124">
        <v>0</v>
      </c>
      <c r="J659" s="124">
        <v>0</v>
      </c>
      <c r="K659" s="124">
        <v>0</v>
      </c>
      <c r="L659" s="124">
        <v>0</v>
      </c>
      <c r="M659" s="124">
        <v>0</v>
      </c>
      <c r="N659" s="124">
        <v>0</v>
      </c>
      <c r="O659" s="124">
        <v>0</v>
      </c>
      <c r="P659" s="124">
        <v>0</v>
      </c>
      <c r="Q659" s="124">
        <v>0</v>
      </c>
      <c r="R659" s="124">
        <v>0</v>
      </c>
      <c r="S659" s="124">
        <v>0</v>
      </c>
      <c r="T659" s="124">
        <v>0</v>
      </c>
      <c r="U659" s="124">
        <v>0</v>
      </c>
      <c r="V659" s="124">
        <v>0</v>
      </c>
      <c r="W659" s="124">
        <v>0</v>
      </c>
    </row>
    <row r="660" spans="1:23" hidden="1">
      <c r="A660" s="124">
        <v>0</v>
      </c>
      <c r="B660" s="124">
        <v>0</v>
      </c>
      <c r="C660" s="124">
        <v>0</v>
      </c>
      <c r="D660" s="124">
        <v>0</v>
      </c>
      <c r="E660" s="124">
        <v>0</v>
      </c>
      <c r="F660" s="124">
        <v>0</v>
      </c>
      <c r="G660" s="124">
        <v>0</v>
      </c>
      <c r="H660" s="124">
        <v>0</v>
      </c>
      <c r="I660" s="124">
        <v>0</v>
      </c>
      <c r="J660" s="124">
        <v>0</v>
      </c>
      <c r="K660" s="124">
        <v>0</v>
      </c>
      <c r="L660" s="124">
        <v>0</v>
      </c>
      <c r="M660" s="124">
        <v>0</v>
      </c>
      <c r="N660" s="124">
        <v>0</v>
      </c>
      <c r="O660" s="124">
        <v>0</v>
      </c>
      <c r="P660" s="124">
        <v>0</v>
      </c>
      <c r="Q660" s="124">
        <v>0</v>
      </c>
      <c r="R660" s="124">
        <v>0</v>
      </c>
      <c r="S660" s="124">
        <v>0</v>
      </c>
      <c r="T660" s="124">
        <v>0</v>
      </c>
      <c r="U660" s="124">
        <v>0</v>
      </c>
      <c r="V660" s="124">
        <v>0</v>
      </c>
      <c r="W660" s="124">
        <v>0</v>
      </c>
    </row>
    <row r="661" spans="1:23" hidden="1">
      <c r="A661" s="124">
        <v>0</v>
      </c>
      <c r="B661" s="124">
        <v>0</v>
      </c>
      <c r="C661" s="124">
        <v>0</v>
      </c>
      <c r="D661" s="124">
        <v>0</v>
      </c>
      <c r="E661" s="124">
        <v>0</v>
      </c>
      <c r="F661" s="124">
        <v>0</v>
      </c>
      <c r="G661" s="124">
        <v>0</v>
      </c>
      <c r="H661" s="124">
        <v>0</v>
      </c>
      <c r="I661" s="124">
        <v>0</v>
      </c>
      <c r="J661" s="124">
        <v>0</v>
      </c>
      <c r="K661" s="124">
        <v>0</v>
      </c>
      <c r="L661" s="124">
        <v>0</v>
      </c>
      <c r="M661" s="124">
        <v>0</v>
      </c>
      <c r="N661" s="124">
        <v>0</v>
      </c>
      <c r="O661" s="124">
        <v>0</v>
      </c>
      <c r="P661" s="124">
        <v>0</v>
      </c>
      <c r="Q661" s="124">
        <v>0</v>
      </c>
      <c r="R661" s="124">
        <v>0</v>
      </c>
      <c r="S661" s="124">
        <v>0</v>
      </c>
      <c r="T661" s="124">
        <v>0</v>
      </c>
      <c r="U661" s="124">
        <v>0</v>
      </c>
      <c r="V661" s="124">
        <v>0</v>
      </c>
      <c r="W661" s="124">
        <v>0</v>
      </c>
    </row>
    <row r="662" spans="1:23" hidden="1">
      <c r="A662" s="124">
        <v>0</v>
      </c>
      <c r="B662" s="124">
        <v>0</v>
      </c>
      <c r="C662" s="124">
        <v>0</v>
      </c>
      <c r="D662" s="124">
        <v>0</v>
      </c>
      <c r="E662" s="124">
        <v>0</v>
      </c>
      <c r="F662" s="124">
        <v>0</v>
      </c>
      <c r="G662" s="124">
        <v>0</v>
      </c>
      <c r="H662" s="124">
        <v>0</v>
      </c>
      <c r="I662" s="124">
        <v>0</v>
      </c>
      <c r="J662" s="124">
        <v>0</v>
      </c>
      <c r="K662" s="124">
        <v>0</v>
      </c>
      <c r="L662" s="124">
        <v>0</v>
      </c>
      <c r="M662" s="124">
        <v>0</v>
      </c>
      <c r="N662" s="124">
        <v>0</v>
      </c>
      <c r="O662" s="124">
        <v>0</v>
      </c>
      <c r="P662" s="124">
        <v>0</v>
      </c>
      <c r="Q662" s="124">
        <v>0</v>
      </c>
      <c r="R662" s="124">
        <v>0</v>
      </c>
      <c r="S662" s="124">
        <v>0</v>
      </c>
      <c r="T662" s="124">
        <v>0</v>
      </c>
      <c r="U662" s="124">
        <v>0</v>
      </c>
      <c r="V662" s="124">
        <v>0</v>
      </c>
      <c r="W662" s="124">
        <v>0</v>
      </c>
    </row>
    <row r="663" spans="1:23" hidden="1">
      <c r="A663" s="124">
        <v>0</v>
      </c>
      <c r="B663" s="124">
        <v>0</v>
      </c>
      <c r="C663" s="124">
        <v>0</v>
      </c>
      <c r="D663" s="124">
        <v>0</v>
      </c>
      <c r="E663" s="124">
        <v>0</v>
      </c>
      <c r="F663" s="124">
        <v>0</v>
      </c>
      <c r="G663" s="124">
        <v>0</v>
      </c>
      <c r="H663" s="124">
        <v>0</v>
      </c>
      <c r="I663" s="124">
        <v>0</v>
      </c>
      <c r="J663" s="124">
        <v>0</v>
      </c>
      <c r="K663" s="124">
        <v>0</v>
      </c>
      <c r="L663" s="124">
        <v>0</v>
      </c>
      <c r="M663" s="124">
        <v>0</v>
      </c>
      <c r="N663" s="124">
        <v>0</v>
      </c>
      <c r="O663" s="124">
        <v>0</v>
      </c>
      <c r="P663" s="124">
        <v>0</v>
      </c>
      <c r="Q663" s="124">
        <v>0</v>
      </c>
      <c r="R663" s="124">
        <v>0</v>
      </c>
      <c r="S663" s="124">
        <v>0</v>
      </c>
      <c r="T663" s="124">
        <v>0</v>
      </c>
      <c r="U663" s="124">
        <v>0</v>
      </c>
      <c r="V663" s="124">
        <v>0</v>
      </c>
      <c r="W663" s="124">
        <v>0</v>
      </c>
    </row>
    <row r="664" spans="1:23" hidden="1">
      <c r="A664" s="124">
        <v>0</v>
      </c>
      <c r="B664" s="124">
        <v>0</v>
      </c>
      <c r="C664" s="124">
        <v>0</v>
      </c>
      <c r="D664" s="124">
        <v>0</v>
      </c>
      <c r="E664" s="124">
        <v>0</v>
      </c>
      <c r="F664" s="124">
        <v>0</v>
      </c>
      <c r="G664" s="124">
        <v>0</v>
      </c>
      <c r="H664" s="124">
        <v>0</v>
      </c>
      <c r="I664" s="124">
        <v>0</v>
      </c>
      <c r="J664" s="124">
        <v>0</v>
      </c>
      <c r="K664" s="124">
        <v>0</v>
      </c>
      <c r="L664" s="124">
        <v>0</v>
      </c>
      <c r="M664" s="124">
        <v>0</v>
      </c>
      <c r="N664" s="124">
        <v>0</v>
      </c>
      <c r="O664" s="124">
        <v>0</v>
      </c>
      <c r="P664" s="124">
        <v>0</v>
      </c>
      <c r="Q664" s="124">
        <v>0</v>
      </c>
      <c r="R664" s="124">
        <v>0</v>
      </c>
      <c r="S664" s="124">
        <v>0</v>
      </c>
      <c r="T664" s="124">
        <v>0</v>
      </c>
      <c r="U664" s="124">
        <v>0</v>
      </c>
      <c r="V664" s="124">
        <v>0</v>
      </c>
      <c r="W664" s="124">
        <v>0</v>
      </c>
    </row>
    <row r="665" spans="1:23" hidden="1">
      <c r="A665" s="124">
        <v>0</v>
      </c>
      <c r="B665" s="124">
        <v>0</v>
      </c>
      <c r="C665" s="124">
        <v>0</v>
      </c>
      <c r="D665" s="124">
        <v>0</v>
      </c>
      <c r="E665" s="124">
        <v>0</v>
      </c>
      <c r="F665" s="124">
        <v>0</v>
      </c>
      <c r="G665" s="124">
        <v>0</v>
      </c>
      <c r="H665" s="124">
        <v>0</v>
      </c>
      <c r="I665" s="124">
        <v>0</v>
      </c>
      <c r="J665" s="124">
        <v>0</v>
      </c>
      <c r="K665" s="124">
        <v>0</v>
      </c>
      <c r="L665" s="124">
        <v>0</v>
      </c>
      <c r="M665" s="124">
        <v>0</v>
      </c>
      <c r="N665" s="124">
        <v>0</v>
      </c>
      <c r="O665" s="124">
        <v>0</v>
      </c>
      <c r="P665" s="124">
        <v>0</v>
      </c>
      <c r="Q665" s="124">
        <v>0</v>
      </c>
      <c r="R665" s="124">
        <v>0</v>
      </c>
      <c r="S665" s="124">
        <v>0</v>
      </c>
      <c r="T665" s="124">
        <v>0</v>
      </c>
      <c r="U665" s="124">
        <v>0</v>
      </c>
      <c r="V665" s="124">
        <v>0</v>
      </c>
      <c r="W665" s="124">
        <v>0</v>
      </c>
    </row>
    <row r="666" spans="1:23" hidden="1">
      <c r="A666" s="124">
        <v>0</v>
      </c>
      <c r="B666" s="124">
        <v>0</v>
      </c>
      <c r="C666" s="124">
        <v>0</v>
      </c>
      <c r="D666" s="124">
        <v>0</v>
      </c>
      <c r="E666" s="124">
        <v>0</v>
      </c>
      <c r="F666" s="124">
        <v>0</v>
      </c>
      <c r="G666" s="124">
        <v>0</v>
      </c>
      <c r="H666" s="124">
        <v>0</v>
      </c>
      <c r="I666" s="124">
        <v>0</v>
      </c>
      <c r="J666" s="124">
        <v>0</v>
      </c>
      <c r="K666" s="124">
        <v>0</v>
      </c>
      <c r="L666" s="124">
        <v>0</v>
      </c>
      <c r="M666" s="124">
        <v>0</v>
      </c>
      <c r="N666" s="124">
        <v>0</v>
      </c>
      <c r="O666" s="124">
        <v>0</v>
      </c>
      <c r="P666" s="124">
        <v>0</v>
      </c>
      <c r="Q666" s="124">
        <v>0</v>
      </c>
      <c r="R666" s="124">
        <v>0</v>
      </c>
      <c r="S666" s="124">
        <v>0</v>
      </c>
      <c r="T666" s="124">
        <v>0</v>
      </c>
      <c r="U666" s="124">
        <v>0</v>
      </c>
      <c r="V666" s="124">
        <v>0</v>
      </c>
      <c r="W666" s="124">
        <v>0</v>
      </c>
    </row>
    <row r="667" spans="1:23" hidden="1">
      <c r="A667" s="124">
        <v>0</v>
      </c>
      <c r="B667" s="124">
        <v>0</v>
      </c>
      <c r="C667" s="124">
        <v>0</v>
      </c>
      <c r="D667" s="124">
        <v>0</v>
      </c>
      <c r="E667" s="124">
        <v>0</v>
      </c>
      <c r="F667" s="124">
        <v>0</v>
      </c>
      <c r="G667" s="124">
        <v>0</v>
      </c>
      <c r="H667" s="124">
        <v>0</v>
      </c>
      <c r="I667" s="124">
        <v>0</v>
      </c>
      <c r="J667" s="124">
        <v>0</v>
      </c>
      <c r="K667" s="124">
        <v>0</v>
      </c>
      <c r="L667" s="124">
        <v>0</v>
      </c>
      <c r="M667" s="124">
        <v>0</v>
      </c>
      <c r="N667" s="124">
        <v>0</v>
      </c>
      <c r="O667" s="124">
        <v>0</v>
      </c>
      <c r="P667" s="124">
        <v>0</v>
      </c>
      <c r="Q667" s="124">
        <v>0</v>
      </c>
      <c r="R667" s="124">
        <v>0</v>
      </c>
      <c r="S667" s="124">
        <v>0</v>
      </c>
      <c r="T667" s="124">
        <v>0</v>
      </c>
      <c r="U667" s="124">
        <v>0</v>
      </c>
      <c r="V667" s="124">
        <v>0</v>
      </c>
      <c r="W667" s="124">
        <v>0</v>
      </c>
    </row>
    <row r="668" spans="1:23" hidden="1">
      <c r="A668" s="124">
        <v>0</v>
      </c>
      <c r="B668" s="124">
        <v>0</v>
      </c>
      <c r="C668" s="124">
        <v>0</v>
      </c>
      <c r="D668" s="124">
        <v>0</v>
      </c>
      <c r="E668" s="124">
        <v>0</v>
      </c>
      <c r="F668" s="124">
        <v>0</v>
      </c>
      <c r="G668" s="124">
        <v>0</v>
      </c>
      <c r="H668" s="124">
        <v>0</v>
      </c>
      <c r="I668" s="124">
        <v>0</v>
      </c>
      <c r="J668" s="124">
        <v>0</v>
      </c>
      <c r="K668" s="124">
        <v>0</v>
      </c>
      <c r="L668" s="124">
        <v>0</v>
      </c>
      <c r="M668" s="124">
        <v>0</v>
      </c>
      <c r="N668" s="124">
        <v>0</v>
      </c>
      <c r="O668" s="124">
        <v>0</v>
      </c>
      <c r="P668" s="124">
        <v>0</v>
      </c>
      <c r="Q668" s="124">
        <v>0</v>
      </c>
      <c r="R668" s="124">
        <v>0</v>
      </c>
      <c r="S668" s="124">
        <v>0</v>
      </c>
      <c r="T668" s="124">
        <v>0</v>
      </c>
      <c r="U668" s="124">
        <v>0</v>
      </c>
      <c r="V668" s="124">
        <v>0</v>
      </c>
      <c r="W668" s="124">
        <v>0</v>
      </c>
    </row>
    <row r="669" spans="1:23" hidden="1">
      <c r="A669" s="124">
        <v>0</v>
      </c>
      <c r="B669" s="124">
        <v>0</v>
      </c>
      <c r="C669" s="124">
        <v>0</v>
      </c>
      <c r="D669" s="124">
        <v>0</v>
      </c>
      <c r="E669" s="124">
        <v>0</v>
      </c>
      <c r="F669" s="124">
        <v>0</v>
      </c>
      <c r="G669" s="124">
        <v>0</v>
      </c>
      <c r="H669" s="124">
        <v>0</v>
      </c>
      <c r="I669" s="124">
        <v>0</v>
      </c>
      <c r="J669" s="124">
        <v>0</v>
      </c>
      <c r="K669" s="124">
        <v>0</v>
      </c>
      <c r="L669" s="124">
        <v>0</v>
      </c>
      <c r="M669" s="124">
        <v>0</v>
      </c>
      <c r="N669" s="124">
        <v>0</v>
      </c>
      <c r="O669" s="124">
        <v>0</v>
      </c>
      <c r="P669" s="124">
        <v>0</v>
      </c>
      <c r="Q669" s="124">
        <v>0</v>
      </c>
      <c r="R669" s="124">
        <v>0</v>
      </c>
      <c r="S669" s="124">
        <v>0</v>
      </c>
      <c r="T669" s="124">
        <v>0</v>
      </c>
      <c r="U669" s="124">
        <v>0</v>
      </c>
      <c r="V669" s="124">
        <v>0</v>
      </c>
      <c r="W669" s="124">
        <v>0</v>
      </c>
    </row>
    <row r="670" spans="1:23" hidden="1">
      <c r="A670" s="124">
        <v>0</v>
      </c>
      <c r="B670" s="124">
        <v>0</v>
      </c>
      <c r="C670" s="124">
        <v>0</v>
      </c>
      <c r="D670" s="124">
        <v>0</v>
      </c>
      <c r="E670" s="124">
        <v>0</v>
      </c>
      <c r="F670" s="124">
        <v>0</v>
      </c>
      <c r="G670" s="124">
        <v>0</v>
      </c>
      <c r="H670" s="124">
        <v>0</v>
      </c>
      <c r="I670" s="124">
        <v>0</v>
      </c>
      <c r="J670" s="124">
        <v>0</v>
      </c>
      <c r="K670" s="124">
        <v>0</v>
      </c>
      <c r="L670" s="124">
        <v>0</v>
      </c>
      <c r="M670" s="124">
        <v>0</v>
      </c>
      <c r="N670" s="124">
        <v>0</v>
      </c>
      <c r="O670" s="124">
        <v>0</v>
      </c>
      <c r="P670" s="124">
        <v>0</v>
      </c>
      <c r="Q670" s="124">
        <v>0</v>
      </c>
      <c r="R670" s="124">
        <v>0</v>
      </c>
      <c r="S670" s="124">
        <v>0</v>
      </c>
      <c r="T670" s="124">
        <v>0</v>
      </c>
      <c r="U670" s="124">
        <v>0</v>
      </c>
      <c r="V670" s="124">
        <v>0</v>
      </c>
      <c r="W670" s="124">
        <v>0</v>
      </c>
    </row>
    <row r="671" spans="1:23" hidden="1">
      <c r="A671" s="124">
        <v>0</v>
      </c>
      <c r="B671" s="124">
        <v>0</v>
      </c>
      <c r="C671" s="124">
        <v>0</v>
      </c>
      <c r="D671" s="124">
        <v>0</v>
      </c>
      <c r="E671" s="124">
        <v>0</v>
      </c>
      <c r="F671" s="124">
        <v>0</v>
      </c>
      <c r="G671" s="124">
        <v>0</v>
      </c>
      <c r="H671" s="124">
        <v>0</v>
      </c>
      <c r="I671" s="124">
        <v>0</v>
      </c>
      <c r="J671" s="124">
        <v>0</v>
      </c>
      <c r="K671" s="124">
        <v>0</v>
      </c>
      <c r="L671" s="124">
        <v>0</v>
      </c>
      <c r="M671" s="124">
        <v>0</v>
      </c>
      <c r="N671" s="124">
        <v>0</v>
      </c>
      <c r="O671" s="124">
        <v>0</v>
      </c>
      <c r="P671" s="124">
        <v>0</v>
      </c>
      <c r="Q671" s="124">
        <v>0</v>
      </c>
      <c r="R671" s="124">
        <v>0</v>
      </c>
      <c r="S671" s="124">
        <v>0</v>
      </c>
      <c r="T671" s="124">
        <v>0</v>
      </c>
      <c r="U671" s="124">
        <v>0</v>
      </c>
      <c r="V671" s="124">
        <v>0</v>
      </c>
      <c r="W671" s="124">
        <v>0</v>
      </c>
    </row>
    <row r="672" spans="1:23" hidden="1">
      <c r="A672" s="124">
        <v>0</v>
      </c>
      <c r="B672" s="124">
        <v>0</v>
      </c>
      <c r="C672" s="124">
        <v>0</v>
      </c>
      <c r="D672" s="124">
        <v>0</v>
      </c>
      <c r="E672" s="124">
        <v>0</v>
      </c>
      <c r="F672" s="124">
        <v>0</v>
      </c>
      <c r="G672" s="124">
        <v>0</v>
      </c>
      <c r="H672" s="124">
        <v>0</v>
      </c>
      <c r="I672" s="124">
        <v>0</v>
      </c>
      <c r="J672" s="124">
        <v>0</v>
      </c>
      <c r="K672" s="124">
        <v>0</v>
      </c>
      <c r="L672" s="124">
        <v>0</v>
      </c>
      <c r="M672" s="124">
        <v>0</v>
      </c>
      <c r="N672" s="124">
        <v>0</v>
      </c>
      <c r="O672" s="124">
        <v>0</v>
      </c>
      <c r="P672" s="124">
        <v>0</v>
      </c>
      <c r="Q672" s="124">
        <v>0</v>
      </c>
      <c r="R672" s="124">
        <v>0</v>
      </c>
      <c r="S672" s="124">
        <v>0</v>
      </c>
      <c r="T672" s="124">
        <v>0</v>
      </c>
      <c r="U672" s="124">
        <v>0</v>
      </c>
      <c r="V672" s="124">
        <v>0</v>
      </c>
      <c r="W672" s="124">
        <v>0</v>
      </c>
    </row>
    <row r="673" spans="1:23" hidden="1">
      <c r="A673" s="124">
        <v>0</v>
      </c>
      <c r="B673" s="124">
        <v>0</v>
      </c>
      <c r="C673" s="124">
        <v>0</v>
      </c>
      <c r="D673" s="124">
        <v>0</v>
      </c>
      <c r="E673" s="124">
        <v>0</v>
      </c>
      <c r="F673" s="124">
        <v>0</v>
      </c>
      <c r="G673" s="124">
        <v>0</v>
      </c>
      <c r="H673" s="124">
        <v>0</v>
      </c>
      <c r="I673" s="124">
        <v>0</v>
      </c>
      <c r="J673" s="124">
        <v>0</v>
      </c>
      <c r="K673" s="124">
        <v>0</v>
      </c>
      <c r="L673" s="124">
        <v>0</v>
      </c>
      <c r="M673" s="124">
        <v>0</v>
      </c>
      <c r="N673" s="124">
        <v>0</v>
      </c>
      <c r="O673" s="124">
        <v>0</v>
      </c>
      <c r="P673" s="124">
        <v>0</v>
      </c>
      <c r="Q673" s="124">
        <v>0</v>
      </c>
      <c r="R673" s="124">
        <v>0</v>
      </c>
      <c r="S673" s="124">
        <v>0</v>
      </c>
      <c r="T673" s="124">
        <v>0</v>
      </c>
      <c r="U673" s="124">
        <v>0</v>
      </c>
      <c r="V673" s="124">
        <v>0</v>
      </c>
      <c r="W673" s="124">
        <v>0</v>
      </c>
    </row>
    <row r="674" spans="1:23" hidden="1">
      <c r="A674" s="124">
        <v>0</v>
      </c>
      <c r="B674" s="124">
        <v>0</v>
      </c>
      <c r="C674" s="124">
        <v>0</v>
      </c>
      <c r="D674" s="124">
        <v>0</v>
      </c>
      <c r="E674" s="124">
        <v>0</v>
      </c>
      <c r="F674" s="124">
        <v>0</v>
      </c>
      <c r="G674" s="124">
        <v>0</v>
      </c>
      <c r="H674" s="124">
        <v>0</v>
      </c>
      <c r="I674" s="124">
        <v>0</v>
      </c>
      <c r="J674" s="124">
        <v>0</v>
      </c>
      <c r="K674" s="124">
        <v>0</v>
      </c>
      <c r="L674" s="124">
        <v>0</v>
      </c>
      <c r="M674" s="124">
        <v>0</v>
      </c>
      <c r="N674" s="124">
        <v>0</v>
      </c>
      <c r="O674" s="124">
        <v>0</v>
      </c>
      <c r="P674" s="124">
        <v>0</v>
      </c>
      <c r="Q674" s="124">
        <v>0</v>
      </c>
      <c r="R674" s="124">
        <v>0</v>
      </c>
      <c r="S674" s="124">
        <v>0</v>
      </c>
      <c r="T674" s="124">
        <v>0</v>
      </c>
      <c r="U674" s="124">
        <v>0</v>
      </c>
      <c r="V674" s="124">
        <v>0</v>
      </c>
      <c r="W674" s="124">
        <v>0</v>
      </c>
    </row>
    <row r="675" spans="1:23" hidden="1">
      <c r="A675" s="124">
        <v>0</v>
      </c>
      <c r="B675" s="124">
        <v>0</v>
      </c>
      <c r="C675" s="124">
        <v>0</v>
      </c>
      <c r="D675" s="124">
        <v>0</v>
      </c>
      <c r="E675" s="124">
        <v>0</v>
      </c>
      <c r="F675" s="124">
        <v>0</v>
      </c>
      <c r="G675" s="124">
        <v>0</v>
      </c>
      <c r="H675" s="124">
        <v>0</v>
      </c>
      <c r="I675" s="124">
        <v>0</v>
      </c>
      <c r="J675" s="124">
        <v>0</v>
      </c>
      <c r="K675" s="124">
        <v>0</v>
      </c>
      <c r="L675" s="124">
        <v>0</v>
      </c>
      <c r="M675" s="124">
        <v>0</v>
      </c>
      <c r="N675" s="124">
        <v>0</v>
      </c>
      <c r="O675" s="124">
        <v>0</v>
      </c>
      <c r="P675" s="124">
        <v>0</v>
      </c>
      <c r="Q675" s="124">
        <v>0</v>
      </c>
      <c r="R675" s="124">
        <v>0</v>
      </c>
      <c r="S675" s="124">
        <v>0</v>
      </c>
      <c r="T675" s="124">
        <v>0</v>
      </c>
      <c r="U675" s="124">
        <v>0</v>
      </c>
      <c r="V675" s="124">
        <v>0</v>
      </c>
      <c r="W675" s="124">
        <v>0</v>
      </c>
    </row>
    <row r="676" spans="1:23" hidden="1">
      <c r="A676" s="124">
        <v>0</v>
      </c>
      <c r="B676" s="124">
        <v>0</v>
      </c>
      <c r="C676" s="124">
        <v>0</v>
      </c>
      <c r="D676" s="124">
        <v>0</v>
      </c>
      <c r="E676" s="124">
        <v>0</v>
      </c>
      <c r="F676" s="124">
        <v>0</v>
      </c>
      <c r="G676" s="124">
        <v>0</v>
      </c>
      <c r="H676" s="124">
        <v>0</v>
      </c>
      <c r="I676" s="124">
        <v>0</v>
      </c>
      <c r="J676" s="124">
        <v>0</v>
      </c>
      <c r="K676" s="124">
        <v>0</v>
      </c>
      <c r="L676" s="124">
        <v>0</v>
      </c>
      <c r="M676" s="124">
        <v>0</v>
      </c>
      <c r="N676" s="124">
        <v>0</v>
      </c>
      <c r="O676" s="124">
        <v>0</v>
      </c>
      <c r="P676" s="124">
        <v>0</v>
      </c>
      <c r="Q676" s="124">
        <v>0</v>
      </c>
      <c r="R676" s="124">
        <v>0</v>
      </c>
      <c r="S676" s="124">
        <v>0</v>
      </c>
      <c r="T676" s="124">
        <v>0</v>
      </c>
      <c r="U676" s="124">
        <v>0</v>
      </c>
      <c r="V676" s="124">
        <v>0</v>
      </c>
      <c r="W676" s="124">
        <v>0</v>
      </c>
    </row>
    <row r="677" spans="1:23" hidden="1">
      <c r="A677" s="124">
        <v>0</v>
      </c>
      <c r="B677" s="124">
        <v>0</v>
      </c>
      <c r="C677" s="124">
        <v>0</v>
      </c>
      <c r="D677" s="124">
        <v>0</v>
      </c>
      <c r="E677" s="124">
        <v>0</v>
      </c>
      <c r="F677" s="124">
        <v>0</v>
      </c>
      <c r="G677" s="124">
        <v>0</v>
      </c>
      <c r="H677" s="124">
        <v>0</v>
      </c>
      <c r="I677" s="124">
        <v>0</v>
      </c>
      <c r="J677" s="124">
        <v>0</v>
      </c>
      <c r="K677" s="124">
        <v>0</v>
      </c>
      <c r="L677" s="124">
        <v>0</v>
      </c>
      <c r="M677" s="124">
        <v>0</v>
      </c>
      <c r="N677" s="124">
        <v>0</v>
      </c>
      <c r="O677" s="124">
        <v>0</v>
      </c>
      <c r="P677" s="124">
        <v>0</v>
      </c>
      <c r="Q677" s="124">
        <v>0</v>
      </c>
      <c r="R677" s="124">
        <v>0</v>
      </c>
      <c r="S677" s="124">
        <v>0</v>
      </c>
      <c r="T677" s="124">
        <v>0</v>
      </c>
      <c r="U677" s="124">
        <v>0</v>
      </c>
      <c r="V677" s="124">
        <v>0</v>
      </c>
      <c r="W677" s="124">
        <v>0</v>
      </c>
    </row>
    <row r="678" spans="1:23" hidden="1">
      <c r="A678" s="124">
        <v>0</v>
      </c>
      <c r="B678" s="124">
        <v>0</v>
      </c>
      <c r="C678" s="124">
        <v>0</v>
      </c>
      <c r="D678" s="124">
        <v>0</v>
      </c>
      <c r="E678" s="124">
        <v>0</v>
      </c>
      <c r="F678" s="124">
        <v>0</v>
      </c>
      <c r="G678" s="124">
        <v>0</v>
      </c>
      <c r="H678" s="124">
        <v>0</v>
      </c>
      <c r="I678" s="124">
        <v>0</v>
      </c>
      <c r="J678" s="124">
        <v>0</v>
      </c>
      <c r="K678" s="124">
        <v>0</v>
      </c>
      <c r="L678" s="124">
        <v>0</v>
      </c>
      <c r="M678" s="124">
        <v>0</v>
      </c>
      <c r="N678" s="124">
        <v>0</v>
      </c>
      <c r="O678" s="124">
        <v>0</v>
      </c>
      <c r="P678" s="124">
        <v>0</v>
      </c>
      <c r="Q678" s="124">
        <v>0</v>
      </c>
      <c r="R678" s="124">
        <v>0</v>
      </c>
      <c r="S678" s="124">
        <v>0</v>
      </c>
      <c r="T678" s="124">
        <v>0</v>
      </c>
      <c r="U678" s="124">
        <v>0</v>
      </c>
      <c r="V678" s="124">
        <v>0</v>
      </c>
      <c r="W678" s="124">
        <v>0</v>
      </c>
    </row>
    <row r="679" spans="1:23" hidden="1">
      <c r="A679" s="124">
        <v>0</v>
      </c>
      <c r="B679" s="124">
        <v>0</v>
      </c>
      <c r="C679" s="124">
        <v>0</v>
      </c>
      <c r="D679" s="124">
        <v>0</v>
      </c>
      <c r="E679" s="124">
        <v>0</v>
      </c>
      <c r="F679" s="124">
        <v>0</v>
      </c>
      <c r="G679" s="124">
        <v>0</v>
      </c>
      <c r="H679" s="124">
        <v>0</v>
      </c>
      <c r="I679" s="124">
        <v>0</v>
      </c>
      <c r="J679" s="124">
        <v>0</v>
      </c>
      <c r="K679" s="124">
        <v>0</v>
      </c>
      <c r="L679" s="124">
        <v>0</v>
      </c>
      <c r="M679" s="124">
        <v>0</v>
      </c>
      <c r="N679" s="124">
        <v>0</v>
      </c>
      <c r="O679" s="124">
        <v>0</v>
      </c>
      <c r="P679" s="124">
        <v>0</v>
      </c>
      <c r="Q679" s="124">
        <v>0</v>
      </c>
      <c r="R679" s="124">
        <v>0</v>
      </c>
      <c r="S679" s="124">
        <v>0</v>
      </c>
      <c r="T679" s="124">
        <v>0</v>
      </c>
      <c r="U679" s="124">
        <v>0</v>
      </c>
      <c r="V679" s="124">
        <v>0</v>
      </c>
      <c r="W679" s="124">
        <v>0</v>
      </c>
    </row>
    <row r="680" spans="1:23" hidden="1">
      <c r="A680" s="124">
        <v>0</v>
      </c>
      <c r="B680" s="124">
        <v>0</v>
      </c>
      <c r="C680" s="124">
        <v>0</v>
      </c>
      <c r="D680" s="124">
        <v>0</v>
      </c>
      <c r="E680" s="124">
        <v>0</v>
      </c>
      <c r="F680" s="124">
        <v>0</v>
      </c>
      <c r="G680" s="124">
        <v>0</v>
      </c>
      <c r="H680" s="124">
        <v>0</v>
      </c>
      <c r="I680" s="124">
        <v>0</v>
      </c>
      <c r="J680" s="124">
        <v>0</v>
      </c>
      <c r="K680" s="124">
        <v>0</v>
      </c>
      <c r="L680" s="124">
        <v>0</v>
      </c>
      <c r="M680" s="124">
        <v>0</v>
      </c>
      <c r="N680" s="124">
        <v>0</v>
      </c>
      <c r="O680" s="124">
        <v>0</v>
      </c>
      <c r="P680" s="124">
        <v>0</v>
      </c>
      <c r="Q680" s="124">
        <v>0</v>
      </c>
      <c r="R680" s="124">
        <v>0</v>
      </c>
      <c r="S680" s="124">
        <v>0</v>
      </c>
      <c r="T680" s="124">
        <v>0</v>
      </c>
      <c r="U680" s="124">
        <v>0</v>
      </c>
      <c r="V680" s="124">
        <v>0</v>
      </c>
      <c r="W680" s="124">
        <v>0</v>
      </c>
    </row>
    <row r="681" spans="1:23" hidden="1">
      <c r="A681" s="124">
        <v>0</v>
      </c>
      <c r="B681" s="124">
        <v>0</v>
      </c>
      <c r="C681" s="124">
        <v>0</v>
      </c>
      <c r="D681" s="124">
        <v>0</v>
      </c>
      <c r="E681" s="124">
        <v>0</v>
      </c>
      <c r="F681" s="124">
        <v>0</v>
      </c>
      <c r="G681" s="124">
        <v>0</v>
      </c>
      <c r="H681" s="124">
        <v>0</v>
      </c>
      <c r="I681" s="124">
        <v>0</v>
      </c>
      <c r="J681" s="124">
        <v>0</v>
      </c>
      <c r="K681" s="124">
        <v>0</v>
      </c>
      <c r="L681" s="124">
        <v>0</v>
      </c>
      <c r="M681" s="124">
        <v>0</v>
      </c>
      <c r="N681" s="124">
        <v>0</v>
      </c>
      <c r="O681" s="124">
        <v>0</v>
      </c>
      <c r="P681" s="124">
        <v>0</v>
      </c>
      <c r="Q681" s="124">
        <v>0</v>
      </c>
      <c r="R681" s="124">
        <v>0</v>
      </c>
      <c r="S681" s="124">
        <v>0</v>
      </c>
      <c r="T681" s="124">
        <v>0</v>
      </c>
      <c r="U681" s="124">
        <v>0</v>
      </c>
      <c r="V681" s="124">
        <v>0</v>
      </c>
      <c r="W681" s="124">
        <v>0</v>
      </c>
    </row>
    <row r="682" spans="1:23" hidden="1">
      <c r="A682" s="124">
        <v>0</v>
      </c>
      <c r="B682" s="124">
        <v>0</v>
      </c>
      <c r="C682" s="124">
        <v>0</v>
      </c>
      <c r="D682" s="124">
        <v>0</v>
      </c>
      <c r="E682" s="124">
        <v>0</v>
      </c>
      <c r="F682" s="124">
        <v>0</v>
      </c>
      <c r="G682" s="124">
        <v>0</v>
      </c>
      <c r="H682" s="124">
        <v>0</v>
      </c>
      <c r="I682" s="124">
        <v>0</v>
      </c>
      <c r="J682" s="124">
        <v>0</v>
      </c>
      <c r="K682" s="124">
        <v>0</v>
      </c>
      <c r="L682" s="124">
        <v>0</v>
      </c>
      <c r="M682" s="124">
        <v>0</v>
      </c>
      <c r="N682" s="124">
        <v>0</v>
      </c>
      <c r="O682" s="124">
        <v>0</v>
      </c>
      <c r="P682" s="124">
        <v>0</v>
      </c>
      <c r="Q682" s="124">
        <v>0</v>
      </c>
      <c r="R682" s="124">
        <v>0</v>
      </c>
      <c r="S682" s="124">
        <v>0</v>
      </c>
      <c r="T682" s="124">
        <v>0</v>
      </c>
      <c r="U682" s="124">
        <v>0</v>
      </c>
      <c r="V682" s="124">
        <v>0</v>
      </c>
      <c r="W682" s="124">
        <v>0</v>
      </c>
    </row>
    <row r="683" spans="1:23" hidden="1">
      <c r="A683" s="124">
        <v>0</v>
      </c>
      <c r="B683" s="124">
        <v>0</v>
      </c>
      <c r="C683" s="124">
        <v>0</v>
      </c>
      <c r="D683" s="124">
        <v>0</v>
      </c>
      <c r="E683" s="124">
        <v>0</v>
      </c>
      <c r="F683" s="124">
        <v>0</v>
      </c>
      <c r="G683" s="124">
        <v>0</v>
      </c>
      <c r="H683" s="124">
        <v>0</v>
      </c>
      <c r="I683" s="124">
        <v>0</v>
      </c>
      <c r="J683" s="124">
        <v>0</v>
      </c>
      <c r="K683" s="124">
        <v>0</v>
      </c>
      <c r="L683" s="124">
        <v>0</v>
      </c>
      <c r="M683" s="124">
        <v>0</v>
      </c>
      <c r="N683" s="124">
        <v>0</v>
      </c>
      <c r="O683" s="124">
        <v>0</v>
      </c>
      <c r="P683" s="124">
        <v>0</v>
      </c>
      <c r="Q683" s="124">
        <v>0</v>
      </c>
      <c r="R683" s="124">
        <v>0</v>
      </c>
      <c r="S683" s="124">
        <v>0</v>
      </c>
      <c r="T683" s="124">
        <v>0</v>
      </c>
      <c r="U683" s="124">
        <v>0</v>
      </c>
      <c r="V683" s="124">
        <v>0</v>
      </c>
      <c r="W683" s="124">
        <v>0</v>
      </c>
    </row>
    <row r="684" spans="1:23" hidden="1">
      <c r="A684" s="124">
        <v>0</v>
      </c>
      <c r="B684" s="124">
        <v>0</v>
      </c>
      <c r="C684" s="124">
        <v>0</v>
      </c>
      <c r="D684" s="124">
        <v>0</v>
      </c>
      <c r="E684" s="124">
        <v>0</v>
      </c>
      <c r="F684" s="124">
        <v>0</v>
      </c>
      <c r="G684" s="124">
        <v>0</v>
      </c>
      <c r="H684" s="124">
        <v>0</v>
      </c>
      <c r="I684" s="124">
        <v>0</v>
      </c>
      <c r="J684" s="124">
        <v>0</v>
      </c>
      <c r="K684" s="124">
        <v>0</v>
      </c>
      <c r="L684" s="124">
        <v>0</v>
      </c>
      <c r="M684" s="124">
        <v>0</v>
      </c>
      <c r="N684" s="124">
        <v>0</v>
      </c>
      <c r="O684" s="124">
        <v>0</v>
      </c>
      <c r="P684" s="124">
        <v>0</v>
      </c>
      <c r="Q684" s="124">
        <v>0</v>
      </c>
      <c r="R684" s="124">
        <v>0</v>
      </c>
      <c r="S684" s="124">
        <v>0</v>
      </c>
      <c r="T684" s="124">
        <v>0</v>
      </c>
      <c r="U684" s="124">
        <v>0</v>
      </c>
      <c r="V684" s="124">
        <v>0</v>
      </c>
      <c r="W684" s="124">
        <v>0</v>
      </c>
    </row>
    <row r="685" spans="1:23" hidden="1">
      <c r="A685" s="124">
        <v>0</v>
      </c>
      <c r="B685" s="124">
        <v>0</v>
      </c>
      <c r="C685" s="124">
        <v>0</v>
      </c>
      <c r="D685" s="124">
        <v>0</v>
      </c>
      <c r="E685" s="124">
        <v>0</v>
      </c>
      <c r="F685" s="124">
        <v>0</v>
      </c>
      <c r="G685" s="124">
        <v>0</v>
      </c>
      <c r="H685" s="124">
        <v>0</v>
      </c>
      <c r="I685" s="124">
        <v>0</v>
      </c>
      <c r="J685" s="124">
        <v>0</v>
      </c>
      <c r="K685" s="124">
        <v>0</v>
      </c>
      <c r="L685" s="124">
        <v>0</v>
      </c>
      <c r="M685" s="124">
        <v>0</v>
      </c>
      <c r="N685" s="124">
        <v>0</v>
      </c>
      <c r="O685" s="124">
        <v>0</v>
      </c>
      <c r="P685" s="124">
        <v>0</v>
      </c>
      <c r="Q685" s="124">
        <v>0</v>
      </c>
      <c r="R685" s="124">
        <v>0</v>
      </c>
      <c r="S685" s="124">
        <v>0</v>
      </c>
      <c r="T685" s="124">
        <v>0</v>
      </c>
      <c r="U685" s="124">
        <v>0</v>
      </c>
      <c r="V685" s="124">
        <v>0</v>
      </c>
      <c r="W685" s="124">
        <v>0</v>
      </c>
    </row>
    <row r="686" spans="1:23" hidden="1">
      <c r="A686" s="124">
        <v>0</v>
      </c>
      <c r="B686" s="124">
        <v>0</v>
      </c>
      <c r="C686" s="124">
        <v>0</v>
      </c>
      <c r="D686" s="124">
        <v>0</v>
      </c>
      <c r="E686" s="124">
        <v>0</v>
      </c>
      <c r="F686" s="124">
        <v>0</v>
      </c>
      <c r="G686" s="124">
        <v>0</v>
      </c>
      <c r="H686" s="124">
        <v>0</v>
      </c>
      <c r="I686" s="124">
        <v>0</v>
      </c>
      <c r="J686" s="124">
        <v>0</v>
      </c>
      <c r="K686" s="124">
        <v>0</v>
      </c>
      <c r="L686" s="124">
        <v>0</v>
      </c>
      <c r="M686" s="124">
        <v>0</v>
      </c>
      <c r="N686" s="124">
        <v>0</v>
      </c>
      <c r="O686" s="124">
        <v>0</v>
      </c>
      <c r="P686" s="124">
        <v>0</v>
      </c>
      <c r="Q686" s="124">
        <v>0</v>
      </c>
      <c r="R686" s="124">
        <v>0</v>
      </c>
      <c r="S686" s="124">
        <v>0</v>
      </c>
      <c r="T686" s="124">
        <v>0</v>
      </c>
      <c r="U686" s="124">
        <v>0</v>
      </c>
      <c r="V686" s="124">
        <v>0</v>
      </c>
      <c r="W686" s="124">
        <v>0</v>
      </c>
    </row>
    <row r="687" spans="1:23" hidden="1">
      <c r="A687" s="124">
        <v>0</v>
      </c>
      <c r="B687" s="124">
        <v>0</v>
      </c>
      <c r="C687" s="124">
        <v>0</v>
      </c>
      <c r="D687" s="124">
        <v>0</v>
      </c>
      <c r="E687" s="124">
        <v>0</v>
      </c>
      <c r="F687" s="124">
        <v>0</v>
      </c>
      <c r="G687" s="124">
        <v>0</v>
      </c>
      <c r="H687" s="124">
        <v>0</v>
      </c>
      <c r="I687" s="124">
        <v>0</v>
      </c>
      <c r="J687" s="124">
        <v>0</v>
      </c>
      <c r="K687" s="124">
        <v>0</v>
      </c>
      <c r="L687" s="124">
        <v>0</v>
      </c>
      <c r="M687" s="124">
        <v>0</v>
      </c>
      <c r="N687" s="124">
        <v>0</v>
      </c>
      <c r="O687" s="124">
        <v>0</v>
      </c>
      <c r="P687" s="124">
        <v>0</v>
      </c>
      <c r="Q687" s="124">
        <v>0</v>
      </c>
      <c r="R687" s="124">
        <v>0</v>
      </c>
      <c r="S687" s="124">
        <v>0</v>
      </c>
      <c r="T687" s="124">
        <v>0</v>
      </c>
      <c r="U687" s="124">
        <v>0</v>
      </c>
      <c r="V687" s="124">
        <v>0</v>
      </c>
      <c r="W687" s="124">
        <v>0</v>
      </c>
    </row>
    <row r="688" spans="1:23" hidden="1">
      <c r="A688" s="124">
        <v>0</v>
      </c>
      <c r="B688" s="124">
        <v>0</v>
      </c>
      <c r="C688" s="124">
        <v>0</v>
      </c>
      <c r="D688" s="124">
        <v>0</v>
      </c>
      <c r="E688" s="124">
        <v>0</v>
      </c>
      <c r="F688" s="124">
        <v>0</v>
      </c>
      <c r="G688" s="124">
        <v>0</v>
      </c>
      <c r="H688" s="124">
        <v>0</v>
      </c>
      <c r="I688" s="124">
        <v>0</v>
      </c>
      <c r="J688" s="124">
        <v>0</v>
      </c>
      <c r="K688" s="124">
        <v>0</v>
      </c>
      <c r="L688" s="124">
        <v>0</v>
      </c>
      <c r="M688" s="124">
        <v>0</v>
      </c>
      <c r="N688" s="124">
        <v>0</v>
      </c>
      <c r="O688" s="124">
        <v>0</v>
      </c>
      <c r="P688" s="124">
        <v>0</v>
      </c>
      <c r="Q688" s="124">
        <v>0</v>
      </c>
      <c r="R688" s="124">
        <v>0</v>
      </c>
      <c r="S688" s="124">
        <v>0</v>
      </c>
      <c r="T688" s="124">
        <v>0</v>
      </c>
      <c r="U688" s="124">
        <v>0</v>
      </c>
      <c r="V688" s="124">
        <v>0</v>
      </c>
      <c r="W688" s="124">
        <v>0</v>
      </c>
    </row>
    <row r="689" spans="1:23" hidden="1">
      <c r="A689" s="124">
        <v>0</v>
      </c>
      <c r="B689" s="124">
        <v>0</v>
      </c>
      <c r="C689" s="124">
        <v>0</v>
      </c>
      <c r="D689" s="124">
        <v>0</v>
      </c>
      <c r="E689" s="124">
        <v>0</v>
      </c>
      <c r="F689" s="124">
        <v>0</v>
      </c>
      <c r="G689" s="124">
        <v>0</v>
      </c>
      <c r="H689" s="124">
        <v>0</v>
      </c>
      <c r="I689" s="124">
        <v>0</v>
      </c>
      <c r="J689" s="124">
        <v>0</v>
      </c>
      <c r="K689" s="124">
        <v>0</v>
      </c>
      <c r="L689" s="124">
        <v>0</v>
      </c>
      <c r="M689" s="124">
        <v>0</v>
      </c>
      <c r="N689" s="124">
        <v>0</v>
      </c>
      <c r="O689" s="124">
        <v>0</v>
      </c>
      <c r="P689" s="124">
        <v>0</v>
      </c>
      <c r="Q689" s="124">
        <v>0</v>
      </c>
      <c r="R689" s="124">
        <v>0</v>
      </c>
      <c r="S689" s="124">
        <v>0</v>
      </c>
      <c r="T689" s="124">
        <v>0</v>
      </c>
      <c r="U689" s="124">
        <v>0</v>
      </c>
      <c r="V689" s="124">
        <v>0</v>
      </c>
      <c r="W689" s="124">
        <v>0</v>
      </c>
    </row>
    <row r="690" spans="1:23" hidden="1">
      <c r="A690" s="124">
        <v>0</v>
      </c>
      <c r="B690" s="124">
        <v>0</v>
      </c>
      <c r="C690" s="124">
        <v>0</v>
      </c>
      <c r="D690" s="124">
        <v>0</v>
      </c>
      <c r="E690" s="124">
        <v>0</v>
      </c>
      <c r="F690" s="124">
        <v>0</v>
      </c>
      <c r="G690" s="124">
        <v>0</v>
      </c>
      <c r="H690" s="124">
        <v>0</v>
      </c>
      <c r="I690" s="124">
        <v>0</v>
      </c>
      <c r="J690" s="124">
        <v>0</v>
      </c>
      <c r="K690" s="124">
        <v>0</v>
      </c>
      <c r="L690" s="124">
        <v>0</v>
      </c>
      <c r="M690" s="124">
        <v>0</v>
      </c>
      <c r="N690" s="124">
        <v>0</v>
      </c>
      <c r="O690" s="124">
        <v>0</v>
      </c>
      <c r="P690" s="124">
        <v>0</v>
      </c>
      <c r="Q690" s="124">
        <v>0</v>
      </c>
      <c r="R690" s="124">
        <v>0</v>
      </c>
      <c r="S690" s="124">
        <v>0</v>
      </c>
      <c r="T690" s="124">
        <v>0</v>
      </c>
      <c r="U690" s="124">
        <v>0</v>
      </c>
      <c r="V690" s="124">
        <v>0</v>
      </c>
      <c r="W690" s="124">
        <v>0</v>
      </c>
    </row>
    <row r="691" spans="1:23" hidden="1">
      <c r="A691" s="124">
        <v>0</v>
      </c>
      <c r="B691" s="124">
        <v>0</v>
      </c>
      <c r="C691" s="124">
        <v>0</v>
      </c>
      <c r="D691" s="124">
        <v>0</v>
      </c>
      <c r="E691" s="124">
        <v>0</v>
      </c>
      <c r="F691" s="124">
        <v>0</v>
      </c>
      <c r="G691" s="124">
        <v>0</v>
      </c>
      <c r="H691" s="124">
        <v>0</v>
      </c>
      <c r="I691" s="124">
        <v>0</v>
      </c>
      <c r="J691" s="124">
        <v>0</v>
      </c>
      <c r="K691" s="124">
        <v>0</v>
      </c>
      <c r="L691" s="124">
        <v>0</v>
      </c>
      <c r="M691" s="124">
        <v>0</v>
      </c>
      <c r="N691" s="124">
        <v>0</v>
      </c>
      <c r="O691" s="124">
        <v>0</v>
      </c>
      <c r="P691" s="124">
        <v>0</v>
      </c>
      <c r="Q691" s="124">
        <v>0</v>
      </c>
      <c r="R691" s="124">
        <v>0</v>
      </c>
      <c r="S691" s="124">
        <v>0</v>
      </c>
      <c r="T691" s="124">
        <v>0</v>
      </c>
      <c r="U691" s="124">
        <v>0</v>
      </c>
      <c r="V691" s="124">
        <v>0</v>
      </c>
      <c r="W691" s="124">
        <v>0</v>
      </c>
    </row>
    <row r="692" spans="1:23" hidden="1">
      <c r="A692" s="124">
        <v>0</v>
      </c>
      <c r="B692" s="124">
        <v>0</v>
      </c>
      <c r="C692" s="124">
        <v>0</v>
      </c>
      <c r="D692" s="124">
        <v>0</v>
      </c>
      <c r="E692" s="124">
        <v>0</v>
      </c>
      <c r="F692" s="124">
        <v>0</v>
      </c>
      <c r="G692" s="124">
        <v>0</v>
      </c>
      <c r="H692" s="124">
        <v>0</v>
      </c>
      <c r="I692" s="124">
        <v>0</v>
      </c>
      <c r="J692" s="124">
        <v>0</v>
      </c>
      <c r="K692" s="124">
        <v>0</v>
      </c>
      <c r="L692" s="124">
        <v>0</v>
      </c>
      <c r="M692" s="124">
        <v>0</v>
      </c>
      <c r="N692" s="124">
        <v>0</v>
      </c>
      <c r="O692" s="124">
        <v>0</v>
      </c>
      <c r="P692" s="124">
        <v>0</v>
      </c>
      <c r="Q692" s="124">
        <v>0</v>
      </c>
      <c r="R692" s="124">
        <v>0</v>
      </c>
      <c r="S692" s="124">
        <v>0</v>
      </c>
      <c r="T692" s="124">
        <v>0</v>
      </c>
      <c r="U692" s="124">
        <v>0</v>
      </c>
      <c r="V692" s="124">
        <v>0</v>
      </c>
      <c r="W692" s="124">
        <v>0</v>
      </c>
    </row>
    <row r="693" spans="1:23" hidden="1">
      <c r="A693" s="124">
        <v>0</v>
      </c>
      <c r="B693" s="124">
        <v>0</v>
      </c>
      <c r="C693" s="124">
        <v>0</v>
      </c>
      <c r="D693" s="124">
        <v>0</v>
      </c>
      <c r="E693" s="124">
        <v>0</v>
      </c>
      <c r="F693" s="124">
        <v>0</v>
      </c>
      <c r="G693" s="124">
        <v>0</v>
      </c>
      <c r="H693" s="124">
        <v>0</v>
      </c>
      <c r="I693" s="124">
        <v>0</v>
      </c>
      <c r="J693" s="124">
        <v>0</v>
      </c>
      <c r="K693" s="124">
        <v>0</v>
      </c>
      <c r="L693" s="124">
        <v>0</v>
      </c>
      <c r="M693" s="124">
        <v>0</v>
      </c>
      <c r="N693" s="124">
        <v>0</v>
      </c>
      <c r="O693" s="124">
        <v>0</v>
      </c>
      <c r="P693" s="124">
        <v>0</v>
      </c>
      <c r="Q693" s="124">
        <v>0</v>
      </c>
      <c r="R693" s="124">
        <v>0</v>
      </c>
      <c r="S693" s="124">
        <v>0</v>
      </c>
      <c r="T693" s="124">
        <v>0</v>
      </c>
      <c r="U693" s="124">
        <v>0</v>
      </c>
      <c r="V693" s="124">
        <v>0</v>
      </c>
      <c r="W693" s="124">
        <v>0</v>
      </c>
    </row>
    <row r="694" spans="1:23" hidden="1">
      <c r="A694" s="124">
        <v>0</v>
      </c>
      <c r="B694" s="124">
        <v>0</v>
      </c>
      <c r="C694" s="124">
        <v>0</v>
      </c>
      <c r="D694" s="124">
        <v>0</v>
      </c>
      <c r="E694" s="124">
        <v>0</v>
      </c>
      <c r="F694" s="124">
        <v>0</v>
      </c>
      <c r="G694" s="124">
        <v>0</v>
      </c>
      <c r="H694" s="124">
        <v>0</v>
      </c>
      <c r="I694" s="124">
        <v>0</v>
      </c>
      <c r="J694" s="124">
        <v>0</v>
      </c>
      <c r="K694" s="124">
        <v>0</v>
      </c>
      <c r="L694" s="124">
        <v>0</v>
      </c>
      <c r="M694" s="124">
        <v>0</v>
      </c>
      <c r="N694" s="124">
        <v>0</v>
      </c>
      <c r="O694" s="124">
        <v>0</v>
      </c>
      <c r="P694" s="124">
        <v>0</v>
      </c>
      <c r="Q694" s="124">
        <v>0</v>
      </c>
      <c r="R694" s="124">
        <v>0</v>
      </c>
      <c r="S694" s="124">
        <v>0</v>
      </c>
      <c r="T694" s="124">
        <v>0</v>
      </c>
      <c r="U694" s="124">
        <v>0</v>
      </c>
      <c r="V694" s="124">
        <v>0</v>
      </c>
      <c r="W694" s="124">
        <v>0</v>
      </c>
    </row>
    <row r="695" spans="1:23" hidden="1">
      <c r="A695" s="124">
        <v>0</v>
      </c>
      <c r="B695" s="124">
        <v>0</v>
      </c>
      <c r="C695" s="124">
        <v>0</v>
      </c>
      <c r="D695" s="124">
        <v>0</v>
      </c>
      <c r="E695" s="124">
        <v>0</v>
      </c>
      <c r="F695" s="124">
        <v>0</v>
      </c>
      <c r="G695" s="124">
        <v>0</v>
      </c>
      <c r="H695" s="124">
        <v>0</v>
      </c>
      <c r="I695" s="124">
        <v>0</v>
      </c>
      <c r="J695" s="124">
        <v>0</v>
      </c>
      <c r="K695" s="124">
        <v>0</v>
      </c>
      <c r="L695" s="124">
        <v>0</v>
      </c>
      <c r="M695" s="124">
        <v>0</v>
      </c>
      <c r="N695" s="124">
        <v>0</v>
      </c>
      <c r="O695" s="124">
        <v>0</v>
      </c>
      <c r="P695" s="124">
        <v>0</v>
      </c>
      <c r="Q695" s="124">
        <v>0</v>
      </c>
      <c r="R695" s="124">
        <v>0</v>
      </c>
      <c r="S695" s="124">
        <v>0</v>
      </c>
      <c r="T695" s="124">
        <v>0</v>
      </c>
      <c r="U695" s="124">
        <v>0</v>
      </c>
      <c r="V695" s="124">
        <v>0</v>
      </c>
      <c r="W695" s="124">
        <v>0</v>
      </c>
    </row>
    <row r="696" spans="1:23" hidden="1">
      <c r="A696" s="124">
        <v>0</v>
      </c>
      <c r="B696" s="124">
        <v>0</v>
      </c>
      <c r="C696" s="124">
        <v>0</v>
      </c>
      <c r="D696" s="124">
        <v>0</v>
      </c>
      <c r="E696" s="124">
        <v>0</v>
      </c>
      <c r="F696" s="124">
        <v>0</v>
      </c>
      <c r="G696" s="124">
        <v>0</v>
      </c>
      <c r="H696" s="124">
        <v>0</v>
      </c>
      <c r="I696" s="124">
        <v>0</v>
      </c>
      <c r="J696" s="124">
        <v>0</v>
      </c>
      <c r="K696" s="124">
        <v>0</v>
      </c>
      <c r="L696" s="124">
        <v>0</v>
      </c>
      <c r="M696" s="124">
        <v>0</v>
      </c>
      <c r="N696" s="124">
        <v>0</v>
      </c>
      <c r="O696" s="124">
        <v>0</v>
      </c>
      <c r="P696" s="124">
        <v>0</v>
      </c>
      <c r="Q696" s="124">
        <v>0</v>
      </c>
      <c r="R696" s="124">
        <v>0</v>
      </c>
      <c r="S696" s="124">
        <v>0</v>
      </c>
      <c r="T696" s="124">
        <v>0</v>
      </c>
      <c r="U696" s="124">
        <v>0</v>
      </c>
      <c r="V696" s="124">
        <v>0</v>
      </c>
      <c r="W696" s="124">
        <v>0</v>
      </c>
    </row>
    <row r="697" spans="1:23" hidden="1">
      <c r="A697" s="124">
        <v>0</v>
      </c>
      <c r="B697" s="124">
        <v>0</v>
      </c>
      <c r="C697" s="124">
        <v>0</v>
      </c>
      <c r="D697" s="124">
        <v>0</v>
      </c>
      <c r="E697" s="124">
        <v>0</v>
      </c>
      <c r="F697" s="124">
        <v>0</v>
      </c>
      <c r="G697" s="124">
        <v>0</v>
      </c>
      <c r="H697" s="124">
        <v>0</v>
      </c>
      <c r="I697" s="124">
        <v>0</v>
      </c>
      <c r="J697" s="124">
        <v>0</v>
      </c>
      <c r="K697" s="124">
        <v>0</v>
      </c>
      <c r="L697" s="124">
        <v>0</v>
      </c>
      <c r="M697" s="124">
        <v>0</v>
      </c>
      <c r="N697" s="124">
        <v>0</v>
      </c>
      <c r="O697" s="124">
        <v>0</v>
      </c>
      <c r="P697" s="124">
        <v>0</v>
      </c>
      <c r="Q697" s="124">
        <v>0</v>
      </c>
      <c r="R697" s="124">
        <v>0</v>
      </c>
      <c r="S697" s="124">
        <v>0</v>
      </c>
      <c r="T697" s="124">
        <v>0</v>
      </c>
      <c r="U697" s="124">
        <v>0</v>
      </c>
      <c r="V697" s="124">
        <v>0</v>
      </c>
      <c r="W697" s="124">
        <v>0</v>
      </c>
    </row>
    <row r="698" spans="1:23" hidden="1">
      <c r="A698" s="124">
        <v>0</v>
      </c>
      <c r="B698" s="124">
        <v>0</v>
      </c>
      <c r="C698" s="124">
        <v>0</v>
      </c>
      <c r="D698" s="124">
        <v>0</v>
      </c>
      <c r="E698" s="124">
        <v>0</v>
      </c>
      <c r="F698" s="124">
        <v>0</v>
      </c>
      <c r="G698" s="124">
        <v>0</v>
      </c>
      <c r="H698" s="124">
        <v>0</v>
      </c>
      <c r="I698" s="124">
        <v>0</v>
      </c>
      <c r="J698" s="124">
        <v>0</v>
      </c>
      <c r="K698" s="124">
        <v>0</v>
      </c>
      <c r="L698" s="124">
        <v>0</v>
      </c>
      <c r="M698" s="124">
        <v>0</v>
      </c>
      <c r="N698" s="124">
        <v>0</v>
      </c>
      <c r="O698" s="124">
        <v>0</v>
      </c>
      <c r="P698" s="124">
        <v>0</v>
      </c>
      <c r="Q698" s="124">
        <v>0</v>
      </c>
      <c r="R698" s="124">
        <v>0</v>
      </c>
      <c r="S698" s="124">
        <v>0</v>
      </c>
      <c r="T698" s="124">
        <v>0</v>
      </c>
      <c r="U698" s="124">
        <v>0</v>
      </c>
      <c r="V698" s="124">
        <v>0</v>
      </c>
      <c r="W698" s="124">
        <v>0</v>
      </c>
    </row>
    <row r="699" spans="1:23" hidden="1">
      <c r="A699" s="124">
        <v>0</v>
      </c>
      <c r="B699" s="124">
        <v>0</v>
      </c>
      <c r="C699" s="124">
        <v>0</v>
      </c>
      <c r="D699" s="124">
        <v>0</v>
      </c>
      <c r="E699" s="124">
        <v>0</v>
      </c>
      <c r="F699" s="124">
        <v>0</v>
      </c>
      <c r="G699" s="124">
        <v>0</v>
      </c>
      <c r="H699" s="124">
        <v>0</v>
      </c>
      <c r="I699" s="124">
        <v>0</v>
      </c>
      <c r="J699" s="124">
        <v>0</v>
      </c>
      <c r="K699" s="124">
        <v>0</v>
      </c>
      <c r="L699" s="124">
        <v>0</v>
      </c>
      <c r="M699" s="124">
        <v>0</v>
      </c>
      <c r="N699" s="124">
        <v>0</v>
      </c>
      <c r="O699" s="124">
        <v>0</v>
      </c>
      <c r="P699" s="124">
        <v>0</v>
      </c>
      <c r="Q699" s="124">
        <v>0</v>
      </c>
      <c r="R699" s="124">
        <v>0</v>
      </c>
      <c r="S699" s="124">
        <v>0</v>
      </c>
      <c r="T699" s="124">
        <v>0</v>
      </c>
      <c r="U699" s="124">
        <v>0</v>
      </c>
      <c r="V699" s="124">
        <v>0</v>
      </c>
      <c r="W699" s="124">
        <v>0</v>
      </c>
    </row>
    <row r="700" spans="1:23" hidden="1">
      <c r="A700" s="124">
        <v>0</v>
      </c>
      <c r="B700" s="124">
        <v>0</v>
      </c>
      <c r="C700" s="124">
        <v>0</v>
      </c>
      <c r="D700" s="124">
        <v>0</v>
      </c>
      <c r="E700" s="124">
        <v>0</v>
      </c>
      <c r="F700" s="124">
        <v>0</v>
      </c>
      <c r="G700" s="124">
        <v>0</v>
      </c>
      <c r="H700" s="124">
        <v>0</v>
      </c>
      <c r="I700" s="124">
        <v>0</v>
      </c>
      <c r="J700" s="124">
        <v>0</v>
      </c>
      <c r="K700" s="124">
        <v>0</v>
      </c>
      <c r="L700" s="124">
        <v>0</v>
      </c>
      <c r="M700" s="124">
        <v>0</v>
      </c>
      <c r="N700" s="124">
        <v>0</v>
      </c>
      <c r="O700" s="124">
        <v>0</v>
      </c>
      <c r="P700" s="124">
        <v>0</v>
      </c>
      <c r="Q700" s="124">
        <v>0</v>
      </c>
      <c r="R700" s="124">
        <v>0</v>
      </c>
      <c r="S700" s="124">
        <v>0</v>
      </c>
      <c r="T700" s="124">
        <v>0</v>
      </c>
      <c r="U700" s="124">
        <v>0</v>
      </c>
      <c r="V700" s="124">
        <v>0</v>
      </c>
      <c r="W700" s="124">
        <v>0</v>
      </c>
    </row>
    <row r="701" spans="1:23" hidden="1">
      <c r="A701" s="124">
        <v>0</v>
      </c>
      <c r="B701" s="124">
        <v>0</v>
      </c>
      <c r="C701" s="124">
        <v>0</v>
      </c>
      <c r="D701" s="124">
        <v>0</v>
      </c>
      <c r="E701" s="124">
        <v>0</v>
      </c>
      <c r="F701" s="124">
        <v>0</v>
      </c>
      <c r="G701" s="124">
        <v>0</v>
      </c>
      <c r="H701" s="124">
        <v>0</v>
      </c>
      <c r="I701" s="124">
        <v>0</v>
      </c>
      <c r="J701" s="124">
        <v>0</v>
      </c>
      <c r="K701" s="124">
        <v>0</v>
      </c>
      <c r="L701" s="124">
        <v>0</v>
      </c>
      <c r="M701" s="124">
        <v>0</v>
      </c>
      <c r="N701" s="124">
        <v>0</v>
      </c>
      <c r="O701" s="124">
        <v>0</v>
      </c>
      <c r="P701" s="124">
        <v>0</v>
      </c>
      <c r="Q701" s="124">
        <v>0</v>
      </c>
      <c r="R701" s="124">
        <v>0</v>
      </c>
      <c r="S701" s="124">
        <v>0</v>
      </c>
      <c r="T701" s="124">
        <v>0</v>
      </c>
      <c r="U701" s="124">
        <v>0</v>
      </c>
      <c r="V701" s="124">
        <v>0</v>
      </c>
      <c r="W701" s="124">
        <v>0</v>
      </c>
    </row>
    <row r="702" spans="1:23" hidden="1">
      <c r="A702" s="124">
        <v>0</v>
      </c>
      <c r="B702" s="124">
        <v>0</v>
      </c>
      <c r="C702" s="124">
        <v>0</v>
      </c>
      <c r="D702" s="124">
        <v>0</v>
      </c>
      <c r="E702" s="124">
        <v>0</v>
      </c>
      <c r="F702" s="124">
        <v>0</v>
      </c>
      <c r="G702" s="124">
        <v>0</v>
      </c>
      <c r="H702" s="124">
        <v>0</v>
      </c>
      <c r="I702" s="124">
        <v>0</v>
      </c>
      <c r="J702" s="124">
        <v>0</v>
      </c>
      <c r="K702" s="124">
        <v>0</v>
      </c>
      <c r="L702" s="124">
        <v>0</v>
      </c>
      <c r="M702" s="124">
        <v>0</v>
      </c>
      <c r="N702" s="124">
        <v>0</v>
      </c>
      <c r="O702" s="124">
        <v>0</v>
      </c>
      <c r="P702" s="124">
        <v>0</v>
      </c>
      <c r="Q702" s="124">
        <v>0</v>
      </c>
      <c r="R702" s="124">
        <v>0</v>
      </c>
      <c r="S702" s="124">
        <v>0</v>
      </c>
      <c r="T702" s="124">
        <v>0</v>
      </c>
      <c r="U702" s="124">
        <v>0</v>
      </c>
      <c r="V702" s="124">
        <v>0</v>
      </c>
      <c r="W702" s="124">
        <v>0</v>
      </c>
    </row>
    <row r="703" spans="1:23" hidden="1">
      <c r="A703" s="124">
        <v>0</v>
      </c>
      <c r="B703" s="124">
        <v>0</v>
      </c>
      <c r="C703" s="124">
        <v>0</v>
      </c>
      <c r="D703" s="124">
        <v>0</v>
      </c>
      <c r="E703" s="124">
        <v>0</v>
      </c>
      <c r="F703" s="124">
        <v>0</v>
      </c>
      <c r="G703" s="124">
        <v>0</v>
      </c>
      <c r="H703" s="124">
        <v>0</v>
      </c>
      <c r="I703" s="124">
        <v>0</v>
      </c>
      <c r="J703" s="124">
        <v>0</v>
      </c>
      <c r="K703" s="124">
        <v>0</v>
      </c>
      <c r="L703" s="124">
        <v>0</v>
      </c>
      <c r="M703" s="124">
        <v>0</v>
      </c>
      <c r="N703" s="124">
        <v>0</v>
      </c>
      <c r="O703" s="124">
        <v>0</v>
      </c>
      <c r="P703" s="124">
        <v>0</v>
      </c>
      <c r="Q703" s="124">
        <v>0</v>
      </c>
      <c r="R703" s="124">
        <v>0</v>
      </c>
      <c r="S703" s="124">
        <v>0</v>
      </c>
      <c r="T703" s="124">
        <v>0</v>
      </c>
      <c r="U703" s="124">
        <v>0</v>
      </c>
      <c r="V703" s="124">
        <v>0</v>
      </c>
      <c r="W703" s="124">
        <v>0</v>
      </c>
    </row>
    <row r="704" spans="1:23" hidden="1">
      <c r="A704" s="124">
        <v>0</v>
      </c>
      <c r="B704" s="124">
        <v>0</v>
      </c>
      <c r="C704" s="124">
        <v>0</v>
      </c>
      <c r="D704" s="124">
        <v>0</v>
      </c>
      <c r="E704" s="124">
        <v>0</v>
      </c>
      <c r="F704" s="124">
        <v>0</v>
      </c>
      <c r="G704" s="124">
        <v>0</v>
      </c>
      <c r="H704" s="124">
        <v>0</v>
      </c>
      <c r="I704" s="124">
        <v>0</v>
      </c>
      <c r="J704" s="124">
        <v>0</v>
      </c>
      <c r="K704" s="124">
        <v>0</v>
      </c>
      <c r="L704" s="124">
        <v>0</v>
      </c>
      <c r="M704" s="124">
        <v>0</v>
      </c>
      <c r="N704" s="124">
        <v>0</v>
      </c>
      <c r="O704" s="124">
        <v>0</v>
      </c>
      <c r="P704" s="124">
        <v>0</v>
      </c>
      <c r="Q704" s="124">
        <v>0</v>
      </c>
      <c r="R704" s="124">
        <v>0</v>
      </c>
      <c r="S704" s="124">
        <v>0</v>
      </c>
      <c r="T704" s="124">
        <v>0</v>
      </c>
      <c r="U704" s="124">
        <v>0</v>
      </c>
      <c r="V704" s="124">
        <v>0</v>
      </c>
      <c r="W704" s="124">
        <v>0</v>
      </c>
    </row>
    <row r="705" spans="1:23" hidden="1">
      <c r="A705" s="124">
        <v>0</v>
      </c>
      <c r="B705" s="124">
        <v>0</v>
      </c>
      <c r="C705" s="124">
        <v>0</v>
      </c>
      <c r="D705" s="124">
        <v>0</v>
      </c>
      <c r="E705" s="124">
        <v>0</v>
      </c>
      <c r="F705" s="124">
        <v>0</v>
      </c>
      <c r="G705" s="124">
        <v>0</v>
      </c>
      <c r="H705" s="124">
        <v>0</v>
      </c>
      <c r="I705" s="124">
        <v>0</v>
      </c>
      <c r="J705" s="124">
        <v>0</v>
      </c>
      <c r="K705" s="124">
        <v>0</v>
      </c>
      <c r="L705" s="124">
        <v>0</v>
      </c>
      <c r="M705" s="124">
        <v>0</v>
      </c>
      <c r="N705" s="124">
        <v>0</v>
      </c>
      <c r="O705" s="124">
        <v>0</v>
      </c>
      <c r="P705" s="124">
        <v>0</v>
      </c>
      <c r="Q705" s="124">
        <v>0</v>
      </c>
      <c r="R705" s="124">
        <v>0</v>
      </c>
      <c r="S705" s="124">
        <v>0</v>
      </c>
      <c r="T705" s="124">
        <v>0</v>
      </c>
      <c r="U705" s="124">
        <v>0</v>
      </c>
      <c r="V705" s="124">
        <v>0</v>
      </c>
      <c r="W705" s="124">
        <v>0</v>
      </c>
    </row>
    <row r="706" spans="1:23" hidden="1">
      <c r="A706" s="124">
        <v>0</v>
      </c>
      <c r="B706" s="124">
        <v>0</v>
      </c>
      <c r="C706" s="124">
        <v>0</v>
      </c>
      <c r="D706" s="124">
        <v>0</v>
      </c>
      <c r="E706" s="124">
        <v>0</v>
      </c>
      <c r="F706" s="124">
        <v>0</v>
      </c>
      <c r="G706" s="124">
        <v>0</v>
      </c>
      <c r="H706" s="124">
        <v>0</v>
      </c>
      <c r="I706" s="124">
        <v>0</v>
      </c>
      <c r="J706" s="124">
        <v>0</v>
      </c>
      <c r="K706" s="124">
        <v>0</v>
      </c>
      <c r="L706" s="124">
        <v>0</v>
      </c>
      <c r="M706" s="124">
        <v>0</v>
      </c>
      <c r="N706" s="124">
        <v>0</v>
      </c>
      <c r="O706" s="124">
        <v>0</v>
      </c>
      <c r="P706" s="124">
        <v>0</v>
      </c>
      <c r="Q706" s="124">
        <v>0</v>
      </c>
      <c r="R706" s="124">
        <v>0</v>
      </c>
      <c r="S706" s="124">
        <v>0</v>
      </c>
      <c r="T706" s="124">
        <v>0</v>
      </c>
      <c r="U706" s="124">
        <v>0</v>
      </c>
      <c r="V706" s="124">
        <v>0</v>
      </c>
      <c r="W706" s="124">
        <v>0</v>
      </c>
    </row>
    <row r="707" spans="1:23" hidden="1">
      <c r="A707" s="124">
        <v>0</v>
      </c>
      <c r="B707" s="124">
        <v>0</v>
      </c>
      <c r="C707" s="124">
        <v>0</v>
      </c>
      <c r="D707" s="124">
        <v>0</v>
      </c>
      <c r="E707" s="124">
        <v>0</v>
      </c>
      <c r="F707" s="124">
        <v>0</v>
      </c>
      <c r="G707" s="124">
        <v>0</v>
      </c>
      <c r="H707" s="124">
        <v>0</v>
      </c>
      <c r="I707" s="124">
        <v>0</v>
      </c>
      <c r="J707" s="124">
        <v>0</v>
      </c>
      <c r="K707" s="124">
        <v>0</v>
      </c>
      <c r="L707" s="124">
        <v>0</v>
      </c>
      <c r="M707" s="124">
        <v>0</v>
      </c>
      <c r="N707" s="124">
        <v>0</v>
      </c>
      <c r="O707" s="124">
        <v>0</v>
      </c>
      <c r="P707" s="124">
        <v>0</v>
      </c>
      <c r="Q707" s="124">
        <v>0</v>
      </c>
      <c r="R707" s="124">
        <v>0</v>
      </c>
      <c r="S707" s="124">
        <v>0</v>
      </c>
      <c r="T707" s="124">
        <v>0</v>
      </c>
      <c r="U707" s="124">
        <v>0</v>
      </c>
      <c r="V707" s="124">
        <v>0</v>
      </c>
      <c r="W707" s="124">
        <v>0</v>
      </c>
    </row>
    <row r="708" spans="1:23" hidden="1">
      <c r="A708" s="124">
        <v>0</v>
      </c>
      <c r="B708" s="124">
        <v>0</v>
      </c>
      <c r="C708" s="124">
        <v>0</v>
      </c>
      <c r="D708" s="124">
        <v>0</v>
      </c>
      <c r="E708" s="124">
        <v>0</v>
      </c>
      <c r="F708" s="124">
        <v>0</v>
      </c>
      <c r="G708" s="124">
        <v>0</v>
      </c>
      <c r="H708" s="124">
        <v>0</v>
      </c>
      <c r="I708" s="124">
        <v>0</v>
      </c>
      <c r="J708" s="124">
        <v>0</v>
      </c>
      <c r="K708" s="124">
        <v>0</v>
      </c>
      <c r="L708" s="124">
        <v>0</v>
      </c>
      <c r="M708" s="124">
        <v>0</v>
      </c>
      <c r="N708" s="124">
        <v>0</v>
      </c>
      <c r="O708" s="124">
        <v>0</v>
      </c>
      <c r="P708" s="124">
        <v>0</v>
      </c>
      <c r="Q708" s="124">
        <v>0</v>
      </c>
      <c r="R708" s="124">
        <v>0</v>
      </c>
      <c r="S708" s="124">
        <v>0</v>
      </c>
      <c r="T708" s="124">
        <v>0</v>
      </c>
      <c r="U708" s="124">
        <v>0</v>
      </c>
      <c r="V708" s="124">
        <v>0</v>
      </c>
      <c r="W708" s="124">
        <v>0</v>
      </c>
    </row>
    <row r="709" spans="1:23" hidden="1">
      <c r="A709" s="124">
        <v>0</v>
      </c>
      <c r="B709" s="124">
        <v>0</v>
      </c>
      <c r="C709" s="124">
        <v>0</v>
      </c>
      <c r="D709" s="124">
        <v>0</v>
      </c>
      <c r="E709" s="124">
        <v>0</v>
      </c>
      <c r="F709" s="124">
        <v>0</v>
      </c>
      <c r="G709" s="124">
        <v>0</v>
      </c>
      <c r="H709" s="124">
        <v>0</v>
      </c>
      <c r="I709" s="124">
        <v>0</v>
      </c>
      <c r="J709" s="124">
        <v>0</v>
      </c>
      <c r="K709" s="124">
        <v>0</v>
      </c>
      <c r="L709" s="124">
        <v>0</v>
      </c>
      <c r="M709" s="124">
        <v>0</v>
      </c>
      <c r="N709" s="124">
        <v>0</v>
      </c>
      <c r="O709" s="124">
        <v>0</v>
      </c>
      <c r="P709" s="124">
        <v>0</v>
      </c>
      <c r="Q709" s="124">
        <v>0</v>
      </c>
      <c r="R709" s="124">
        <v>0</v>
      </c>
      <c r="S709" s="124">
        <v>0</v>
      </c>
      <c r="T709" s="124">
        <v>0</v>
      </c>
      <c r="U709" s="124">
        <v>0</v>
      </c>
      <c r="V709" s="124">
        <v>0</v>
      </c>
      <c r="W709" s="124">
        <v>0</v>
      </c>
    </row>
    <row r="710" spans="1:23" hidden="1">
      <c r="A710" s="124">
        <v>0</v>
      </c>
      <c r="B710" s="124">
        <v>0</v>
      </c>
      <c r="C710" s="124">
        <v>0</v>
      </c>
      <c r="D710" s="124">
        <v>0</v>
      </c>
      <c r="E710" s="124">
        <v>0</v>
      </c>
      <c r="F710" s="124">
        <v>0</v>
      </c>
      <c r="G710" s="124">
        <v>0</v>
      </c>
      <c r="H710" s="124">
        <v>0</v>
      </c>
      <c r="I710" s="124">
        <v>0</v>
      </c>
      <c r="J710" s="124">
        <v>0</v>
      </c>
      <c r="K710" s="124">
        <v>0</v>
      </c>
      <c r="L710" s="124">
        <v>0</v>
      </c>
      <c r="M710" s="124">
        <v>0</v>
      </c>
      <c r="N710" s="124">
        <v>0</v>
      </c>
      <c r="O710" s="124">
        <v>0</v>
      </c>
      <c r="P710" s="124">
        <v>0</v>
      </c>
      <c r="Q710" s="124">
        <v>0</v>
      </c>
      <c r="R710" s="124">
        <v>0</v>
      </c>
      <c r="S710" s="124">
        <v>0</v>
      </c>
      <c r="T710" s="124">
        <v>0</v>
      </c>
      <c r="U710" s="124">
        <v>0</v>
      </c>
      <c r="V710" s="124">
        <v>0</v>
      </c>
      <c r="W710" s="124">
        <v>0</v>
      </c>
    </row>
    <row r="711" spans="1:23" hidden="1">
      <c r="A711" s="124">
        <v>0</v>
      </c>
      <c r="B711" s="124">
        <v>0</v>
      </c>
      <c r="C711" s="124">
        <v>0</v>
      </c>
      <c r="D711" s="124">
        <v>0</v>
      </c>
      <c r="E711" s="124">
        <v>0</v>
      </c>
      <c r="F711" s="124">
        <v>0</v>
      </c>
      <c r="G711" s="124">
        <v>0</v>
      </c>
      <c r="H711" s="124">
        <v>0</v>
      </c>
      <c r="I711" s="124">
        <v>0</v>
      </c>
      <c r="J711" s="124">
        <v>0</v>
      </c>
      <c r="K711" s="124">
        <v>0</v>
      </c>
      <c r="L711" s="124">
        <v>0</v>
      </c>
      <c r="M711" s="124">
        <v>0</v>
      </c>
      <c r="N711" s="124">
        <v>0</v>
      </c>
      <c r="O711" s="124">
        <v>0</v>
      </c>
      <c r="P711" s="124">
        <v>0</v>
      </c>
      <c r="Q711" s="124">
        <v>0</v>
      </c>
      <c r="R711" s="124">
        <v>0</v>
      </c>
      <c r="S711" s="124">
        <v>0</v>
      </c>
      <c r="T711" s="124">
        <v>0</v>
      </c>
      <c r="U711" s="124">
        <v>0</v>
      </c>
      <c r="V711" s="124">
        <v>0</v>
      </c>
      <c r="W711" s="124">
        <v>0</v>
      </c>
    </row>
    <row r="712" spans="1:23" hidden="1">
      <c r="A712" s="124">
        <v>0</v>
      </c>
      <c r="B712" s="124">
        <v>0</v>
      </c>
      <c r="C712" s="124">
        <v>0</v>
      </c>
      <c r="D712" s="124">
        <v>0</v>
      </c>
      <c r="E712" s="124">
        <v>0</v>
      </c>
      <c r="F712" s="124">
        <v>0</v>
      </c>
      <c r="G712" s="124">
        <v>0</v>
      </c>
      <c r="H712" s="124">
        <v>0</v>
      </c>
      <c r="I712" s="124">
        <v>0</v>
      </c>
      <c r="J712" s="124">
        <v>0</v>
      </c>
      <c r="K712" s="124">
        <v>0</v>
      </c>
      <c r="L712" s="124">
        <v>0</v>
      </c>
      <c r="M712" s="124">
        <v>0</v>
      </c>
      <c r="N712" s="124">
        <v>0</v>
      </c>
      <c r="O712" s="124">
        <v>0</v>
      </c>
      <c r="P712" s="124">
        <v>0</v>
      </c>
      <c r="Q712" s="124">
        <v>0</v>
      </c>
      <c r="R712" s="124">
        <v>0</v>
      </c>
      <c r="S712" s="124">
        <v>0</v>
      </c>
      <c r="T712" s="124">
        <v>0</v>
      </c>
      <c r="U712" s="124">
        <v>0</v>
      </c>
      <c r="V712" s="124">
        <v>0</v>
      </c>
      <c r="W712" s="124">
        <v>0</v>
      </c>
    </row>
    <row r="713" spans="1:23" hidden="1">
      <c r="A713" s="124">
        <v>0</v>
      </c>
      <c r="B713" s="124">
        <v>0</v>
      </c>
      <c r="C713" s="124">
        <v>0</v>
      </c>
      <c r="D713" s="124">
        <v>0</v>
      </c>
      <c r="E713" s="124">
        <v>0</v>
      </c>
      <c r="F713" s="124">
        <v>0</v>
      </c>
      <c r="G713" s="124">
        <v>0</v>
      </c>
      <c r="H713" s="124">
        <v>0</v>
      </c>
      <c r="I713" s="124">
        <v>0</v>
      </c>
      <c r="J713" s="124">
        <v>0</v>
      </c>
      <c r="K713" s="124">
        <v>0</v>
      </c>
      <c r="L713" s="124">
        <v>0</v>
      </c>
      <c r="M713" s="124">
        <v>0</v>
      </c>
      <c r="N713" s="124">
        <v>0</v>
      </c>
      <c r="O713" s="124">
        <v>0</v>
      </c>
      <c r="P713" s="124">
        <v>0</v>
      </c>
      <c r="Q713" s="124">
        <v>0</v>
      </c>
      <c r="R713" s="124">
        <v>0</v>
      </c>
      <c r="S713" s="124">
        <v>0</v>
      </c>
      <c r="T713" s="124">
        <v>0</v>
      </c>
      <c r="U713" s="124">
        <v>0</v>
      </c>
      <c r="V713" s="124">
        <v>0</v>
      </c>
      <c r="W713" s="124">
        <v>0</v>
      </c>
    </row>
    <row r="714" spans="1:23" hidden="1">
      <c r="A714" s="124">
        <v>0</v>
      </c>
      <c r="B714" s="124">
        <v>0</v>
      </c>
      <c r="C714" s="124">
        <v>0</v>
      </c>
      <c r="D714" s="124">
        <v>0</v>
      </c>
      <c r="E714" s="124">
        <v>0</v>
      </c>
      <c r="F714" s="124">
        <v>0</v>
      </c>
      <c r="G714" s="124">
        <v>0</v>
      </c>
      <c r="H714" s="124">
        <v>0</v>
      </c>
      <c r="I714" s="124">
        <v>0</v>
      </c>
      <c r="J714" s="124">
        <v>0</v>
      </c>
      <c r="K714" s="124">
        <v>0</v>
      </c>
      <c r="L714" s="124">
        <v>0</v>
      </c>
      <c r="M714" s="124">
        <v>0</v>
      </c>
      <c r="N714" s="124">
        <v>0</v>
      </c>
      <c r="O714" s="124">
        <v>0</v>
      </c>
      <c r="P714" s="124">
        <v>0</v>
      </c>
      <c r="Q714" s="124">
        <v>0</v>
      </c>
      <c r="R714" s="124">
        <v>0</v>
      </c>
      <c r="S714" s="124">
        <v>0</v>
      </c>
      <c r="T714" s="124">
        <v>0</v>
      </c>
      <c r="U714" s="124">
        <v>0</v>
      </c>
      <c r="V714" s="124">
        <v>0</v>
      </c>
      <c r="W714" s="124">
        <v>0</v>
      </c>
    </row>
    <row r="715" spans="1:23" hidden="1">
      <c r="A715" s="124">
        <v>0</v>
      </c>
      <c r="B715" s="124">
        <v>0</v>
      </c>
      <c r="C715" s="124">
        <v>0</v>
      </c>
      <c r="D715" s="124">
        <v>0</v>
      </c>
      <c r="E715" s="124">
        <v>0</v>
      </c>
      <c r="F715" s="124">
        <v>0</v>
      </c>
      <c r="G715" s="124">
        <v>0</v>
      </c>
      <c r="H715" s="124">
        <v>0</v>
      </c>
      <c r="I715" s="124">
        <v>0</v>
      </c>
      <c r="J715" s="124">
        <v>0</v>
      </c>
      <c r="K715" s="124">
        <v>0</v>
      </c>
      <c r="L715" s="124">
        <v>0</v>
      </c>
      <c r="M715" s="124">
        <v>0</v>
      </c>
      <c r="N715" s="124">
        <v>0</v>
      </c>
      <c r="O715" s="124">
        <v>0</v>
      </c>
      <c r="P715" s="124">
        <v>0</v>
      </c>
      <c r="Q715" s="124">
        <v>0</v>
      </c>
      <c r="R715" s="124">
        <v>0</v>
      </c>
      <c r="S715" s="124">
        <v>0</v>
      </c>
      <c r="T715" s="124">
        <v>0</v>
      </c>
      <c r="U715" s="124">
        <v>0</v>
      </c>
      <c r="V715" s="124">
        <v>0</v>
      </c>
      <c r="W715" s="124">
        <v>0</v>
      </c>
    </row>
    <row r="716" spans="1:23" hidden="1">
      <c r="A716" s="124">
        <v>0</v>
      </c>
      <c r="B716" s="124">
        <v>0</v>
      </c>
      <c r="C716" s="124">
        <v>0</v>
      </c>
      <c r="D716" s="124">
        <v>0</v>
      </c>
      <c r="E716" s="124">
        <v>0</v>
      </c>
      <c r="F716" s="124">
        <v>0</v>
      </c>
      <c r="G716" s="124">
        <v>0</v>
      </c>
      <c r="H716" s="124">
        <v>0</v>
      </c>
      <c r="I716" s="124">
        <v>0</v>
      </c>
      <c r="J716" s="124">
        <v>0</v>
      </c>
      <c r="K716" s="124">
        <v>0</v>
      </c>
      <c r="L716" s="124">
        <v>0</v>
      </c>
      <c r="M716" s="124">
        <v>0</v>
      </c>
      <c r="N716" s="124">
        <v>0</v>
      </c>
      <c r="O716" s="124">
        <v>0</v>
      </c>
      <c r="P716" s="124">
        <v>0</v>
      </c>
      <c r="Q716" s="124">
        <v>0</v>
      </c>
      <c r="R716" s="124">
        <v>0</v>
      </c>
      <c r="S716" s="124">
        <v>0</v>
      </c>
      <c r="T716" s="124">
        <v>0</v>
      </c>
      <c r="U716" s="124">
        <v>0</v>
      </c>
      <c r="V716" s="124">
        <v>0</v>
      </c>
      <c r="W716" s="124">
        <v>0</v>
      </c>
    </row>
    <row r="717" spans="1:23" hidden="1">
      <c r="A717" s="124">
        <v>0</v>
      </c>
      <c r="B717" s="124">
        <v>0</v>
      </c>
      <c r="C717" s="124">
        <v>0</v>
      </c>
      <c r="D717" s="124">
        <v>0</v>
      </c>
      <c r="E717" s="124">
        <v>0</v>
      </c>
      <c r="F717" s="124">
        <v>0</v>
      </c>
      <c r="G717" s="124">
        <v>0</v>
      </c>
      <c r="H717" s="124">
        <v>0</v>
      </c>
      <c r="I717" s="124">
        <v>0</v>
      </c>
      <c r="J717" s="124">
        <v>0</v>
      </c>
      <c r="K717" s="124">
        <v>0</v>
      </c>
      <c r="L717" s="124">
        <v>0</v>
      </c>
      <c r="M717" s="124">
        <v>0</v>
      </c>
      <c r="N717" s="124">
        <v>0</v>
      </c>
      <c r="O717" s="124">
        <v>0</v>
      </c>
      <c r="P717" s="124">
        <v>0</v>
      </c>
      <c r="Q717" s="124">
        <v>0</v>
      </c>
      <c r="R717" s="124">
        <v>0</v>
      </c>
      <c r="S717" s="124">
        <v>0</v>
      </c>
      <c r="T717" s="124">
        <v>0</v>
      </c>
      <c r="U717" s="124">
        <v>0</v>
      </c>
      <c r="V717" s="124">
        <v>0</v>
      </c>
      <c r="W717" s="124">
        <v>0</v>
      </c>
    </row>
    <row r="718" spans="1:23" hidden="1">
      <c r="A718" s="124">
        <v>0</v>
      </c>
      <c r="B718" s="124">
        <v>0</v>
      </c>
      <c r="C718" s="124">
        <v>0</v>
      </c>
      <c r="D718" s="124">
        <v>0</v>
      </c>
      <c r="E718" s="124">
        <v>0</v>
      </c>
      <c r="F718" s="124">
        <v>0</v>
      </c>
      <c r="G718" s="124">
        <v>0</v>
      </c>
      <c r="H718" s="124">
        <v>0</v>
      </c>
      <c r="I718" s="124">
        <v>0</v>
      </c>
      <c r="J718" s="124">
        <v>0</v>
      </c>
      <c r="K718" s="124">
        <v>0</v>
      </c>
      <c r="L718" s="124">
        <v>0</v>
      </c>
      <c r="M718" s="124">
        <v>0</v>
      </c>
      <c r="N718" s="124">
        <v>0</v>
      </c>
      <c r="O718" s="124">
        <v>0</v>
      </c>
      <c r="P718" s="124">
        <v>0</v>
      </c>
      <c r="Q718" s="124">
        <v>0</v>
      </c>
      <c r="R718" s="124">
        <v>0</v>
      </c>
      <c r="S718" s="124">
        <v>0</v>
      </c>
      <c r="T718" s="124">
        <v>0</v>
      </c>
      <c r="U718" s="124">
        <v>0</v>
      </c>
      <c r="V718" s="124">
        <v>0</v>
      </c>
      <c r="W718" s="124">
        <v>0</v>
      </c>
    </row>
    <row r="719" spans="1:23" hidden="1">
      <c r="A719" s="124">
        <v>0</v>
      </c>
      <c r="B719" s="124">
        <v>0</v>
      </c>
      <c r="C719" s="124">
        <v>0</v>
      </c>
      <c r="D719" s="124">
        <v>0</v>
      </c>
      <c r="E719" s="124">
        <v>0</v>
      </c>
      <c r="F719" s="124">
        <v>0</v>
      </c>
      <c r="G719" s="124">
        <v>0</v>
      </c>
      <c r="H719" s="124">
        <v>0</v>
      </c>
      <c r="I719" s="124">
        <v>0</v>
      </c>
      <c r="J719" s="124">
        <v>0</v>
      </c>
      <c r="K719" s="124">
        <v>0</v>
      </c>
      <c r="L719" s="124">
        <v>0</v>
      </c>
      <c r="M719" s="124">
        <v>0</v>
      </c>
      <c r="N719" s="124">
        <v>0</v>
      </c>
      <c r="O719" s="124">
        <v>0</v>
      </c>
      <c r="P719" s="124">
        <v>0</v>
      </c>
      <c r="Q719" s="124">
        <v>0</v>
      </c>
      <c r="R719" s="124">
        <v>0</v>
      </c>
      <c r="S719" s="124">
        <v>0</v>
      </c>
      <c r="T719" s="124">
        <v>0</v>
      </c>
      <c r="U719" s="124">
        <v>0</v>
      </c>
      <c r="V719" s="124">
        <v>0</v>
      </c>
      <c r="W719" s="124">
        <v>0</v>
      </c>
    </row>
    <row r="720" spans="1:23" hidden="1">
      <c r="A720" s="124">
        <v>0</v>
      </c>
      <c r="B720" s="124">
        <v>0</v>
      </c>
      <c r="C720" s="124">
        <v>0</v>
      </c>
      <c r="D720" s="124">
        <v>0</v>
      </c>
      <c r="E720" s="124">
        <v>0</v>
      </c>
      <c r="F720" s="124">
        <v>0</v>
      </c>
      <c r="G720" s="124">
        <v>0</v>
      </c>
      <c r="H720" s="124">
        <v>0</v>
      </c>
      <c r="I720" s="124">
        <v>0</v>
      </c>
      <c r="J720" s="124">
        <v>0</v>
      </c>
      <c r="K720" s="124">
        <v>0</v>
      </c>
      <c r="L720" s="124">
        <v>0</v>
      </c>
      <c r="M720" s="124">
        <v>0</v>
      </c>
      <c r="N720" s="124">
        <v>0</v>
      </c>
      <c r="O720" s="124">
        <v>0</v>
      </c>
      <c r="P720" s="124">
        <v>0</v>
      </c>
      <c r="Q720" s="124">
        <v>0</v>
      </c>
      <c r="R720" s="124">
        <v>0</v>
      </c>
      <c r="S720" s="124">
        <v>0</v>
      </c>
      <c r="T720" s="124">
        <v>0</v>
      </c>
      <c r="U720" s="124">
        <v>0</v>
      </c>
      <c r="V720" s="124">
        <v>0</v>
      </c>
      <c r="W720" s="124">
        <v>0</v>
      </c>
    </row>
    <row r="721" spans="1:23" hidden="1">
      <c r="A721" s="124">
        <v>0</v>
      </c>
      <c r="B721" s="124">
        <v>0</v>
      </c>
      <c r="C721" s="124">
        <v>0</v>
      </c>
      <c r="D721" s="124">
        <v>0</v>
      </c>
      <c r="E721" s="124">
        <v>0</v>
      </c>
      <c r="F721" s="124">
        <v>0</v>
      </c>
      <c r="G721" s="124">
        <v>0</v>
      </c>
      <c r="H721" s="124">
        <v>0</v>
      </c>
      <c r="I721" s="124">
        <v>0</v>
      </c>
      <c r="J721" s="124">
        <v>0</v>
      </c>
      <c r="K721" s="124">
        <v>0</v>
      </c>
      <c r="L721" s="124">
        <v>0</v>
      </c>
      <c r="M721" s="124">
        <v>0</v>
      </c>
      <c r="N721" s="124">
        <v>0</v>
      </c>
      <c r="O721" s="124">
        <v>0</v>
      </c>
      <c r="P721" s="124">
        <v>0</v>
      </c>
      <c r="Q721" s="124">
        <v>0</v>
      </c>
      <c r="R721" s="124">
        <v>0</v>
      </c>
      <c r="S721" s="124">
        <v>0</v>
      </c>
      <c r="T721" s="124">
        <v>0</v>
      </c>
      <c r="U721" s="124">
        <v>0</v>
      </c>
      <c r="V721" s="124">
        <v>0</v>
      </c>
      <c r="W721" s="124">
        <v>0</v>
      </c>
    </row>
    <row r="722" spans="1:23" hidden="1">
      <c r="A722" s="124">
        <v>0</v>
      </c>
      <c r="B722" s="124">
        <v>0</v>
      </c>
      <c r="C722" s="124">
        <v>0</v>
      </c>
      <c r="D722" s="124">
        <v>0</v>
      </c>
      <c r="E722" s="124">
        <v>0</v>
      </c>
      <c r="F722" s="124">
        <v>0</v>
      </c>
      <c r="G722" s="124">
        <v>0</v>
      </c>
      <c r="H722" s="124">
        <v>0</v>
      </c>
      <c r="I722" s="124">
        <v>0</v>
      </c>
      <c r="J722" s="124">
        <v>0</v>
      </c>
      <c r="K722" s="124">
        <v>0</v>
      </c>
      <c r="L722" s="124">
        <v>0</v>
      </c>
      <c r="M722" s="124">
        <v>0</v>
      </c>
      <c r="N722" s="124">
        <v>0</v>
      </c>
      <c r="O722" s="124">
        <v>0</v>
      </c>
      <c r="P722" s="124">
        <v>0</v>
      </c>
      <c r="Q722" s="124">
        <v>0</v>
      </c>
      <c r="R722" s="124">
        <v>0</v>
      </c>
      <c r="S722" s="124">
        <v>0</v>
      </c>
      <c r="T722" s="124">
        <v>0</v>
      </c>
      <c r="U722" s="124">
        <v>0</v>
      </c>
      <c r="V722" s="124">
        <v>0</v>
      </c>
      <c r="W722" s="124">
        <v>0</v>
      </c>
    </row>
    <row r="723" spans="1:23" hidden="1">
      <c r="A723" s="124">
        <v>0</v>
      </c>
      <c r="B723" s="124">
        <v>0</v>
      </c>
      <c r="C723" s="124">
        <v>0</v>
      </c>
      <c r="D723" s="124">
        <v>0</v>
      </c>
      <c r="E723" s="124">
        <v>0</v>
      </c>
      <c r="F723" s="124">
        <v>0</v>
      </c>
      <c r="G723" s="124">
        <v>0</v>
      </c>
      <c r="H723" s="124">
        <v>0</v>
      </c>
      <c r="I723" s="124">
        <v>0</v>
      </c>
      <c r="J723" s="124">
        <v>0</v>
      </c>
      <c r="K723" s="124">
        <v>0</v>
      </c>
      <c r="L723" s="124">
        <v>0</v>
      </c>
      <c r="M723" s="124">
        <v>0</v>
      </c>
      <c r="N723" s="124">
        <v>0</v>
      </c>
      <c r="O723" s="124">
        <v>0</v>
      </c>
      <c r="P723" s="124">
        <v>0</v>
      </c>
      <c r="Q723" s="124">
        <v>0</v>
      </c>
      <c r="R723" s="124">
        <v>0</v>
      </c>
      <c r="S723" s="124">
        <v>0</v>
      </c>
      <c r="T723" s="124">
        <v>0</v>
      </c>
      <c r="U723" s="124">
        <v>0</v>
      </c>
      <c r="V723" s="124">
        <v>0</v>
      </c>
      <c r="W723" s="124">
        <v>0</v>
      </c>
    </row>
    <row r="724" spans="1:23" hidden="1">
      <c r="A724" s="124">
        <v>0</v>
      </c>
      <c r="B724" s="124">
        <v>0</v>
      </c>
      <c r="C724" s="124">
        <v>0</v>
      </c>
      <c r="D724" s="124">
        <v>0</v>
      </c>
      <c r="E724" s="124">
        <v>0</v>
      </c>
      <c r="F724" s="124">
        <v>0</v>
      </c>
      <c r="G724" s="124">
        <v>0</v>
      </c>
      <c r="H724" s="124">
        <v>0</v>
      </c>
      <c r="I724" s="124">
        <v>0</v>
      </c>
      <c r="J724" s="124">
        <v>0</v>
      </c>
      <c r="K724" s="124">
        <v>0</v>
      </c>
      <c r="L724" s="124">
        <v>0</v>
      </c>
      <c r="M724" s="124">
        <v>0</v>
      </c>
      <c r="N724" s="124">
        <v>0</v>
      </c>
      <c r="O724" s="124">
        <v>0</v>
      </c>
      <c r="P724" s="124">
        <v>0</v>
      </c>
      <c r="Q724" s="124">
        <v>0</v>
      </c>
      <c r="R724" s="124">
        <v>0</v>
      </c>
      <c r="S724" s="124">
        <v>0</v>
      </c>
      <c r="T724" s="124">
        <v>0</v>
      </c>
      <c r="U724" s="124">
        <v>0</v>
      </c>
      <c r="V724" s="124">
        <v>0</v>
      </c>
      <c r="W724" s="124">
        <v>0</v>
      </c>
    </row>
    <row r="725" spans="1:23" hidden="1">
      <c r="A725" s="124">
        <v>0</v>
      </c>
      <c r="B725" s="124">
        <v>0</v>
      </c>
      <c r="C725" s="124">
        <v>0</v>
      </c>
      <c r="D725" s="124">
        <v>0</v>
      </c>
      <c r="E725" s="124">
        <v>0</v>
      </c>
      <c r="F725" s="124">
        <v>0</v>
      </c>
      <c r="G725" s="124">
        <v>0</v>
      </c>
      <c r="H725" s="124">
        <v>0</v>
      </c>
      <c r="I725" s="124">
        <v>0</v>
      </c>
      <c r="J725" s="124">
        <v>0</v>
      </c>
      <c r="K725" s="124">
        <v>0</v>
      </c>
      <c r="L725" s="124">
        <v>0</v>
      </c>
      <c r="M725" s="124">
        <v>0</v>
      </c>
      <c r="N725" s="124">
        <v>0</v>
      </c>
      <c r="O725" s="124">
        <v>0</v>
      </c>
      <c r="P725" s="124">
        <v>0</v>
      </c>
      <c r="Q725" s="124">
        <v>0</v>
      </c>
      <c r="R725" s="124">
        <v>0</v>
      </c>
      <c r="S725" s="124">
        <v>0</v>
      </c>
      <c r="T725" s="124">
        <v>0</v>
      </c>
      <c r="U725" s="124">
        <v>0</v>
      </c>
      <c r="V725" s="124">
        <v>0</v>
      </c>
      <c r="W725" s="124">
        <v>0</v>
      </c>
    </row>
    <row r="726" spans="1:23" hidden="1">
      <c r="A726" s="124">
        <v>0</v>
      </c>
      <c r="B726" s="124">
        <v>0</v>
      </c>
      <c r="C726" s="124">
        <v>0</v>
      </c>
      <c r="D726" s="124">
        <v>0</v>
      </c>
      <c r="E726" s="124">
        <v>0</v>
      </c>
      <c r="F726" s="124">
        <v>0</v>
      </c>
      <c r="G726" s="124">
        <v>0</v>
      </c>
      <c r="H726" s="124">
        <v>0</v>
      </c>
      <c r="I726" s="124">
        <v>0</v>
      </c>
      <c r="J726" s="124">
        <v>0</v>
      </c>
      <c r="K726" s="124">
        <v>0</v>
      </c>
      <c r="L726" s="124">
        <v>0</v>
      </c>
      <c r="M726" s="124">
        <v>0</v>
      </c>
      <c r="N726" s="124">
        <v>0</v>
      </c>
      <c r="O726" s="124">
        <v>0</v>
      </c>
      <c r="P726" s="124">
        <v>0</v>
      </c>
      <c r="Q726" s="124">
        <v>0</v>
      </c>
      <c r="R726" s="124">
        <v>0</v>
      </c>
      <c r="S726" s="124">
        <v>0</v>
      </c>
      <c r="T726" s="124">
        <v>0</v>
      </c>
      <c r="U726" s="124">
        <v>0</v>
      </c>
      <c r="V726" s="124">
        <v>0</v>
      </c>
      <c r="W726" s="124">
        <v>0</v>
      </c>
    </row>
    <row r="727" spans="1:23" hidden="1">
      <c r="A727" s="124">
        <v>0</v>
      </c>
      <c r="B727" s="124">
        <v>0</v>
      </c>
      <c r="C727" s="124">
        <v>0</v>
      </c>
      <c r="D727" s="124">
        <v>0</v>
      </c>
      <c r="E727" s="124">
        <v>0</v>
      </c>
      <c r="F727" s="124">
        <v>0</v>
      </c>
      <c r="G727" s="124">
        <v>0</v>
      </c>
      <c r="H727" s="124">
        <v>0</v>
      </c>
      <c r="I727" s="124">
        <v>0</v>
      </c>
      <c r="J727" s="124">
        <v>0</v>
      </c>
      <c r="K727" s="124">
        <v>0</v>
      </c>
      <c r="L727" s="124">
        <v>0</v>
      </c>
      <c r="M727" s="124">
        <v>0</v>
      </c>
      <c r="N727" s="124">
        <v>0</v>
      </c>
      <c r="O727" s="124">
        <v>0</v>
      </c>
      <c r="P727" s="124">
        <v>0</v>
      </c>
      <c r="Q727" s="124">
        <v>0</v>
      </c>
      <c r="R727" s="124">
        <v>0</v>
      </c>
      <c r="S727" s="124">
        <v>0</v>
      </c>
      <c r="T727" s="124">
        <v>0</v>
      </c>
      <c r="U727" s="124">
        <v>0</v>
      </c>
      <c r="V727" s="124">
        <v>0</v>
      </c>
      <c r="W727" s="124">
        <v>0</v>
      </c>
    </row>
    <row r="728" spans="1:23" hidden="1">
      <c r="A728" s="124">
        <v>0</v>
      </c>
      <c r="B728" s="124">
        <v>0</v>
      </c>
      <c r="C728" s="124">
        <v>0</v>
      </c>
      <c r="D728" s="124">
        <v>0</v>
      </c>
      <c r="E728" s="124">
        <v>0</v>
      </c>
      <c r="F728" s="124">
        <v>0</v>
      </c>
      <c r="G728" s="124">
        <v>0</v>
      </c>
      <c r="H728" s="124">
        <v>0</v>
      </c>
      <c r="I728" s="124">
        <v>0</v>
      </c>
      <c r="J728" s="124">
        <v>0</v>
      </c>
      <c r="K728" s="124">
        <v>0</v>
      </c>
      <c r="L728" s="124">
        <v>0</v>
      </c>
      <c r="M728" s="124">
        <v>0</v>
      </c>
      <c r="N728" s="124">
        <v>0</v>
      </c>
      <c r="O728" s="124">
        <v>0</v>
      </c>
      <c r="P728" s="124">
        <v>0</v>
      </c>
      <c r="Q728" s="124">
        <v>0</v>
      </c>
      <c r="R728" s="124">
        <v>0</v>
      </c>
      <c r="S728" s="124">
        <v>0</v>
      </c>
      <c r="T728" s="124">
        <v>0</v>
      </c>
      <c r="U728" s="124">
        <v>0</v>
      </c>
      <c r="V728" s="124">
        <v>0</v>
      </c>
      <c r="W728" s="124">
        <v>0</v>
      </c>
    </row>
    <row r="729" spans="1:23" hidden="1">
      <c r="A729" s="124">
        <v>0</v>
      </c>
      <c r="B729" s="124">
        <v>0</v>
      </c>
      <c r="C729" s="124">
        <v>0</v>
      </c>
      <c r="D729" s="124">
        <v>0</v>
      </c>
      <c r="E729" s="124">
        <v>0</v>
      </c>
      <c r="F729" s="124">
        <v>0</v>
      </c>
      <c r="G729" s="124">
        <v>0</v>
      </c>
      <c r="H729" s="124">
        <v>0</v>
      </c>
      <c r="I729" s="124">
        <v>0</v>
      </c>
      <c r="J729" s="124">
        <v>0</v>
      </c>
      <c r="K729" s="124">
        <v>0</v>
      </c>
      <c r="L729" s="124">
        <v>0</v>
      </c>
      <c r="M729" s="124">
        <v>0</v>
      </c>
      <c r="N729" s="124">
        <v>0</v>
      </c>
      <c r="O729" s="124">
        <v>0</v>
      </c>
      <c r="P729" s="124">
        <v>0</v>
      </c>
      <c r="Q729" s="124">
        <v>0</v>
      </c>
      <c r="R729" s="124">
        <v>0</v>
      </c>
      <c r="S729" s="124">
        <v>0</v>
      </c>
      <c r="T729" s="124">
        <v>0</v>
      </c>
      <c r="U729" s="124">
        <v>0</v>
      </c>
      <c r="V729" s="124">
        <v>0</v>
      </c>
      <c r="W729" s="124">
        <v>0</v>
      </c>
    </row>
    <row r="730" spans="1:23" hidden="1">
      <c r="A730" s="124">
        <v>0</v>
      </c>
      <c r="B730" s="124">
        <v>0</v>
      </c>
      <c r="C730" s="124">
        <v>0</v>
      </c>
      <c r="D730" s="124">
        <v>0</v>
      </c>
      <c r="E730" s="124">
        <v>0</v>
      </c>
      <c r="F730" s="124">
        <v>0</v>
      </c>
      <c r="G730" s="124">
        <v>0</v>
      </c>
      <c r="H730" s="124">
        <v>0</v>
      </c>
      <c r="I730" s="124">
        <v>0</v>
      </c>
      <c r="J730" s="124">
        <v>0</v>
      </c>
      <c r="K730" s="124">
        <v>0</v>
      </c>
      <c r="L730" s="124">
        <v>0</v>
      </c>
      <c r="M730" s="124">
        <v>0</v>
      </c>
      <c r="N730" s="124">
        <v>0</v>
      </c>
      <c r="O730" s="124">
        <v>0</v>
      </c>
      <c r="P730" s="124">
        <v>0</v>
      </c>
      <c r="Q730" s="124">
        <v>0</v>
      </c>
      <c r="R730" s="124">
        <v>0</v>
      </c>
      <c r="S730" s="124">
        <v>0</v>
      </c>
      <c r="T730" s="124">
        <v>0</v>
      </c>
      <c r="U730" s="124">
        <v>0</v>
      </c>
      <c r="V730" s="124">
        <v>0</v>
      </c>
      <c r="W730" s="124">
        <v>0</v>
      </c>
    </row>
    <row r="731" spans="1:23" hidden="1">
      <c r="A731" s="124">
        <v>0</v>
      </c>
      <c r="B731" s="124">
        <v>0</v>
      </c>
      <c r="C731" s="124">
        <v>0</v>
      </c>
      <c r="D731" s="124">
        <v>0</v>
      </c>
      <c r="E731" s="124">
        <v>0</v>
      </c>
      <c r="F731" s="124">
        <v>0</v>
      </c>
      <c r="G731" s="124">
        <v>0</v>
      </c>
      <c r="H731" s="124">
        <v>0</v>
      </c>
      <c r="I731" s="124">
        <v>0</v>
      </c>
      <c r="J731" s="124">
        <v>0</v>
      </c>
      <c r="K731" s="124">
        <v>0</v>
      </c>
      <c r="L731" s="124">
        <v>0</v>
      </c>
      <c r="M731" s="124">
        <v>0</v>
      </c>
      <c r="N731" s="124">
        <v>0</v>
      </c>
      <c r="O731" s="124">
        <v>0</v>
      </c>
      <c r="P731" s="124">
        <v>0</v>
      </c>
      <c r="Q731" s="124">
        <v>0</v>
      </c>
      <c r="R731" s="124">
        <v>0</v>
      </c>
      <c r="S731" s="124">
        <v>0</v>
      </c>
      <c r="T731" s="124">
        <v>0</v>
      </c>
      <c r="U731" s="124">
        <v>0</v>
      </c>
      <c r="V731" s="124">
        <v>0</v>
      </c>
      <c r="W731" s="124">
        <v>0</v>
      </c>
    </row>
    <row r="732" spans="1:23" hidden="1">
      <c r="A732" s="124">
        <v>0</v>
      </c>
      <c r="B732" s="124">
        <v>0</v>
      </c>
      <c r="C732" s="124">
        <v>0</v>
      </c>
      <c r="D732" s="124">
        <v>0</v>
      </c>
      <c r="E732" s="124">
        <v>0</v>
      </c>
      <c r="F732" s="124">
        <v>0</v>
      </c>
      <c r="G732" s="124">
        <v>0</v>
      </c>
      <c r="H732" s="124">
        <v>0</v>
      </c>
      <c r="I732" s="124">
        <v>0</v>
      </c>
      <c r="J732" s="124">
        <v>0</v>
      </c>
      <c r="K732" s="124">
        <v>0</v>
      </c>
      <c r="L732" s="124">
        <v>0</v>
      </c>
      <c r="M732" s="124">
        <v>0</v>
      </c>
      <c r="N732" s="124">
        <v>0</v>
      </c>
      <c r="O732" s="124">
        <v>0</v>
      </c>
      <c r="P732" s="124">
        <v>0</v>
      </c>
      <c r="Q732" s="124">
        <v>0</v>
      </c>
      <c r="R732" s="124">
        <v>0</v>
      </c>
      <c r="S732" s="124">
        <v>0</v>
      </c>
      <c r="T732" s="124">
        <v>0</v>
      </c>
      <c r="U732" s="124">
        <v>0</v>
      </c>
      <c r="V732" s="124">
        <v>0</v>
      </c>
      <c r="W732" s="124">
        <v>0</v>
      </c>
    </row>
    <row r="733" spans="1:23" hidden="1">
      <c r="A733" s="124">
        <v>0</v>
      </c>
      <c r="B733" s="124">
        <v>0</v>
      </c>
      <c r="C733" s="124">
        <v>0</v>
      </c>
      <c r="D733" s="124">
        <v>0</v>
      </c>
      <c r="E733" s="124">
        <v>0</v>
      </c>
      <c r="F733" s="124">
        <v>0</v>
      </c>
      <c r="G733" s="124">
        <v>0</v>
      </c>
      <c r="H733" s="124">
        <v>0</v>
      </c>
      <c r="I733" s="124">
        <v>0</v>
      </c>
      <c r="J733" s="124">
        <v>0</v>
      </c>
      <c r="K733" s="124">
        <v>0</v>
      </c>
      <c r="L733" s="124">
        <v>0</v>
      </c>
      <c r="M733" s="124">
        <v>0</v>
      </c>
      <c r="N733" s="124">
        <v>0</v>
      </c>
      <c r="O733" s="124">
        <v>0</v>
      </c>
      <c r="P733" s="124">
        <v>0</v>
      </c>
      <c r="Q733" s="124">
        <v>0</v>
      </c>
      <c r="R733" s="124">
        <v>0</v>
      </c>
      <c r="S733" s="124">
        <v>0</v>
      </c>
      <c r="T733" s="124">
        <v>0</v>
      </c>
      <c r="U733" s="124">
        <v>0</v>
      </c>
      <c r="V733" s="124">
        <v>0</v>
      </c>
      <c r="W733" s="124">
        <v>0</v>
      </c>
    </row>
    <row r="734" spans="1:23" hidden="1">
      <c r="A734" s="124">
        <v>0</v>
      </c>
      <c r="B734" s="124">
        <v>0</v>
      </c>
      <c r="C734" s="124">
        <v>0</v>
      </c>
      <c r="D734" s="124">
        <v>0</v>
      </c>
      <c r="E734" s="124">
        <v>0</v>
      </c>
      <c r="F734" s="124">
        <v>0</v>
      </c>
      <c r="G734" s="124">
        <v>0</v>
      </c>
      <c r="H734" s="124">
        <v>0</v>
      </c>
      <c r="I734" s="124">
        <v>0</v>
      </c>
      <c r="J734" s="124">
        <v>0</v>
      </c>
      <c r="K734" s="124">
        <v>0</v>
      </c>
      <c r="L734" s="124">
        <v>0</v>
      </c>
      <c r="M734" s="124">
        <v>0</v>
      </c>
      <c r="N734" s="124">
        <v>0</v>
      </c>
      <c r="O734" s="124">
        <v>0</v>
      </c>
      <c r="P734" s="124">
        <v>0</v>
      </c>
      <c r="Q734" s="124">
        <v>0</v>
      </c>
      <c r="R734" s="124">
        <v>0</v>
      </c>
      <c r="S734" s="124">
        <v>0</v>
      </c>
      <c r="T734" s="124">
        <v>0</v>
      </c>
      <c r="U734" s="124">
        <v>0</v>
      </c>
      <c r="V734" s="124">
        <v>0</v>
      </c>
      <c r="W734" s="124">
        <v>0</v>
      </c>
    </row>
    <row r="735" spans="1:23" hidden="1">
      <c r="A735" s="124">
        <v>0</v>
      </c>
      <c r="B735" s="124">
        <v>0</v>
      </c>
      <c r="C735" s="124">
        <v>0</v>
      </c>
      <c r="D735" s="124">
        <v>0</v>
      </c>
      <c r="E735" s="124">
        <v>0</v>
      </c>
      <c r="F735" s="124">
        <v>0</v>
      </c>
      <c r="G735" s="124">
        <v>0</v>
      </c>
      <c r="H735" s="124">
        <v>0</v>
      </c>
      <c r="I735" s="124">
        <v>0</v>
      </c>
      <c r="J735" s="124">
        <v>0</v>
      </c>
      <c r="K735" s="124">
        <v>0</v>
      </c>
      <c r="L735" s="124">
        <v>0</v>
      </c>
      <c r="M735" s="124">
        <v>0</v>
      </c>
      <c r="N735" s="124">
        <v>0</v>
      </c>
      <c r="O735" s="124">
        <v>0</v>
      </c>
      <c r="P735" s="124">
        <v>0</v>
      </c>
      <c r="Q735" s="124">
        <v>0</v>
      </c>
      <c r="R735" s="124">
        <v>0</v>
      </c>
      <c r="S735" s="124">
        <v>0</v>
      </c>
      <c r="T735" s="124">
        <v>0</v>
      </c>
      <c r="U735" s="124">
        <v>0</v>
      </c>
      <c r="V735" s="124">
        <v>0</v>
      </c>
      <c r="W735" s="124">
        <v>0</v>
      </c>
    </row>
    <row r="736" spans="1:23" hidden="1">
      <c r="A736" s="124">
        <v>0</v>
      </c>
      <c r="B736" s="124">
        <v>0</v>
      </c>
      <c r="C736" s="124">
        <v>0</v>
      </c>
      <c r="D736" s="124">
        <v>0</v>
      </c>
      <c r="E736" s="124">
        <v>0</v>
      </c>
      <c r="F736" s="124">
        <v>0</v>
      </c>
      <c r="G736" s="124">
        <v>0</v>
      </c>
      <c r="H736" s="124">
        <v>0</v>
      </c>
      <c r="I736" s="124">
        <v>0</v>
      </c>
      <c r="J736" s="124">
        <v>0</v>
      </c>
      <c r="K736" s="124">
        <v>0</v>
      </c>
      <c r="L736" s="124">
        <v>0</v>
      </c>
      <c r="M736" s="124">
        <v>0</v>
      </c>
      <c r="N736" s="124">
        <v>0</v>
      </c>
      <c r="O736" s="124">
        <v>0</v>
      </c>
      <c r="P736" s="124">
        <v>0</v>
      </c>
      <c r="Q736" s="124">
        <v>0</v>
      </c>
      <c r="R736" s="124">
        <v>0</v>
      </c>
      <c r="S736" s="124">
        <v>0</v>
      </c>
      <c r="T736" s="124">
        <v>0</v>
      </c>
      <c r="U736" s="124">
        <v>0</v>
      </c>
      <c r="V736" s="124">
        <v>0</v>
      </c>
      <c r="W736" s="124">
        <v>0</v>
      </c>
    </row>
    <row r="737" spans="1:23" hidden="1">
      <c r="A737" s="124">
        <v>0</v>
      </c>
      <c r="B737" s="124">
        <v>0</v>
      </c>
      <c r="C737" s="124">
        <v>0</v>
      </c>
      <c r="D737" s="124">
        <v>0</v>
      </c>
      <c r="E737" s="124">
        <v>0</v>
      </c>
      <c r="F737" s="124">
        <v>0</v>
      </c>
      <c r="G737" s="124">
        <v>0</v>
      </c>
      <c r="H737" s="124">
        <v>0</v>
      </c>
      <c r="I737" s="124">
        <v>0</v>
      </c>
      <c r="J737" s="124">
        <v>0</v>
      </c>
      <c r="K737" s="124">
        <v>0</v>
      </c>
      <c r="L737" s="124">
        <v>0</v>
      </c>
      <c r="M737" s="124">
        <v>0</v>
      </c>
      <c r="N737" s="124">
        <v>0</v>
      </c>
      <c r="O737" s="124">
        <v>0</v>
      </c>
      <c r="P737" s="124">
        <v>0</v>
      </c>
      <c r="Q737" s="124">
        <v>0</v>
      </c>
      <c r="R737" s="124">
        <v>0</v>
      </c>
      <c r="S737" s="124">
        <v>0</v>
      </c>
      <c r="T737" s="124">
        <v>0</v>
      </c>
      <c r="U737" s="124">
        <v>0</v>
      </c>
      <c r="V737" s="124">
        <v>0</v>
      </c>
      <c r="W737" s="124">
        <v>0</v>
      </c>
    </row>
    <row r="738" spans="1:23" hidden="1">
      <c r="A738" s="124">
        <v>0</v>
      </c>
      <c r="B738" s="124">
        <v>0</v>
      </c>
      <c r="C738" s="124">
        <v>0</v>
      </c>
      <c r="D738" s="124">
        <v>0</v>
      </c>
      <c r="E738" s="124">
        <v>0</v>
      </c>
      <c r="F738" s="124">
        <v>0</v>
      </c>
      <c r="G738" s="124">
        <v>0</v>
      </c>
      <c r="H738" s="124">
        <v>0</v>
      </c>
      <c r="I738" s="124">
        <v>0</v>
      </c>
      <c r="J738" s="124">
        <v>0</v>
      </c>
      <c r="K738" s="124">
        <v>0</v>
      </c>
      <c r="L738" s="124">
        <v>0</v>
      </c>
      <c r="M738" s="124">
        <v>0</v>
      </c>
      <c r="N738" s="124">
        <v>0</v>
      </c>
      <c r="O738" s="124">
        <v>0</v>
      </c>
      <c r="P738" s="124">
        <v>0</v>
      </c>
      <c r="Q738" s="124">
        <v>0</v>
      </c>
      <c r="R738" s="124">
        <v>0</v>
      </c>
      <c r="S738" s="124">
        <v>0</v>
      </c>
      <c r="T738" s="124">
        <v>0</v>
      </c>
      <c r="U738" s="124">
        <v>0</v>
      </c>
      <c r="V738" s="124">
        <v>0</v>
      </c>
      <c r="W738" s="124">
        <v>0</v>
      </c>
    </row>
    <row r="739" spans="1:23" hidden="1">
      <c r="A739" s="124">
        <v>0</v>
      </c>
      <c r="B739" s="124">
        <v>0</v>
      </c>
      <c r="C739" s="124">
        <v>0</v>
      </c>
      <c r="D739" s="124">
        <v>0</v>
      </c>
      <c r="E739" s="124">
        <v>0</v>
      </c>
      <c r="F739" s="124">
        <v>0</v>
      </c>
      <c r="G739" s="124">
        <v>0</v>
      </c>
      <c r="H739" s="124">
        <v>0</v>
      </c>
      <c r="I739" s="124">
        <v>0</v>
      </c>
      <c r="J739" s="124">
        <v>0</v>
      </c>
      <c r="K739" s="124">
        <v>0</v>
      </c>
      <c r="L739" s="124">
        <v>0</v>
      </c>
      <c r="M739" s="124">
        <v>0</v>
      </c>
      <c r="N739" s="124">
        <v>0</v>
      </c>
      <c r="O739" s="124">
        <v>0</v>
      </c>
      <c r="P739" s="124">
        <v>0</v>
      </c>
      <c r="Q739" s="124">
        <v>0</v>
      </c>
      <c r="R739" s="124">
        <v>0</v>
      </c>
      <c r="S739" s="124">
        <v>0</v>
      </c>
      <c r="T739" s="124">
        <v>0</v>
      </c>
      <c r="U739" s="124">
        <v>0</v>
      </c>
      <c r="V739" s="124">
        <v>0</v>
      </c>
      <c r="W739" s="124">
        <v>0</v>
      </c>
    </row>
    <row r="740" spans="1:23" hidden="1">
      <c r="A740" s="124">
        <v>0</v>
      </c>
      <c r="B740" s="124">
        <v>0</v>
      </c>
      <c r="C740" s="124">
        <v>0</v>
      </c>
      <c r="D740" s="124">
        <v>0</v>
      </c>
      <c r="E740" s="124">
        <v>0</v>
      </c>
      <c r="F740" s="124">
        <v>0</v>
      </c>
      <c r="G740" s="124">
        <v>0</v>
      </c>
      <c r="H740" s="124">
        <v>0</v>
      </c>
      <c r="I740" s="124">
        <v>0</v>
      </c>
      <c r="J740" s="124">
        <v>0</v>
      </c>
      <c r="K740" s="124">
        <v>0</v>
      </c>
      <c r="L740" s="124">
        <v>0</v>
      </c>
      <c r="M740" s="124">
        <v>0</v>
      </c>
      <c r="N740" s="124">
        <v>0</v>
      </c>
      <c r="O740" s="124">
        <v>0</v>
      </c>
      <c r="P740" s="124">
        <v>0</v>
      </c>
      <c r="Q740" s="124">
        <v>0</v>
      </c>
      <c r="R740" s="124">
        <v>0</v>
      </c>
      <c r="S740" s="124">
        <v>0</v>
      </c>
      <c r="T740" s="124">
        <v>0</v>
      </c>
      <c r="U740" s="124">
        <v>0</v>
      </c>
      <c r="V740" s="124">
        <v>0</v>
      </c>
      <c r="W740" s="124">
        <v>0</v>
      </c>
    </row>
    <row r="741" spans="1:23" hidden="1">
      <c r="A741" s="124">
        <v>0</v>
      </c>
      <c r="B741" s="124">
        <v>0</v>
      </c>
      <c r="C741" s="124">
        <v>0</v>
      </c>
      <c r="D741" s="124">
        <v>0</v>
      </c>
      <c r="E741" s="124">
        <v>0</v>
      </c>
      <c r="F741" s="124">
        <v>0</v>
      </c>
      <c r="G741" s="124">
        <v>0</v>
      </c>
      <c r="H741" s="124">
        <v>0</v>
      </c>
      <c r="I741" s="124">
        <v>0</v>
      </c>
      <c r="J741" s="124">
        <v>0</v>
      </c>
      <c r="K741" s="124">
        <v>0</v>
      </c>
      <c r="L741" s="124">
        <v>0</v>
      </c>
      <c r="M741" s="124">
        <v>0</v>
      </c>
      <c r="N741" s="124">
        <v>0</v>
      </c>
      <c r="O741" s="124">
        <v>0</v>
      </c>
      <c r="P741" s="124">
        <v>0</v>
      </c>
      <c r="Q741" s="124">
        <v>0</v>
      </c>
      <c r="R741" s="124">
        <v>0</v>
      </c>
      <c r="S741" s="124">
        <v>0</v>
      </c>
      <c r="T741" s="124">
        <v>0</v>
      </c>
      <c r="U741" s="124">
        <v>0</v>
      </c>
      <c r="V741" s="124">
        <v>0</v>
      </c>
      <c r="W741" s="124">
        <v>0</v>
      </c>
    </row>
    <row r="742" spans="1:23" hidden="1">
      <c r="A742" s="124">
        <v>0</v>
      </c>
      <c r="B742" s="124">
        <v>0</v>
      </c>
      <c r="C742" s="124">
        <v>0</v>
      </c>
      <c r="D742" s="124">
        <v>0</v>
      </c>
      <c r="E742" s="124">
        <v>0</v>
      </c>
      <c r="F742" s="124">
        <v>0</v>
      </c>
      <c r="G742" s="124">
        <v>0</v>
      </c>
      <c r="H742" s="124">
        <v>0</v>
      </c>
      <c r="I742" s="124">
        <v>0</v>
      </c>
      <c r="J742" s="124">
        <v>0</v>
      </c>
      <c r="K742" s="124">
        <v>0</v>
      </c>
      <c r="L742" s="124">
        <v>0</v>
      </c>
      <c r="M742" s="124">
        <v>0</v>
      </c>
      <c r="N742" s="124">
        <v>0</v>
      </c>
      <c r="O742" s="124">
        <v>0</v>
      </c>
      <c r="P742" s="124">
        <v>0</v>
      </c>
      <c r="Q742" s="124">
        <v>0</v>
      </c>
      <c r="R742" s="124">
        <v>0</v>
      </c>
      <c r="S742" s="124">
        <v>0</v>
      </c>
      <c r="T742" s="124">
        <v>0</v>
      </c>
      <c r="U742" s="124">
        <v>0</v>
      </c>
      <c r="V742" s="124">
        <v>0</v>
      </c>
      <c r="W742" s="124">
        <v>0</v>
      </c>
    </row>
    <row r="743" spans="1:23" hidden="1">
      <c r="A743" s="124">
        <v>0</v>
      </c>
      <c r="B743" s="124">
        <v>0</v>
      </c>
      <c r="C743" s="124">
        <v>0</v>
      </c>
      <c r="D743" s="124">
        <v>0</v>
      </c>
      <c r="E743" s="124">
        <v>0</v>
      </c>
      <c r="F743" s="124">
        <v>0</v>
      </c>
      <c r="G743" s="124">
        <v>0</v>
      </c>
      <c r="H743" s="124">
        <v>0</v>
      </c>
      <c r="I743" s="124">
        <v>0</v>
      </c>
      <c r="J743" s="124">
        <v>0</v>
      </c>
      <c r="K743" s="124">
        <v>0</v>
      </c>
      <c r="L743" s="124">
        <v>0</v>
      </c>
      <c r="M743" s="124">
        <v>0</v>
      </c>
      <c r="N743" s="124">
        <v>0</v>
      </c>
      <c r="O743" s="124">
        <v>0</v>
      </c>
      <c r="P743" s="124">
        <v>0</v>
      </c>
      <c r="Q743" s="124">
        <v>0</v>
      </c>
      <c r="R743" s="124">
        <v>0</v>
      </c>
      <c r="S743" s="124">
        <v>0</v>
      </c>
      <c r="T743" s="124">
        <v>0</v>
      </c>
      <c r="U743" s="124">
        <v>0</v>
      </c>
      <c r="V743" s="124">
        <v>0</v>
      </c>
      <c r="W743" s="124">
        <v>0</v>
      </c>
    </row>
    <row r="744" spans="1:23" hidden="1">
      <c r="A744" s="124">
        <v>0</v>
      </c>
      <c r="B744" s="124">
        <v>0</v>
      </c>
      <c r="C744" s="124">
        <v>0</v>
      </c>
      <c r="D744" s="124">
        <v>0</v>
      </c>
      <c r="E744" s="124">
        <v>0</v>
      </c>
      <c r="F744" s="124">
        <v>0</v>
      </c>
      <c r="G744" s="124">
        <v>0</v>
      </c>
      <c r="H744" s="124">
        <v>0</v>
      </c>
      <c r="I744" s="124">
        <v>0</v>
      </c>
      <c r="J744" s="124">
        <v>0</v>
      </c>
      <c r="K744" s="124">
        <v>0</v>
      </c>
      <c r="L744" s="124">
        <v>0</v>
      </c>
      <c r="M744" s="124">
        <v>0</v>
      </c>
      <c r="N744" s="124">
        <v>0</v>
      </c>
      <c r="O744" s="124">
        <v>0</v>
      </c>
      <c r="P744" s="124">
        <v>0</v>
      </c>
      <c r="Q744" s="124">
        <v>0</v>
      </c>
      <c r="R744" s="124">
        <v>0</v>
      </c>
      <c r="S744" s="124">
        <v>0</v>
      </c>
      <c r="T744" s="124">
        <v>0</v>
      </c>
      <c r="U744" s="124">
        <v>0</v>
      </c>
      <c r="V744" s="124">
        <v>0</v>
      </c>
      <c r="W744" s="124">
        <v>0</v>
      </c>
    </row>
    <row r="745" spans="1:23" hidden="1">
      <c r="A745" s="124">
        <v>0</v>
      </c>
      <c r="B745" s="124">
        <v>0</v>
      </c>
      <c r="C745" s="124">
        <v>0</v>
      </c>
      <c r="D745" s="124">
        <v>0</v>
      </c>
      <c r="E745" s="124">
        <v>0</v>
      </c>
      <c r="F745" s="124">
        <v>0</v>
      </c>
      <c r="G745" s="124">
        <v>0</v>
      </c>
      <c r="H745" s="124">
        <v>0</v>
      </c>
      <c r="I745" s="124">
        <v>0</v>
      </c>
      <c r="J745" s="124">
        <v>0</v>
      </c>
      <c r="K745" s="124">
        <v>0</v>
      </c>
      <c r="L745" s="124">
        <v>0</v>
      </c>
      <c r="M745" s="124">
        <v>0</v>
      </c>
      <c r="N745" s="124">
        <v>0</v>
      </c>
      <c r="O745" s="124">
        <v>0</v>
      </c>
      <c r="P745" s="124">
        <v>0</v>
      </c>
      <c r="Q745" s="124">
        <v>0</v>
      </c>
      <c r="R745" s="124">
        <v>0</v>
      </c>
      <c r="S745" s="124">
        <v>0</v>
      </c>
      <c r="T745" s="124">
        <v>0</v>
      </c>
      <c r="U745" s="124">
        <v>0</v>
      </c>
      <c r="V745" s="124">
        <v>0</v>
      </c>
      <c r="W745" s="124">
        <v>0</v>
      </c>
    </row>
    <row r="746" spans="1:23" hidden="1">
      <c r="A746" s="124">
        <v>0</v>
      </c>
      <c r="B746" s="124">
        <v>0</v>
      </c>
      <c r="C746" s="124">
        <v>0</v>
      </c>
      <c r="D746" s="124">
        <v>0</v>
      </c>
      <c r="E746" s="124">
        <v>0</v>
      </c>
      <c r="F746" s="124">
        <v>0</v>
      </c>
      <c r="G746" s="124">
        <v>0</v>
      </c>
      <c r="H746" s="124">
        <v>0</v>
      </c>
      <c r="I746" s="124">
        <v>0</v>
      </c>
      <c r="J746" s="124">
        <v>0</v>
      </c>
      <c r="K746" s="124">
        <v>0</v>
      </c>
      <c r="L746" s="124">
        <v>0</v>
      </c>
      <c r="M746" s="124">
        <v>0</v>
      </c>
      <c r="N746" s="124">
        <v>0</v>
      </c>
      <c r="O746" s="124">
        <v>0</v>
      </c>
      <c r="P746" s="124">
        <v>0</v>
      </c>
      <c r="Q746" s="124">
        <v>0</v>
      </c>
      <c r="R746" s="124">
        <v>0</v>
      </c>
      <c r="S746" s="124">
        <v>0</v>
      </c>
      <c r="T746" s="124">
        <v>0</v>
      </c>
      <c r="U746" s="124">
        <v>0</v>
      </c>
      <c r="V746" s="124">
        <v>0</v>
      </c>
      <c r="W746" s="124">
        <v>0</v>
      </c>
    </row>
    <row r="747" spans="1:23" hidden="1">
      <c r="A747" s="124">
        <v>0</v>
      </c>
      <c r="B747" s="124">
        <v>0</v>
      </c>
      <c r="C747" s="124">
        <v>0</v>
      </c>
      <c r="D747" s="124">
        <v>0</v>
      </c>
      <c r="E747" s="124">
        <v>0</v>
      </c>
      <c r="F747" s="124">
        <v>0</v>
      </c>
      <c r="G747" s="124">
        <v>0</v>
      </c>
      <c r="H747" s="124">
        <v>0</v>
      </c>
      <c r="I747" s="124">
        <v>0</v>
      </c>
      <c r="J747" s="124">
        <v>0</v>
      </c>
      <c r="K747" s="124">
        <v>0</v>
      </c>
      <c r="L747" s="124">
        <v>0</v>
      </c>
      <c r="M747" s="124">
        <v>0</v>
      </c>
      <c r="N747" s="124">
        <v>0</v>
      </c>
      <c r="O747" s="124">
        <v>0</v>
      </c>
      <c r="P747" s="124">
        <v>0</v>
      </c>
      <c r="Q747" s="124">
        <v>0</v>
      </c>
      <c r="R747" s="124">
        <v>0</v>
      </c>
      <c r="S747" s="124">
        <v>0</v>
      </c>
      <c r="T747" s="124">
        <v>0</v>
      </c>
      <c r="U747" s="124">
        <v>0</v>
      </c>
      <c r="V747" s="124">
        <v>0</v>
      </c>
      <c r="W747" s="124">
        <v>0</v>
      </c>
    </row>
    <row r="748" spans="1:23" hidden="1">
      <c r="A748" s="124">
        <v>0</v>
      </c>
      <c r="B748" s="124">
        <v>0</v>
      </c>
      <c r="C748" s="124">
        <v>0</v>
      </c>
      <c r="D748" s="124">
        <v>0</v>
      </c>
      <c r="E748" s="124">
        <v>0</v>
      </c>
      <c r="F748" s="124">
        <v>0</v>
      </c>
      <c r="G748" s="124">
        <v>0</v>
      </c>
      <c r="H748" s="124">
        <v>0</v>
      </c>
      <c r="I748" s="124">
        <v>0</v>
      </c>
      <c r="J748" s="124">
        <v>0</v>
      </c>
      <c r="K748" s="124">
        <v>0</v>
      </c>
      <c r="L748" s="124">
        <v>0</v>
      </c>
      <c r="M748" s="124">
        <v>0</v>
      </c>
      <c r="N748" s="124">
        <v>0</v>
      </c>
      <c r="O748" s="124">
        <v>0</v>
      </c>
      <c r="P748" s="124">
        <v>0</v>
      </c>
      <c r="Q748" s="124">
        <v>0</v>
      </c>
      <c r="R748" s="124">
        <v>0</v>
      </c>
      <c r="S748" s="124">
        <v>0</v>
      </c>
      <c r="T748" s="124">
        <v>0</v>
      </c>
      <c r="U748" s="124">
        <v>0</v>
      </c>
      <c r="V748" s="124">
        <v>0</v>
      </c>
      <c r="W748" s="124">
        <v>0</v>
      </c>
    </row>
    <row r="749" spans="1:23" hidden="1">
      <c r="A749" s="124">
        <v>0</v>
      </c>
      <c r="B749" s="124">
        <v>0</v>
      </c>
      <c r="C749" s="124">
        <v>0</v>
      </c>
      <c r="D749" s="124">
        <v>0</v>
      </c>
      <c r="E749" s="124">
        <v>0</v>
      </c>
      <c r="F749" s="124">
        <v>0</v>
      </c>
      <c r="G749" s="124">
        <v>0</v>
      </c>
      <c r="H749" s="124">
        <v>0</v>
      </c>
      <c r="I749" s="124">
        <v>0</v>
      </c>
      <c r="J749" s="124">
        <v>0</v>
      </c>
      <c r="K749" s="124">
        <v>0</v>
      </c>
      <c r="L749" s="124">
        <v>0</v>
      </c>
      <c r="M749" s="124">
        <v>0</v>
      </c>
      <c r="N749" s="124">
        <v>0</v>
      </c>
      <c r="O749" s="124">
        <v>0</v>
      </c>
      <c r="P749" s="124">
        <v>0</v>
      </c>
      <c r="Q749" s="124">
        <v>0</v>
      </c>
      <c r="R749" s="124">
        <v>0</v>
      </c>
      <c r="S749" s="124">
        <v>0</v>
      </c>
      <c r="T749" s="124">
        <v>0</v>
      </c>
      <c r="U749" s="124">
        <v>0</v>
      </c>
      <c r="V749" s="124">
        <v>0</v>
      </c>
      <c r="W749" s="124">
        <v>0</v>
      </c>
    </row>
    <row r="750" spans="1:23" hidden="1">
      <c r="A750" s="124">
        <v>0</v>
      </c>
      <c r="B750" s="124">
        <v>0</v>
      </c>
      <c r="C750" s="124">
        <v>0</v>
      </c>
      <c r="D750" s="124">
        <v>0</v>
      </c>
      <c r="E750" s="124">
        <v>0</v>
      </c>
      <c r="F750" s="124">
        <v>0</v>
      </c>
      <c r="G750" s="124">
        <v>0</v>
      </c>
      <c r="H750" s="124">
        <v>0</v>
      </c>
      <c r="I750" s="124">
        <v>0</v>
      </c>
      <c r="J750" s="124">
        <v>0</v>
      </c>
      <c r="K750" s="124">
        <v>0</v>
      </c>
      <c r="L750" s="124">
        <v>0</v>
      </c>
      <c r="M750" s="124">
        <v>0</v>
      </c>
      <c r="N750" s="124">
        <v>0</v>
      </c>
      <c r="O750" s="124">
        <v>0</v>
      </c>
      <c r="P750" s="124">
        <v>0</v>
      </c>
      <c r="Q750" s="124">
        <v>0</v>
      </c>
      <c r="R750" s="124">
        <v>0</v>
      </c>
      <c r="S750" s="124">
        <v>0</v>
      </c>
      <c r="T750" s="124">
        <v>0</v>
      </c>
      <c r="U750" s="124">
        <v>0</v>
      </c>
      <c r="V750" s="124">
        <v>0</v>
      </c>
      <c r="W750" s="124">
        <v>0</v>
      </c>
    </row>
    <row r="751" spans="1:23" hidden="1">
      <c r="A751" s="124">
        <v>0</v>
      </c>
      <c r="B751" s="124">
        <v>0</v>
      </c>
      <c r="C751" s="124">
        <v>0</v>
      </c>
      <c r="D751" s="124">
        <v>0</v>
      </c>
      <c r="E751" s="124">
        <v>0</v>
      </c>
      <c r="F751" s="124">
        <v>0</v>
      </c>
      <c r="G751" s="124">
        <v>0</v>
      </c>
      <c r="H751" s="124">
        <v>0</v>
      </c>
      <c r="I751" s="124">
        <v>0</v>
      </c>
      <c r="J751" s="124">
        <v>0</v>
      </c>
      <c r="K751" s="124">
        <v>0</v>
      </c>
      <c r="L751" s="124">
        <v>0</v>
      </c>
      <c r="M751" s="124">
        <v>0</v>
      </c>
      <c r="N751" s="124">
        <v>0</v>
      </c>
      <c r="O751" s="124">
        <v>0</v>
      </c>
      <c r="P751" s="124">
        <v>0</v>
      </c>
      <c r="Q751" s="124">
        <v>0</v>
      </c>
      <c r="R751" s="124">
        <v>0</v>
      </c>
      <c r="S751" s="124">
        <v>0</v>
      </c>
      <c r="T751" s="124">
        <v>0</v>
      </c>
      <c r="U751" s="124">
        <v>0</v>
      </c>
      <c r="V751" s="124">
        <v>0</v>
      </c>
      <c r="W751" s="124">
        <v>0</v>
      </c>
    </row>
    <row r="752" spans="1:23" hidden="1">
      <c r="A752" s="124">
        <v>0</v>
      </c>
      <c r="B752" s="124">
        <v>0</v>
      </c>
      <c r="C752" s="124">
        <v>0</v>
      </c>
      <c r="D752" s="124">
        <v>0</v>
      </c>
      <c r="E752" s="124">
        <v>0</v>
      </c>
      <c r="F752" s="124">
        <v>0</v>
      </c>
      <c r="G752" s="124">
        <v>0</v>
      </c>
      <c r="H752" s="124">
        <v>0</v>
      </c>
      <c r="I752" s="124">
        <v>0</v>
      </c>
      <c r="J752" s="124">
        <v>0</v>
      </c>
      <c r="K752" s="124">
        <v>0</v>
      </c>
      <c r="L752" s="124">
        <v>0</v>
      </c>
      <c r="M752" s="124">
        <v>0</v>
      </c>
      <c r="N752" s="124">
        <v>0</v>
      </c>
      <c r="O752" s="124">
        <v>0</v>
      </c>
      <c r="P752" s="124">
        <v>0</v>
      </c>
      <c r="Q752" s="124">
        <v>0</v>
      </c>
      <c r="R752" s="124">
        <v>0</v>
      </c>
      <c r="S752" s="124">
        <v>0</v>
      </c>
      <c r="T752" s="124">
        <v>0</v>
      </c>
      <c r="U752" s="124">
        <v>0</v>
      </c>
      <c r="V752" s="124">
        <v>0</v>
      </c>
      <c r="W752" s="124">
        <v>0</v>
      </c>
    </row>
    <row r="753" spans="1:23" hidden="1">
      <c r="A753" s="124">
        <v>0</v>
      </c>
      <c r="B753" s="124">
        <v>0</v>
      </c>
      <c r="C753" s="124">
        <v>0</v>
      </c>
      <c r="D753" s="124">
        <v>0</v>
      </c>
      <c r="E753" s="124">
        <v>0</v>
      </c>
      <c r="F753" s="124">
        <v>0</v>
      </c>
      <c r="G753" s="124">
        <v>0</v>
      </c>
      <c r="H753" s="124">
        <v>0</v>
      </c>
      <c r="I753" s="124">
        <v>0</v>
      </c>
      <c r="J753" s="124">
        <v>0</v>
      </c>
      <c r="K753" s="124">
        <v>0</v>
      </c>
      <c r="L753" s="124">
        <v>0</v>
      </c>
      <c r="M753" s="124">
        <v>0</v>
      </c>
      <c r="N753" s="124">
        <v>0</v>
      </c>
      <c r="O753" s="124">
        <v>0</v>
      </c>
      <c r="P753" s="124">
        <v>0</v>
      </c>
      <c r="Q753" s="124">
        <v>0</v>
      </c>
      <c r="R753" s="124">
        <v>0</v>
      </c>
      <c r="S753" s="124">
        <v>0</v>
      </c>
      <c r="T753" s="124">
        <v>0</v>
      </c>
      <c r="U753" s="124">
        <v>0</v>
      </c>
      <c r="V753" s="124">
        <v>0</v>
      </c>
      <c r="W753" s="124">
        <v>0</v>
      </c>
    </row>
    <row r="754" spans="1:23" hidden="1">
      <c r="A754" s="124">
        <v>0</v>
      </c>
      <c r="B754" s="124">
        <v>0</v>
      </c>
      <c r="C754" s="124">
        <v>0</v>
      </c>
      <c r="D754" s="124">
        <v>0</v>
      </c>
      <c r="E754" s="124">
        <v>0</v>
      </c>
      <c r="F754" s="124">
        <v>0</v>
      </c>
      <c r="G754" s="124">
        <v>0</v>
      </c>
      <c r="H754" s="124">
        <v>0</v>
      </c>
      <c r="I754" s="124">
        <v>0</v>
      </c>
      <c r="J754" s="124">
        <v>0</v>
      </c>
      <c r="K754" s="124">
        <v>0</v>
      </c>
      <c r="L754" s="124">
        <v>0</v>
      </c>
      <c r="M754" s="124">
        <v>0</v>
      </c>
      <c r="N754" s="124">
        <v>0</v>
      </c>
      <c r="O754" s="124">
        <v>0</v>
      </c>
      <c r="P754" s="124">
        <v>0</v>
      </c>
      <c r="Q754" s="124">
        <v>0</v>
      </c>
      <c r="R754" s="124">
        <v>0</v>
      </c>
      <c r="S754" s="124">
        <v>0</v>
      </c>
      <c r="T754" s="124">
        <v>0</v>
      </c>
      <c r="U754" s="124">
        <v>0</v>
      </c>
      <c r="V754" s="124">
        <v>0</v>
      </c>
      <c r="W754" s="124">
        <v>0</v>
      </c>
    </row>
    <row r="755" spans="1:23" hidden="1">
      <c r="A755" s="124">
        <v>0</v>
      </c>
      <c r="B755" s="124">
        <v>0</v>
      </c>
      <c r="C755" s="124">
        <v>0</v>
      </c>
      <c r="D755" s="124">
        <v>0</v>
      </c>
      <c r="E755" s="124">
        <v>0</v>
      </c>
      <c r="F755" s="124">
        <v>0</v>
      </c>
      <c r="G755" s="124">
        <v>0</v>
      </c>
      <c r="H755" s="124">
        <v>0</v>
      </c>
      <c r="I755" s="124">
        <v>0</v>
      </c>
      <c r="J755" s="124">
        <v>0</v>
      </c>
      <c r="K755" s="124">
        <v>0</v>
      </c>
      <c r="L755" s="124">
        <v>0</v>
      </c>
      <c r="M755" s="124">
        <v>0</v>
      </c>
      <c r="N755" s="124">
        <v>0</v>
      </c>
      <c r="O755" s="124">
        <v>0</v>
      </c>
      <c r="P755" s="124">
        <v>0</v>
      </c>
      <c r="Q755" s="124">
        <v>0</v>
      </c>
      <c r="R755" s="124">
        <v>0</v>
      </c>
      <c r="S755" s="124">
        <v>0</v>
      </c>
      <c r="T755" s="124">
        <v>0</v>
      </c>
      <c r="U755" s="124">
        <v>0</v>
      </c>
      <c r="V755" s="124">
        <v>0</v>
      </c>
      <c r="W755" s="124">
        <v>0</v>
      </c>
    </row>
    <row r="756" spans="1:23" hidden="1">
      <c r="A756" s="124">
        <v>0</v>
      </c>
      <c r="B756" s="124">
        <v>0</v>
      </c>
      <c r="C756" s="124">
        <v>0</v>
      </c>
      <c r="D756" s="124">
        <v>0</v>
      </c>
      <c r="E756" s="124">
        <v>0</v>
      </c>
      <c r="F756" s="124">
        <v>0</v>
      </c>
      <c r="G756" s="124">
        <v>0</v>
      </c>
      <c r="H756" s="124">
        <v>0</v>
      </c>
      <c r="I756" s="124">
        <v>0</v>
      </c>
      <c r="J756" s="124">
        <v>0</v>
      </c>
      <c r="K756" s="124">
        <v>0</v>
      </c>
      <c r="L756" s="124">
        <v>0</v>
      </c>
      <c r="M756" s="124">
        <v>0</v>
      </c>
      <c r="N756" s="124">
        <v>0</v>
      </c>
      <c r="O756" s="124">
        <v>0</v>
      </c>
      <c r="P756" s="124">
        <v>0</v>
      </c>
      <c r="Q756" s="124">
        <v>0</v>
      </c>
      <c r="R756" s="124">
        <v>0</v>
      </c>
      <c r="S756" s="124">
        <v>0</v>
      </c>
      <c r="T756" s="124">
        <v>0</v>
      </c>
      <c r="U756" s="124">
        <v>0</v>
      </c>
      <c r="V756" s="124">
        <v>0</v>
      </c>
      <c r="W756" s="124">
        <v>0</v>
      </c>
    </row>
    <row r="757" spans="1:23" hidden="1">
      <c r="A757" s="124">
        <v>0</v>
      </c>
      <c r="B757" s="124">
        <v>0</v>
      </c>
      <c r="C757" s="124">
        <v>0</v>
      </c>
      <c r="D757" s="124">
        <v>0</v>
      </c>
      <c r="E757" s="124">
        <v>0</v>
      </c>
      <c r="F757" s="124">
        <v>0</v>
      </c>
      <c r="G757" s="124">
        <v>0</v>
      </c>
      <c r="H757" s="124">
        <v>0</v>
      </c>
      <c r="I757" s="124">
        <v>0</v>
      </c>
      <c r="J757" s="124">
        <v>0</v>
      </c>
      <c r="K757" s="124">
        <v>0</v>
      </c>
      <c r="L757" s="124">
        <v>0</v>
      </c>
      <c r="M757" s="124">
        <v>0</v>
      </c>
      <c r="N757" s="124">
        <v>0</v>
      </c>
      <c r="O757" s="124">
        <v>0</v>
      </c>
      <c r="P757" s="124">
        <v>0</v>
      </c>
      <c r="Q757" s="124">
        <v>0</v>
      </c>
      <c r="R757" s="124">
        <v>0</v>
      </c>
      <c r="S757" s="124">
        <v>0</v>
      </c>
      <c r="T757" s="124">
        <v>0</v>
      </c>
      <c r="U757" s="124">
        <v>0</v>
      </c>
      <c r="V757" s="124">
        <v>0</v>
      </c>
      <c r="W757" s="124">
        <v>0</v>
      </c>
    </row>
    <row r="758" spans="1:23" hidden="1">
      <c r="A758" s="124">
        <v>0</v>
      </c>
      <c r="B758" s="124">
        <v>0</v>
      </c>
      <c r="C758" s="124">
        <v>0</v>
      </c>
      <c r="D758" s="124">
        <v>0</v>
      </c>
      <c r="E758" s="124">
        <v>0</v>
      </c>
      <c r="F758" s="124">
        <v>0</v>
      </c>
      <c r="G758" s="124">
        <v>0</v>
      </c>
      <c r="H758" s="124">
        <v>0</v>
      </c>
      <c r="I758" s="124">
        <v>0</v>
      </c>
      <c r="J758" s="124">
        <v>0</v>
      </c>
      <c r="K758" s="124">
        <v>0</v>
      </c>
      <c r="L758" s="124">
        <v>0</v>
      </c>
      <c r="M758" s="124">
        <v>0</v>
      </c>
      <c r="N758" s="124">
        <v>0</v>
      </c>
      <c r="O758" s="124">
        <v>0</v>
      </c>
      <c r="P758" s="124">
        <v>0</v>
      </c>
      <c r="Q758" s="124">
        <v>0</v>
      </c>
      <c r="R758" s="124">
        <v>0</v>
      </c>
      <c r="S758" s="124">
        <v>0</v>
      </c>
      <c r="T758" s="124">
        <v>0</v>
      </c>
      <c r="U758" s="124">
        <v>0</v>
      </c>
      <c r="V758" s="124">
        <v>0</v>
      </c>
      <c r="W758" s="124">
        <v>0</v>
      </c>
    </row>
    <row r="759" spans="1:23" hidden="1">
      <c r="A759" s="124">
        <v>0</v>
      </c>
      <c r="B759" s="124">
        <v>0</v>
      </c>
      <c r="C759" s="124">
        <v>0</v>
      </c>
      <c r="D759" s="124">
        <v>0</v>
      </c>
      <c r="E759" s="124">
        <v>0</v>
      </c>
      <c r="F759" s="124">
        <v>0</v>
      </c>
      <c r="G759" s="124">
        <v>0</v>
      </c>
      <c r="H759" s="124">
        <v>0</v>
      </c>
      <c r="I759" s="124">
        <v>0</v>
      </c>
      <c r="J759" s="124">
        <v>0</v>
      </c>
      <c r="K759" s="124">
        <v>0</v>
      </c>
      <c r="L759" s="124">
        <v>0</v>
      </c>
      <c r="M759" s="124">
        <v>0</v>
      </c>
      <c r="N759" s="124">
        <v>0</v>
      </c>
      <c r="O759" s="124">
        <v>0</v>
      </c>
      <c r="P759" s="124">
        <v>0</v>
      </c>
      <c r="Q759" s="124">
        <v>0</v>
      </c>
      <c r="R759" s="124">
        <v>0</v>
      </c>
      <c r="S759" s="124">
        <v>0</v>
      </c>
      <c r="T759" s="124">
        <v>0</v>
      </c>
      <c r="U759" s="124">
        <v>0</v>
      </c>
      <c r="V759" s="124">
        <v>0</v>
      </c>
      <c r="W759" s="124">
        <v>0</v>
      </c>
    </row>
    <row r="760" spans="1:23" hidden="1">
      <c r="A760" s="124">
        <v>0</v>
      </c>
      <c r="B760" s="124">
        <v>0</v>
      </c>
      <c r="C760" s="124">
        <v>0</v>
      </c>
      <c r="D760" s="124">
        <v>0</v>
      </c>
      <c r="E760" s="124">
        <v>0</v>
      </c>
      <c r="F760" s="124">
        <v>0</v>
      </c>
      <c r="G760" s="124">
        <v>0</v>
      </c>
      <c r="H760" s="124">
        <v>0</v>
      </c>
      <c r="I760" s="124">
        <v>0</v>
      </c>
      <c r="J760" s="124">
        <v>0</v>
      </c>
      <c r="K760" s="124">
        <v>0</v>
      </c>
      <c r="L760" s="124">
        <v>0</v>
      </c>
      <c r="M760" s="124">
        <v>0</v>
      </c>
      <c r="N760" s="124">
        <v>0</v>
      </c>
      <c r="O760" s="124">
        <v>0</v>
      </c>
      <c r="P760" s="124">
        <v>0</v>
      </c>
      <c r="Q760" s="124">
        <v>0</v>
      </c>
      <c r="R760" s="124">
        <v>0</v>
      </c>
      <c r="S760" s="124">
        <v>0</v>
      </c>
      <c r="T760" s="124">
        <v>0</v>
      </c>
      <c r="U760" s="124">
        <v>0</v>
      </c>
      <c r="V760" s="124">
        <v>0</v>
      </c>
      <c r="W760" s="124">
        <v>0</v>
      </c>
    </row>
    <row r="761" spans="1:23" hidden="1">
      <c r="A761" s="124">
        <v>0</v>
      </c>
      <c r="B761" s="124">
        <v>0</v>
      </c>
      <c r="C761" s="124">
        <v>0</v>
      </c>
      <c r="D761" s="124">
        <v>0</v>
      </c>
      <c r="E761" s="124">
        <v>0</v>
      </c>
      <c r="F761" s="124">
        <v>0</v>
      </c>
      <c r="G761" s="124">
        <v>0</v>
      </c>
      <c r="H761" s="124">
        <v>0</v>
      </c>
      <c r="I761" s="124">
        <v>0</v>
      </c>
      <c r="J761" s="124">
        <v>0</v>
      </c>
      <c r="K761" s="124">
        <v>0</v>
      </c>
      <c r="L761" s="124">
        <v>0</v>
      </c>
      <c r="M761" s="124">
        <v>0</v>
      </c>
      <c r="N761" s="124">
        <v>0</v>
      </c>
      <c r="O761" s="124">
        <v>0</v>
      </c>
      <c r="P761" s="124">
        <v>0</v>
      </c>
      <c r="Q761" s="124">
        <v>0</v>
      </c>
      <c r="R761" s="124">
        <v>0</v>
      </c>
      <c r="S761" s="124">
        <v>0</v>
      </c>
      <c r="T761" s="124">
        <v>0</v>
      </c>
      <c r="U761" s="124">
        <v>0</v>
      </c>
      <c r="V761" s="124">
        <v>0</v>
      </c>
      <c r="W761" s="124">
        <v>0</v>
      </c>
    </row>
    <row r="762" spans="1:23" hidden="1">
      <c r="A762" s="124">
        <v>0</v>
      </c>
      <c r="B762" s="124">
        <v>0</v>
      </c>
      <c r="C762" s="124">
        <v>0</v>
      </c>
      <c r="D762" s="124">
        <v>0</v>
      </c>
      <c r="E762" s="124">
        <v>0</v>
      </c>
      <c r="F762" s="124">
        <v>0</v>
      </c>
      <c r="G762" s="124">
        <v>0</v>
      </c>
      <c r="H762" s="124">
        <v>0</v>
      </c>
      <c r="I762" s="124">
        <v>0</v>
      </c>
      <c r="J762" s="124">
        <v>0</v>
      </c>
      <c r="K762" s="124">
        <v>0</v>
      </c>
      <c r="L762" s="124">
        <v>0</v>
      </c>
      <c r="M762" s="124">
        <v>0</v>
      </c>
      <c r="N762" s="124">
        <v>0</v>
      </c>
      <c r="O762" s="124">
        <v>0</v>
      </c>
      <c r="P762" s="124">
        <v>0</v>
      </c>
      <c r="Q762" s="124">
        <v>0</v>
      </c>
      <c r="R762" s="124">
        <v>0</v>
      </c>
      <c r="S762" s="124">
        <v>0</v>
      </c>
      <c r="T762" s="124">
        <v>0</v>
      </c>
      <c r="U762" s="124">
        <v>0</v>
      </c>
      <c r="V762" s="124">
        <v>0</v>
      </c>
      <c r="W762" s="124">
        <v>0</v>
      </c>
    </row>
    <row r="763" spans="1:23" hidden="1">
      <c r="A763" s="124">
        <v>0</v>
      </c>
      <c r="B763" s="124">
        <v>0</v>
      </c>
      <c r="C763" s="124">
        <v>0</v>
      </c>
      <c r="D763" s="124">
        <v>0</v>
      </c>
      <c r="E763" s="124">
        <v>0</v>
      </c>
      <c r="F763" s="124">
        <v>0</v>
      </c>
      <c r="G763" s="124">
        <v>0</v>
      </c>
      <c r="H763" s="124">
        <v>0</v>
      </c>
      <c r="I763" s="124">
        <v>0</v>
      </c>
      <c r="J763" s="124">
        <v>0</v>
      </c>
      <c r="K763" s="124">
        <v>0</v>
      </c>
      <c r="L763" s="124">
        <v>0</v>
      </c>
      <c r="M763" s="124">
        <v>0</v>
      </c>
      <c r="N763" s="124">
        <v>0</v>
      </c>
      <c r="O763" s="124">
        <v>0</v>
      </c>
      <c r="P763" s="124">
        <v>0</v>
      </c>
      <c r="Q763" s="124">
        <v>0</v>
      </c>
      <c r="R763" s="124">
        <v>0</v>
      </c>
      <c r="S763" s="124">
        <v>0</v>
      </c>
      <c r="T763" s="124">
        <v>0</v>
      </c>
      <c r="U763" s="124">
        <v>0</v>
      </c>
      <c r="V763" s="124">
        <v>0</v>
      </c>
      <c r="W763" s="124">
        <v>0</v>
      </c>
    </row>
    <row r="764" spans="1:23" hidden="1">
      <c r="A764" s="124">
        <v>0</v>
      </c>
      <c r="B764" s="124">
        <v>0</v>
      </c>
      <c r="C764" s="124">
        <v>0</v>
      </c>
      <c r="D764" s="124">
        <v>0</v>
      </c>
      <c r="E764" s="124">
        <v>0</v>
      </c>
      <c r="F764" s="124">
        <v>0</v>
      </c>
      <c r="G764" s="124">
        <v>0</v>
      </c>
      <c r="H764" s="124">
        <v>0</v>
      </c>
      <c r="I764" s="124">
        <v>0</v>
      </c>
      <c r="J764" s="124">
        <v>0</v>
      </c>
      <c r="K764" s="124">
        <v>0</v>
      </c>
      <c r="L764" s="124">
        <v>0</v>
      </c>
      <c r="M764" s="124">
        <v>0</v>
      </c>
      <c r="N764" s="124">
        <v>0</v>
      </c>
      <c r="O764" s="124">
        <v>0</v>
      </c>
      <c r="P764" s="124">
        <v>0</v>
      </c>
      <c r="Q764" s="124">
        <v>0</v>
      </c>
      <c r="R764" s="124">
        <v>0</v>
      </c>
      <c r="S764" s="124">
        <v>0</v>
      </c>
      <c r="T764" s="124">
        <v>0</v>
      </c>
      <c r="U764" s="124">
        <v>0</v>
      </c>
      <c r="V764" s="124">
        <v>0</v>
      </c>
      <c r="W764" s="124">
        <v>0</v>
      </c>
    </row>
    <row r="765" spans="1:23" hidden="1">
      <c r="A765" s="124">
        <v>0</v>
      </c>
      <c r="B765" s="124">
        <v>0</v>
      </c>
      <c r="C765" s="124">
        <v>0</v>
      </c>
      <c r="D765" s="124">
        <v>0</v>
      </c>
      <c r="E765" s="124">
        <v>0</v>
      </c>
      <c r="F765" s="124">
        <v>0</v>
      </c>
      <c r="G765" s="124">
        <v>0</v>
      </c>
      <c r="H765" s="124">
        <v>0</v>
      </c>
      <c r="I765" s="124">
        <v>0</v>
      </c>
      <c r="J765" s="124">
        <v>0</v>
      </c>
      <c r="K765" s="124">
        <v>0</v>
      </c>
      <c r="L765" s="124">
        <v>0</v>
      </c>
      <c r="M765" s="124">
        <v>0</v>
      </c>
      <c r="N765" s="124">
        <v>0</v>
      </c>
      <c r="O765" s="124">
        <v>0</v>
      </c>
      <c r="P765" s="124">
        <v>0</v>
      </c>
      <c r="Q765" s="124">
        <v>0</v>
      </c>
      <c r="R765" s="124">
        <v>0</v>
      </c>
      <c r="S765" s="124">
        <v>0</v>
      </c>
      <c r="T765" s="124">
        <v>0</v>
      </c>
      <c r="U765" s="124">
        <v>0</v>
      </c>
      <c r="V765" s="124">
        <v>0</v>
      </c>
      <c r="W765" s="124">
        <v>0</v>
      </c>
    </row>
    <row r="766" spans="1:23" hidden="1">
      <c r="A766" s="124">
        <v>0</v>
      </c>
      <c r="B766" s="124">
        <v>0</v>
      </c>
      <c r="C766" s="124">
        <v>0</v>
      </c>
      <c r="D766" s="124">
        <v>0</v>
      </c>
      <c r="E766" s="124">
        <v>0</v>
      </c>
      <c r="F766" s="124">
        <v>0</v>
      </c>
      <c r="G766" s="124">
        <v>0</v>
      </c>
      <c r="H766" s="124">
        <v>0</v>
      </c>
      <c r="I766" s="124">
        <v>0</v>
      </c>
      <c r="J766" s="124">
        <v>0</v>
      </c>
      <c r="K766" s="124">
        <v>0</v>
      </c>
      <c r="L766" s="124">
        <v>0</v>
      </c>
      <c r="M766" s="124">
        <v>0</v>
      </c>
      <c r="N766" s="124">
        <v>0</v>
      </c>
      <c r="O766" s="124">
        <v>0</v>
      </c>
      <c r="P766" s="124">
        <v>0</v>
      </c>
      <c r="Q766" s="124">
        <v>0</v>
      </c>
      <c r="R766" s="124">
        <v>0</v>
      </c>
      <c r="S766" s="124">
        <v>0</v>
      </c>
      <c r="T766" s="124">
        <v>0</v>
      </c>
      <c r="U766" s="124">
        <v>0</v>
      </c>
      <c r="V766" s="124">
        <v>0</v>
      </c>
      <c r="W766" s="124">
        <v>0</v>
      </c>
    </row>
    <row r="767" spans="1:23" hidden="1">
      <c r="A767" s="124">
        <v>0</v>
      </c>
      <c r="B767" s="124">
        <v>0</v>
      </c>
      <c r="C767" s="124">
        <v>0</v>
      </c>
      <c r="D767" s="124">
        <v>0</v>
      </c>
      <c r="E767" s="124">
        <v>0</v>
      </c>
      <c r="F767" s="124">
        <v>0</v>
      </c>
      <c r="G767" s="124">
        <v>0</v>
      </c>
      <c r="H767" s="124">
        <v>0</v>
      </c>
      <c r="I767" s="124">
        <v>0</v>
      </c>
      <c r="J767" s="124">
        <v>0</v>
      </c>
      <c r="K767" s="124">
        <v>0</v>
      </c>
      <c r="L767" s="124">
        <v>0</v>
      </c>
      <c r="M767" s="124">
        <v>0</v>
      </c>
      <c r="N767" s="124">
        <v>0</v>
      </c>
      <c r="O767" s="124">
        <v>0</v>
      </c>
      <c r="P767" s="124">
        <v>0</v>
      </c>
      <c r="Q767" s="124">
        <v>0</v>
      </c>
      <c r="R767" s="124">
        <v>0</v>
      </c>
      <c r="S767" s="124">
        <v>0</v>
      </c>
      <c r="T767" s="124">
        <v>0</v>
      </c>
      <c r="U767" s="124">
        <v>0</v>
      </c>
      <c r="V767" s="124">
        <v>0</v>
      </c>
      <c r="W767" s="124">
        <v>0</v>
      </c>
    </row>
    <row r="768" spans="1:23" hidden="1">
      <c r="A768" s="124">
        <v>0</v>
      </c>
      <c r="B768" s="124">
        <v>0</v>
      </c>
      <c r="C768" s="124">
        <v>0</v>
      </c>
      <c r="D768" s="124">
        <v>0</v>
      </c>
      <c r="E768" s="124">
        <v>0</v>
      </c>
      <c r="F768" s="124">
        <v>0</v>
      </c>
      <c r="G768" s="124">
        <v>0</v>
      </c>
      <c r="H768" s="124">
        <v>0</v>
      </c>
      <c r="I768" s="124">
        <v>0</v>
      </c>
      <c r="J768" s="124">
        <v>0</v>
      </c>
      <c r="K768" s="124">
        <v>0</v>
      </c>
      <c r="L768" s="124">
        <v>0</v>
      </c>
      <c r="M768" s="124">
        <v>0</v>
      </c>
      <c r="N768" s="124">
        <v>0</v>
      </c>
      <c r="O768" s="124">
        <v>0</v>
      </c>
      <c r="P768" s="124">
        <v>0</v>
      </c>
      <c r="Q768" s="124">
        <v>0</v>
      </c>
      <c r="R768" s="124">
        <v>0</v>
      </c>
      <c r="S768" s="124">
        <v>0</v>
      </c>
      <c r="T768" s="124">
        <v>0</v>
      </c>
      <c r="U768" s="124">
        <v>0</v>
      </c>
      <c r="V768" s="124">
        <v>0</v>
      </c>
      <c r="W768" s="124">
        <v>0</v>
      </c>
    </row>
    <row r="769" spans="1:23" hidden="1">
      <c r="A769" s="124">
        <v>0</v>
      </c>
      <c r="B769" s="124">
        <v>0</v>
      </c>
      <c r="C769" s="124">
        <v>0</v>
      </c>
      <c r="D769" s="124">
        <v>0</v>
      </c>
      <c r="E769" s="124">
        <v>0</v>
      </c>
      <c r="F769" s="124">
        <v>0</v>
      </c>
      <c r="G769" s="124">
        <v>0</v>
      </c>
      <c r="H769" s="124">
        <v>0</v>
      </c>
      <c r="I769" s="124">
        <v>0</v>
      </c>
      <c r="J769" s="124">
        <v>0</v>
      </c>
      <c r="K769" s="124">
        <v>0</v>
      </c>
      <c r="L769" s="124">
        <v>0</v>
      </c>
      <c r="M769" s="124">
        <v>0</v>
      </c>
      <c r="N769" s="124">
        <v>0</v>
      </c>
      <c r="O769" s="124">
        <v>0</v>
      </c>
      <c r="P769" s="124">
        <v>0</v>
      </c>
      <c r="Q769" s="124">
        <v>0</v>
      </c>
      <c r="R769" s="124">
        <v>0</v>
      </c>
      <c r="S769" s="124">
        <v>0</v>
      </c>
      <c r="T769" s="124">
        <v>0</v>
      </c>
      <c r="U769" s="124">
        <v>0</v>
      </c>
      <c r="V769" s="124">
        <v>0</v>
      </c>
      <c r="W769" s="124">
        <v>0</v>
      </c>
    </row>
    <row r="770" spans="1:23" hidden="1">
      <c r="A770" s="124">
        <v>0</v>
      </c>
      <c r="B770" s="124">
        <v>0</v>
      </c>
      <c r="C770" s="124">
        <v>0</v>
      </c>
      <c r="D770" s="124">
        <v>0</v>
      </c>
      <c r="E770" s="124">
        <v>0</v>
      </c>
      <c r="F770" s="124">
        <v>0</v>
      </c>
      <c r="G770" s="124">
        <v>0</v>
      </c>
      <c r="H770" s="124">
        <v>0</v>
      </c>
      <c r="I770" s="124">
        <v>0</v>
      </c>
      <c r="J770" s="124">
        <v>0</v>
      </c>
      <c r="K770" s="124">
        <v>0</v>
      </c>
      <c r="L770" s="124">
        <v>0</v>
      </c>
      <c r="M770" s="124">
        <v>0</v>
      </c>
      <c r="N770" s="124">
        <v>0</v>
      </c>
      <c r="O770" s="124">
        <v>0</v>
      </c>
      <c r="P770" s="124">
        <v>0</v>
      </c>
      <c r="Q770" s="124">
        <v>0</v>
      </c>
      <c r="R770" s="124">
        <v>0</v>
      </c>
      <c r="S770" s="124">
        <v>0</v>
      </c>
      <c r="T770" s="124">
        <v>0</v>
      </c>
      <c r="U770" s="124">
        <v>0</v>
      </c>
      <c r="V770" s="124">
        <v>0</v>
      </c>
      <c r="W770" s="124">
        <v>0</v>
      </c>
    </row>
    <row r="771" spans="1:23" hidden="1">
      <c r="A771" s="124">
        <v>0</v>
      </c>
      <c r="B771" s="124">
        <v>0</v>
      </c>
      <c r="C771" s="124">
        <v>0</v>
      </c>
      <c r="D771" s="124">
        <v>0</v>
      </c>
      <c r="E771" s="124">
        <v>0</v>
      </c>
      <c r="F771" s="124">
        <v>0</v>
      </c>
      <c r="G771" s="124">
        <v>0</v>
      </c>
      <c r="H771" s="124">
        <v>0</v>
      </c>
      <c r="I771" s="124">
        <v>0</v>
      </c>
      <c r="J771" s="124">
        <v>0</v>
      </c>
      <c r="K771" s="124">
        <v>0</v>
      </c>
      <c r="L771" s="124">
        <v>0</v>
      </c>
      <c r="M771" s="124">
        <v>0</v>
      </c>
      <c r="N771" s="124">
        <v>0</v>
      </c>
      <c r="O771" s="124">
        <v>0</v>
      </c>
      <c r="P771" s="124">
        <v>0</v>
      </c>
      <c r="Q771" s="124">
        <v>0</v>
      </c>
      <c r="R771" s="124">
        <v>0</v>
      </c>
      <c r="S771" s="124">
        <v>0</v>
      </c>
      <c r="T771" s="124">
        <v>0</v>
      </c>
      <c r="U771" s="124">
        <v>0</v>
      </c>
      <c r="V771" s="124">
        <v>0</v>
      </c>
      <c r="W771" s="124">
        <v>0</v>
      </c>
    </row>
    <row r="772" spans="1:23" hidden="1">
      <c r="A772" s="124">
        <v>0</v>
      </c>
      <c r="B772" s="124">
        <v>0</v>
      </c>
      <c r="C772" s="124">
        <v>0</v>
      </c>
      <c r="D772" s="124">
        <v>0</v>
      </c>
      <c r="E772" s="124">
        <v>0</v>
      </c>
      <c r="F772" s="124">
        <v>0</v>
      </c>
      <c r="G772" s="124">
        <v>0</v>
      </c>
      <c r="H772" s="124">
        <v>0</v>
      </c>
      <c r="I772" s="124">
        <v>0</v>
      </c>
      <c r="J772" s="124">
        <v>0</v>
      </c>
      <c r="K772" s="124">
        <v>0</v>
      </c>
      <c r="L772" s="124">
        <v>0</v>
      </c>
      <c r="M772" s="124">
        <v>0</v>
      </c>
      <c r="N772" s="124">
        <v>0</v>
      </c>
      <c r="O772" s="124">
        <v>0</v>
      </c>
      <c r="P772" s="124">
        <v>0</v>
      </c>
      <c r="Q772" s="124">
        <v>0</v>
      </c>
      <c r="R772" s="124">
        <v>0</v>
      </c>
      <c r="S772" s="124">
        <v>0</v>
      </c>
      <c r="T772" s="124">
        <v>0</v>
      </c>
      <c r="U772" s="124">
        <v>0</v>
      </c>
      <c r="V772" s="124">
        <v>0</v>
      </c>
      <c r="W772" s="124">
        <v>0</v>
      </c>
    </row>
    <row r="773" spans="1:23" hidden="1">
      <c r="A773" s="124">
        <v>0</v>
      </c>
      <c r="B773" s="124">
        <v>0</v>
      </c>
      <c r="C773" s="124">
        <v>0</v>
      </c>
      <c r="D773" s="124">
        <v>0</v>
      </c>
      <c r="E773" s="124">
        <v>0</v>
      </c>
      <c r="F773" s="124">
        <v>0</v>
      </c>
      <c r="G773" s="124">
        <v>0</v>
      </c>
      <c r="H773" s="124">
        <v>0</v>
      </c>
      <c r="I773" s="124">
        <v>0</v>
      </c>
      <c r="J773" s="124">
        <v>0</v>
      </c>
      <c r="K773" s="124">
        <v>0</v>
      </c>
      <c r="L773" s="124">
        <v>0</v>
      </c>
      <c r="M773" s="124">
        <v>0</v>
      </c>
      <c r="N773" s="124">
        <v>0</v>
      </c>
      <c r="O773" s="124">
        <v>0</v>
      </c>
      <c r="P773" s="124">
        <v>0</v>
      </c>
      <c r="Q773" s="124">
        <v>0</v>
      </c>
      <c r="R773" s="124">
        <v>0</v>
      </c>
      <c r="S773" s="124">
        <v>0</v>
      </c>
      <c r="T773" s="124">
        <v>0</v>
      </c>
      <c r="U773" s="124">
        <v>0</v>
      </c>
      <c r="V773" s="124">
        <v>0</v>
      </c>
      <c r="W773" s="124">
        <v>0</v>
      </c>
    </row>
    <row r="774" spans="1:23" hidden="1">
      <c r="A774" s="124">
        <v>0</v>
      </c>
      <c r="B774" s="124">
        <v>0</v>
      </c>
      <c r="C774" s="124">
        <v>0</v>
      </c>
      <c r="D774" s="124">
        <v>0</v>
      </c>
      <c r="E774" s="124">
        <v>0</v>
      </c>
      <c r="F774" s="124">
        <v>0</v>
      </c>
      <c r="G774" s="124">
        <v>0</v>
      </c>
      <c r="H774" s="124">
        <v>0</v>
      </c>
      <c r="I774" s="124">
        <v>0</v>
      </c>
      <c r="J774" s="124">
        <v>0</v>
      </c>
      <c r="K774" s="124">
        <v>0</v>
      </c>
      <c r="L774" s="124">
        <v>0</v>
      </c>
      <c r="M774" s="124">
        <v>0</v>
      </c>
      <c r="N774" s="124">
        <v>0</v>
      </c>
      <c r="O774" s="124">
        <v>0</v>
      </c>
      <c r="P774" s="124">
        <v>0</v>
      </c>
      <c r="Q774" s="124">
        <v>0</v>
      </c>
      <c r="R774" s="124">
        <v>0</v>
      </c>
      <c r="S774" s="124">
        <v>0</v>
      </c>
      <c r="T774" s="124">
        <v>0</v>
      </c>
      <c r="U774" s="124">
        <v>0</v>
      </c>
      <c r="V774" s="124">
        <v>0</v>
      </c>
      <c r="W774" s="124">
        <v>0</v>
      </c>
    </row>
    <row r="775" spans="1:23" hidden="1">
      <c r="A775" s="124">
        <v>0</v>
      </c>
      <c r="B775" s="124">
        <v>0</v>
      </c>
      <c r="C775" s="124">
        <v>0</v>
      </c>
      <c r="D775" s="124">
        <v>0</v>
      </c>
      <c r="E775" s="124">
        <v>0</v>
      </c>
      <c r="F775" s="124">
        <v>0</v>
      </c>
      <c r="G775" s="124">
        <v>0</v>
      </c>
      <c r="H775" s="124">
        <v>0</v>
      </c>
      <c r="I775" s="124">
        <v>0</v>
      </c>
      <c r="J775" s="124">
        <v>0</v>
      </c>
      <c r="K775" s="124">
        <v>0</v>
      </c>
      <c r="L775" s="124">
        <v>0</v>
      </c>
      <c r="M775" s="124">
        <v>0</v>
      </c>
      <c r="N775" s="124">
        <v>0</v>
      </c>
      <c r="O775" s="124">
        <v>0</v>
      </c>
      <c r="P775" s="124">
        <v>0</v>
      </c>
      <c r="Q775" s="124">
        <v>0</v>
      </c>
      <c r="R775" s="124">
        <v>0</v>
      </c>
      <c r="S775" s="124">
        <v>0</v>
      </c>
      <c r="T775" s="124">
        <v>0</v>
      </c>
      <c r="U775" s="124">
        <v>0</v>
      </c>
      <c r="V775" s="124">
        <v>0</v>
      </c>
      <c r="W775" s="124">
        <v>0</v>
      </c>
    </row>
    <row r="776" spans="1:23" hidden="1">
      <c r="A776" s="124">
        <v>0</v>
      </c>
      <c r="B776" s="124">
        <v>0</v>
      </c>
      <c r="C776" s="124">
        <v>0</v>
      </c>
      <c r="D776" s="124">
        <v>0</v>
      </c>
      <c r="E776" s="124">
        <v>0</v>
      </c>
      <c r="F776" s="124">
        <v>0</v>
      </c>
      <c r="G776" s="124">
        <v>0</v>
      </c>
      <c r="H776" s="124">
        <v>0</v>
      </c>
      <c r="I776" s="124">
        <v>0</v>
      </c>
      <c r="J776" s="124">
        <v>0</v>
      </c>
      <c r="K776" s="124">
        <v>0</v>
      </c>
      <c r="L776" s="124">
        <v>0</v>
      </c>
      <c r="M776" s="124">
        <v>0</v>
      </c>
      <c r="N776" s="124">
        <v>0</v>
      </c>
      <c r="O776" s="124">
        <v>0</v>
      </c>
      <c r="P776" s="124">
        <v>0</v>
      </c>
      <c r="Q776" s="124">
        <v>0</v>
      </c>
      <c r="R776" s="124">
        <v>0</v>
      </c>
      <c r="S776" s="124">
        <v>0</v>
      </c>
      <c r="T776" s="124">
        <v>0</v>
      </c>
      <c r="U776" s="124">
        <v>0</v>
      </c>
      <c r="V776" s="124">
        <v>0</v>
      </c>
      <c r="W776" s="124">
        <v>0</v>
      </c>
    </row>
    <row r="777" spans="1:23" hidden="1">
      <c r="A777" s="124">
        <v>0</v>
      </c>
      <c r="B777" s="124">
        <v>0</v>
      </c>
      <c r="C777" s="124">
        <v>0</v>
      </c>
      <c r="D777" s="124">
        <v>0</v>
      </c>
      <c r="E777" s="124">
        <v>0</v>
      </c>
      <c r="F777" s="124">
        <v>0</v>
      </c>
      <c r="G777" s="124">
        <v>0</v>
      </c>
      <c r="H777" s="124">
        <v>0</v>
      </c>
      <c r="I777" s="124">
        <v>0</v>
      </c>
      <c r="J777" s="124">
        <v>0</v>
      </c>
      <c r="K777" s="124">
        <v>0</v>
      </c>
      <c r="L777" s="124">
        <v>0</v>
      </c>
      <c r="M777" s="124">
        <v>0</v>
      </c>
      <c r="N777" s="124">
        <v>0</v>
      </c>
      <c r="O777" s="124">
        <v>0</v>
      </c>
      <c r="P777" s="124">
        <v>0</v>
      </c>
      <c r="Q777" s="124">
        <v>0</v>
      </c>
      <c r="R777" s="124">
        <v>0</v>
      </c>
      <c r="S777" s="124">
        <v>0</v>
      </c>
      <c r="T777" s="124">
        <v>0</v>
      </c>
      <c r="U777" s="124">
        <v>0</v>
      </c>
      <c r="V777" s="124">
        <v>0</v>
      </c>
      <c r="W777" s="124">
        <v>0</v>
      </c>
    </row>
    <row r="778" spans="1:23" hidden="1">
      <c r="A778" s="124">
        <v>0</v>
      </c>
      <c r="B778" s="124">
        <v>0</v>
      </c>
      <c r="C778" s="124">
        <v>0</v>
      </c>
      <c r="D778" s="124">
        <v>0</v>
      </c>
      <c r="E778" s="124">
        <v>0</v>
      </c>
      <c r="F778" s="124">
        <v>0</v>
      </c>
      <c r="G778" s="124">
        <v>0</v>
      </c>
      <c r="H778" s="124">
        <v>0</v>
      </c>
      <c r="I778" s="124">
        <v>0</v>
      </c>
      <c r="J778" s="124">
        <v>0</v>
      </c>
      <c r="K778" s="124">
        <v>0</v>
      </c>
      <c r="L778" s="124">
        <v>0</v>
      </c>
      <c r="M778" s="124">
        <v>0</v>
      </c>
      <c r="N778" s="124">
        <v>0</v>
      </c>
      <c r="O778" s="124">
        <v>0</v>
      </c>
      <c r="P778" s="124">
        <v>0</v>
      </c>
      <c r="Q778" s="124">
        <v>0</v>
      </c>
      <c r="R778" s="124">
        <v>0</v>
      </c>
      <c r="S778" s="124">
        <v>0</v>
      </c>
      <c r="T778" s="124">
        <v>0</v>
      </c>
      <c r="U778" s="124">
        <v>0</v>
      </c>
      <c r="V778" s="124">
        <v>0</v>
      </c>
      <c r="W778" s="124">
        <v>0</v>
      </c>
    </row>
    <row r="779" spans="1:23" hidden="1">
      <c r="A779" s="124">
        <v>0</v>
      </c>
      <c r="B779" s="124">
        <v>0</v>
      </c>
      <c r="C779" s="124">
        <v>0</v>
      </c>
      <c r="D779" s="124">
        <v>0</v>
      </c>
      <c r="E779" s="124">
        <v>0</v>
      </c>
      <c r="F779" s="124">
        <v>0</v>
      </c>
      <c r="G779" s="124">
        <v>0</v>
      </c>
      <c r="H779" s="124">
        <v>0</v>
      </c>
      <c r="I779" s="124">
        <v>0</v>
      </c>
      <c r="J779" s="124">
        <v>0</v>
      </c>
      <c r="K779" s="124">
        <v>0</v>
      </c>
      <c r="L779" s="124">
        <v>0</v>
      </c>
      <c r="M779" s="124">
        <v>0</v>
      </c>
      <c r="N779" s="124">
        <v>0</v>
      </c>
      <c r="O779" s="124">
        <v>0</v>
      </c>
      <c r="P779" s="124">
        <v>0</v>
      </c>
      <c r="Q779" s="124">
        <v>0</v>
      </c>
      <c r="R779" s="124">
        <v>0</v>
      </c>
      <c r="S779" s="124">
        <v>0</v>
      </c>
      <c r="T779" s="124">
        <v>0</v>
      </c>
      <c r="U779" s="124">
        <v>0</v>
      </c>
      <c r="V779" s="124">
        <v>0</v>
      </c>
      <c r="W779" s="124">
        <v>0</v>
      </c>
    </row>
    <row r="780" spans="1:23" hidden="1">
      <c r="A780" s="124">
        <v>0</v>
      </c>
      <c r="B780" s="124">
        <v>0</v>
      </c>
      <c r="C780" s="124">
        <v>0</v>
      </c>
      <c r="D780" s="124">
        <v>0</v>
      </c>
      <c r="E780" s="124">
        <v>0</v>
      </c>
      <c r="F780" s="124">
        <v>0</v>
      </c>
      <c r="G780" s="124">
        <v>0</v>
      </c>
      <c r="H780" s="124">
        <v>0</v>
      </c>
      <c r="I780" s="124">
        <v>0</v>
      </c>
      <c r="J780" s="124">
        <v>0</v>
      </c>
      <c r="K780" s="124">
        <v>0</v>
      </c>
      <c r="L780" s="124">
        <v>0</v>
      </c>
      <c r="M780" s="124">
        <v>0</v>
      </c>
      <c r="N780" s="124">
        <v>0</v>
      </c>
      <c r="O780" s="124">
        <v>0</v>
      </c>
      <c r="P780" s="124">
        <v>0</v>
      </c>
      <c r="Q780" s="124">
        <v>0</v>
      </c>
      <c r="R780" s="124">
        <v>0</v>
      </c>
      <c r="S780" s="124">
        <v>0</v>
      </c>
      <c r="T780" s="124">
        <v>0</v>
      </c>
      <c r="U780" s="124">
        <v>0</v>
      </c>
      <c r="V780" s="124">
        <v>0</v>
      </c>
      <c r="W780" s="124">
        <v>0</v>
      </c>
    </row>
    <row r="781" spans="1:23" hidden="1">
      <c r="A781" s="124">
        <v>0</v>
      </c>
      <c r="B781" s="124">
        <v>0</v>
      </c>
      <c r="C781" s="124">
        <v>0</v>
      </c>
      <c r="D781" s="124">
        <v>0</v>
      </c>
      <c r="E781" s="124">
        <v>0</v>
      </c>
      <c r="F781" s="124">
        <v>0</v>
      </c>
      <c r="G781" s="124">
        <v>0</v>
      </c>
      <c r="H781" s="124">
        <v>0</v>
      </c>
      <c r="I781" s="124">
        <v>0</v>
      </c>
      <c r="J781" s="124">
        <v>0</v>
      </c>
      <c r="K781" s="124">
        <v>0</v>
      </c>
      <c r="L781" s="124">
        <v>0</v>
      </c>
      <c r="M781" s="124">
        <v>0</v>
      </c>
      <c r="N781" s="124">
        <v>0</v>
      </c>
      <c r="O781" s="124">
        <v>0</v>
      </c>
      <c r="P781" s="124">
        <v>0</v>
      </c>
      <c r="Q781" s="124">
        <v>0</v>
      </c>
      <c r="R781" s="124">
        <v>0</v>
      </c>
      <c r="S781" s="124">
        <v>0</v>
      </c>
      <c r="T781" s="124">
        <v>0</v>
      </c>
      <c r="U781" s="124">
        <v>0</v>
      </c>
      <c r="V781" s="124">
        <v>0</v>
      </c>
      <c r="W781" s="124">
        <v>0</v>
      </c>
    </row>
    <row r="782" spans="1:23" hidden="1">
      <c r="A782" s="124">
        <v>0</v>
      </c>
      <c r="B782" s="124">
        <v>0</v>
      </c>
      <c r="C782" s="124">
        <v>0</v>
      </c>
      <c r="D782" s="124">
        <v>0</v>
      </c>
      <c r="E782" s="124">
        <v>0</v>
      </c>
      <c r="F782" s="124">
        <v>0</v>
      </c>
      <c r="G782" s="124">
        <v>0</v>
      </c>
      <c r="H782" s="124">
        <v>0</v>
      </c>
      <c r="I782" s="124">
        <v>0</v>
      </c>
      <c r="J782" s="124">
        <v>0</v>
      </c>
      <c r="K782" s="124">
        <v>0</v>
      </c>
      <c r="L782" s="124">
        <v>0</v>
      </c>
      <c r="M782" s="124">
        <v>0</v>
      </c>
      <c r="N782" s="124">
        <v>0</v>
      </c>
      <c r="O782" s="124">
        <v>0</v>
      </c>
      <c r="P782" s="124">
        <v>0</v>
      </c>
      <c r="Q782" s="124">
        <v>0</v>
      </c>
      <c r="R782" s="124">
        <v>0</v>
      </c>
      <c r="S782" s="124">
        <v>0</v>
      </c>
      <c r="T782" s="124">
        <v>0</v>
      </c>
      <c r="U782" s="124">
        <v>0</v>
      </c>
      <c r="V782" s="124">
        <v>0</v>
      </c>
      <c r="W782" s="124">
        <v>0</v>
      </c>
    </row>
    <row r="783" spans="1:23" hidden="1">
      <c r="A783" s="124">
        <v>0</v>
      </c>
      <c r="B783" s="124">
        <v>0</v>
      </c>
      <c r="C783" s="124">
        <v>0</v>
      </c>
      <c r="D783" s="124">
        <v>0</v>
      </c>
      <c r="E783" s="124">
        <v>0</v>
      </c>
      <c r="F783" s="124">
        <v>0</v>
      </c>
      <c r="G783" s="124">
        <v>0</v>
      </c>
      <c r="H783" s="124">
        <v>0</v>
      </c>
      <c r="I783" s="124">
        <v>0</v>
      </c>
      <c r="J783" s="124">
        <v>0</v>
      </c>
      <c r="K783" s="124">
        <v>0</v>
      </c>
      <c r="L783" s="124">
        <v>0</v>
      </c>
      <c r="M783" s="124">
        <v>0</v>
      </c>
      <c r="N783" s="124">
        <v>0</v>
      </c>
      <c r="O783" s="124">
        <v>0</v>
      </c>
      <c r="P783" s="124">
        <v>0</v>
      </c>
      <c r="Q783" s="124">
        <v>0</v>
      </c>
      <c r="R783" s="124">
        <v>0</v>
      </c>
      <c r="S783" s="124">
        <v>0</v>
      </c>
      <c r="T783" s="124">
        <v>0</v>
      </c>
      <c r="U783" s="124">
        <v>0</v>
      </c>
      <c r="V783" s="124">
        <v>0</v>
      </c>
      <c r="W783" s="124">
        <v>0</v>
      </c>
    </row>
    <row r="784" spans="1:23" hidden="1">
      <c r="A784" s="124">
        <v>0</v>
      </c>
      <c r="B784" s="124">
        <v>0</v>
      </c>
      <c r="C784" s="124">
        <v>0</v>
      </c>
      <c r="D784" s="124">
        <v>0</v>
      </c>
      <c r="E784" s="124">
        <v>0</v>
      </c>
      <c r="F784" s="124">
        <v>0</v>
      </c>
      <c r="G784" s="124">
        <v>0</v>
      </c>
      <c r="H784" s="124">
        <v>0</v>
      </c>
      <c r="I784" s="124">
        <v>0</v>
      </c>
      <c r="J784" s="124">
        <v>0</v>
      </c>
      <c r="K784" s="124">
        <v>0</v>
      </c>
      <c r="L784" s="124">
        <v>0</v>
      </c>
      <c r="M784" s="124">
        <v>0</v>
      </c>
      <c r="N784" s="124">
        <v>0</v>
      </c>
      <c r="O784" s="124">
        <v>0</v>
      </c>
      <c r="P784" s="124">
        <v>0</v>
      </c>
      <c r="Q784" s="124">
        <v>0</v>
      </c>
      <c r="R784" s="124">
        <v>0</v>
      </c>
      <c r="S784" s="124">
        <v>0</v>
      </c>
      <c r="T784" s="124">
        <v>0</v>
      </c>
      <c r="U784" s="124">
        <v>0</v>
      </c>
      <c r="V784" s="124">
        <v>0</v>
      </c>
      <c r="W784" s="124">
        <v>0</v>
      </c>
    </row>
    <row r="785" spans="1:23" hidden="1">
      <c r="A785" s="124">
        <v>0</v>
      </c>
      <c r="B785" s="124">
        <v>0</v>
      </c>
      <c r="C785" s="124">
        <v>0</v>
      </c>
      <c r="D785" s="124">
        <v>0</v>
      </c>
      <c r="E785" s="124">
        <v>0</v>
      </c>
      <c r="F785" s="124">
        <v>0</v>
      </c>
      <c r="G785" s="124">
        <v>0</v>
      </c>
      <c r="H785" s="124">
        <v>0</v>
      </c>
      <c r="I785" s="124">
        <v>0</v>
      </c>
      <c r="J785" s="124">
        <v>0</v>
      </c>
      <c r="K785" s="124">
        <v>0</v>
      </c>
      <c r="L785" s="124">
        <v>0</v>
      </c>
      <c r="M785" s="124">
        <v>0</v>
      </c>
      <c r="N785" s="124">
        <v>0</v>
      </c>
      <c r="O785" s="124">
        <v>0</v>
      </c>
      <c r="P785" s="124">
        <v>0</v>
      </c>
      <c r="Q785" s="124">
        <v>0</v>
      </c>
      <c r="R785" s="124">
        <v>0</v>
      </c>
      <c r="S785" s="124">
        <v>0</v>
      </c>
      <c r="T785" s="124">
        <v>0</v>
      </c>
      <c r="U785" s="124">
        <v>0</v>
      </c>
      <c r="V785" s="124">
        <v>0</v>
      </c>
      <c r="W785" s="124">
        <v>0</v>
      </c>
    </row>
    <row r="786" spans="1:23" hidden="1">
      <c r="A786" s="124">
        <v>0</v>
      </c>
      <c r="B786" s="124">
        <v>0</v>
      </c>
      <c r="C786" s="124">
        <v>0</v>
      </c>
      <c r="D786" s="124">
        <v>0</v>
      </c>
      <c r="E786" s="124">
        <v>0</v>
      </c>
      <c r="F786" s="124">
        <v>0</v>
      </c>
      <c r="G786" s="124">
        <v>0</v>
      </c>
      <c r="H786" s="124">
        <v>0</v>
      </c>
      <c r="I786" s="124">
        <v>0</v>
      </c>
      <c r="J786" s="124">
        <v>0</v>
      </c>
      <c r="K786" s="124">
        <v>0</v>
      </c>
      <c r="L786" s="124">
        <v>0</v>
      </c>
      <c r="M786" s="124">
        <v>0</v>
      </c>
      <c r="N786" s="124">
        <v>0</v>
      </c>
      <c r="O786" s="124">
        <v>0</v>
      </c>
      <c r="P786" s="124">
        <v>0</v>
      </c>
      <c r="Q786" s="124">
        <v>0</v>
      </c>
      <c r="R786" s="124">
        <v>0</v>
      </c>
      <c r="S786" s="124">
        <v>0</v>
      </c>
      <c r="T786" s="124">
        <v>0</v>
      </c>
      <c r="U786" s="124">
        <v>0</v>
      </c>
      <c r="V786" s="124">
        <v>0</v>
      </c>
      <c r="W786" s="124">
        <v>0</v>
      </c>
    </row>
    <row r="787" spans="1:23" hidden="1">
      <c r="A787" s="124">
        <v>0</v>
      </c>
      <c r="B787" s="124">
        <v>0</v>
      </c>
      <c r="C787" s="124">
        <v>0</v>
      </c>
      <c r="D787" s="124">
        <v>0</v>
      </c>
      <c r="E787" s="124">
        <v>0</v>
      </c>
      <c r="F787" s="124">
        <v>0</v>
      </c>
      <c r="G787" s="124">
        <v>0</v>
      </c>
      <c r="H787" s="124">
        <v>0</v>
      </c>
      <c r="I787" s="124">
        <v>0</v>
      </c>
      <c r="J787" s="124">
        <v>0</v>
      </c>
      <c r="K787" s="124">
        <v>0</v>
      </c>
      <c r="L787" s="124">
        <v>0</v>
      </c>
      <c r="M787" s="124">
        <v>0</v>
      </c>
      <c r="N787" s="124">
        <v>0</v>
      </c>
      <c r="O787" s="124">
        <v>0</v>
      </c>
      <c r="P787" s="124">
        <v>0</v>
      </c>
      <c r="Q787" s="124">
        <v>0</v>
      </c>
      <c r="R787" s="124">
        <v>0</v>
      </c>
      <c r="S787" s="124">
        <v>0</v>
      </c>
      <c r="T787" s="124">
        <v>0</v>
      </c>
      <c r="U787" s="124">
        <v>0</v>
      </c>
      <c r="V787" s="124">
        <v>0</v>
      </c>
      <c r="W787" s="124">
        <v>0</v>
      </c>
    </row>
    <row r="788" spans="1:23" hidden="1">
      <c r="A788" s="124">
        <v>0</v>
      </c>
      <c r="B788" s="124">
        <v>0</v>
      </c>
      <c r="C788" s="124">
        <v>0</v>
      </c>
      <c r="D788" s="124">
        <v>0</v>
      </c>
      <c r="E788" s="124">
        <v>0</v>
      </c>
      <c r="F788" s="124">
        <v>0</v>
      </c>
      <c r="G788" s="124">
        <v>0</v>
      </c>
      <c r="H788" s="124">
        <v>0</v>
      </c>
      <c r="I788" s="124">
        <v>0</v>
      </c>
      <c r="J788" s="124">
        <v>0</v>
      </c>
      <c r="K788" s="124">
        <v>0</v>
      </c>
      <c r="L788" s="124">
        <v>0</v>
      </c>
      <c r="M788" s="124">
        <v>0</v>
      </c>
      <c r="N788" s="124">
        <v>0</v>
      </c>
      <c r="O788" s="124">
        <v>0</v>
      </c>
      <c r="P788" s="124">
        <v>0</v>
      </c>
      <c r="Q788" s="124">
        <v>0</v>
      </c>
      <c r="R788" s="124">
        <v>0</v>
      </c>
      <c r="S788" s="124">
        <v>0</v>
      </c>
      <c r="T788" s="124">
        <v>0</v>
      </c>
      <c r="U788" s="124">
        <v>0</v>
      </c>
      <c r="V788" s="124">
        <v>0</v>
      </c>
      <c r="W788" s="124">
        <v>0</v>
      </c>
    </row>
    <row r="789" spans="1:23" hidden="1">
      <c r="A789" s="124">
        <v>0</v>
      </c>
      <c r="B789" s="124">
        <v>0</v>
      </c>
      <c r="C789" s="124">
        <v>0</v>
      </c>
      <c r="D789" s="124">
        <v>0</v>
      </c>
      <c r="E789" s="124">
        <v>0</v>
      </c>
      <c r="F789" s="124">
        <v>0</v>
      </c>
      <c r="G789" s="124">
        <v>0</v>
      </c>
      <c r="H789" s="124">
        <v>0</v>
      </c>
      <c r="I789" s="124">
        <v>0</v>
      </c>
      <c r="J789" s="124">
        <v>0</v>
      </c>
      <c r="K789" s="124">
        <v>0</v>
      </c>
      <c r="L789" s="124">
        <v>0</v>
      </c>
      <c r="M789" s="124">
        <v>0</v>
      </c>
      <c r="N789" s="124">
        <v>0</v>
      </c>
      <c r="O789" s="124">
        <v>0</v>
      </c>
      <c r="P789" s="124">
        <v>0</v>
      </c>
      <c r="Q789" s="124">
        <v>0</v>
      </c>
      <c r="R789" s="124">
        <v>0</v>
      </c>
      <c r="S789" s="124">
        <v>0</v>
      </c>
      <c r="T789" s="124">
        <v>0</v>
      </c>
      <c r="U789" s="124">
        <v>0</v>
      </c>
      <c r="V789" s="124">
        <v>0</v>
      </c>
      <c r="W789" s="124">
        <v>0</v>
      </c>
    </row>
    <row r="790" spans="1:23" hidden="1">
      <c r="A790" s="124">
        <v>0</v>
      </c>
      <c r="B790" s="124">
        <v>0</v>
      </c>
      <c r="C790" s="124">
        <v>0</v>
      </c>
      <c r="D790" s="124">
        <v>0</v>
      </c>
      <c r="E790" s="124">
        <v>0</v>
      </c>
      <c r="F790" s="124">
        <v>0</v>
      </c>
      <c r="G790" s="124">
        <v>0</v>
      </c>
      <c r="H790" s="124">
        <v>0</v>
      </c>
      <c r="I790" s="124">
        <v>0</v>
      </c>
      <c r="J790" s="124">
        <v>0</v>
      </c>
      <c r="K790" s="124">
        <v>0</v>
      </c>
      <c r="L790" s="124">
        <v>0</v>
      </c>
      <c r="M790" s="124">
        <v>0</v>
      </c>
      <c r="N790" s="124">
        <v>0</v>
      </c>
      <c r="O790" s="124">
        <v>0</v>
      </c>
      <c r="P790" s="124">
        <v>0</v>
      </c>
      <c r="Q790" s="124">
        <v>0</v>
      </c>
      <c r="R790" s="124">
        <v>0</v>
      </c>
      <c r="S790" s="124">
        <v>0</v>
      </c>
      <c r="T790" s="124">
        <v>0</v>
      </c>
      <c r="U790" s="124">
        <v>0</v>
      </c>
      <c r="V790" s="124">
        <v>0</v>
      </c>
      <c r="W790" s="124">
        <v>0</v>
      </c>
    </row>
    <row r="791" spans="1:23" hidden="1">
      <c r="A791" s="124">
        <v>0</v>
      </c>
      <c r="B791" s="124">
        <v>0</v>
      </c>
      <c r="C791" s="124">
        <v>0</v>
      </c>
      <c r="D791" s="124">
        <v>0</v>
      </c>
      <c r="E791" s="124">
        <v>0</v>
      </c>
      <c r="F791" s="124">
        <v>0</v>
      </c>
      <c r="G791" s="124">
        <v>0</v>
      </c>
      <c r="H791" s="124">
        <v>0</v>
      </c>
      <c r="I791" s="124">
        <v>0</v>
      </c>
      <c r="J791" s="124">
        <v>0</v>
      </c>
      <c r="K791" s="124">
        <v>0</v>
      </c>
      <c r="L791" s="124">
        <v>0</v>
      </c>
      <c r="M791" s="124">
        <v>0</v>
      </c>
      <c r="N791" s="124">
        <v>0</v>
      </c>
      <c r="O791" s="124">
        <v>0</v>
      </c>
      <c r="P791" s="124">
        <v>0</v>
      </c>
      <c r="Q791" s="124">
        <v>0</v>
      </c>
      <c r="R791" s="124">
        <v>0</v>
      </c>
      <c r="S791" s="124">
        <v>0</v>
      </c>
      <c r="T791" s="124">
        <v>0</v>
      </c>
      <c r="U791" s="124">
        <v>0</v>
      </c>
      <c r="V791" s="124">
        <v>0</v>
      </c>
      <c r="W791" s="124">
        <v>0</v>
      </c>
    </row>
    <row r="792" spans="1:23" hidden="1">
      <c r="A792" s="124">
        <v>0</v>
      </c>
      <c r="B792" s="124">
        <v>0</v>
      </c>
      <c r="C792" s="124">
        <v>0</v>
      </c>
      <c r="D792" s="124">
        <v>0</v>
      </c>
      <c r="E792" s="124">
        <v>0</v>
      </c>
      <c r="F792" s="124">
        <v>0</v>
      </c>
      <c r="G792" s="124">
        <v>0</v>
      </c>
      <c r="H792" s="124">
        <v>0</v>
      </c>
      <c r="I792" s="124">
        <v>0</v>
      </c>
      <c r="J792" s="124">
        <v>0</v>
      </c>
      <c r="K792" s="124">
        <v>0</v>
      </c>
      <c r="L792" s="124">
        <v>0</v>
      </c>
      <c r="M792" s="124">
        <v>0</v>
      </c>
      <c r="N792" s="124">
        <v>0</v>
      </c>
      <c r="O792" s="124">
        <v>0</v>
      </c>
      <c r="P792" s="124">
        <v>0</v>
      </c>
      <c r="Q792" s="124">
        <v>0</v>
      </c>
      <c r="R792" s="124">
        <v>0</v>
      </c>
      <c r="S792" s="124">
        <v>0</v>
      </c>
      <c r="T792" s="124">
        <v>0</v>
      </c>
      <c r="U792" s="124">
        <v>0</v>
      </c>
      <c r="V792" s="124">
        <v>0</v>
      </c>
      <c r="W792" s="124">
        <v>0</v>
      </c>
    </row>
    <row r="793" spans="1:23" hidden="1">
      <c r="A793" s="124">
        <v>0</v>
      </c>
      <c r="B793" s="124">
        <v>0</v>
      </c>
      <c r="C793" s="124">
        <v>0</v>
      </c>
      <c r="D793" s="124">
        <v>0</v>
      </c>
      <c r="E793" s="124">
        <v>0</v>
      </c>
      <c r="F793" s="124">
        <v>0</v>
      </c>
      <c r="G793" s="124">
        <v>0</v>
      </c>
      <c r="H793" s="124">
        <v>0</v>
      </c>
      <c r="I793" s="124">
        <v>0</v>
      </c>
      <c r="J793" s="124">
        <v>0</v>
      </c>
      <c r="K793" s="124">
        <v>0</v>
      </c>
      <c r="L793" s="124">
        <v>0</v>
      </c>
      <c r="M793" s="124">
        <v>0</v>
      </c>
      <c r="N793" s="124">
        <v>0</v>
      </c>
      <c r="O793" s="124">
        <v>0</v>
      </c>
      <c r="P793" s="124">
        <v>0</v>
      </c>
      <c r="Q793" s="124">
        <v>0</v>
      </c>
      <c r="R793" s="124">
        <v>0</v>
      </c>
      <c r="S793" s="124">
        <v>0</v>
      </c>
      <c r="T793" s="124">
        <v>0</v>
      </c>
      <c r="U793" s="124">
        <v>0</v>
      </c>
      <c r="V793" s="124">
        <v>0</v>
      </c>
      <c r="W793" s="124">
        <v>0</v>
      </c>
    </row>
    <row r="794" spans="1:23" hidden="1">
      <c r="A794" s="124">
        <v>0</v>
      </c>
      <c r="B794" s="124">
        <v>0</v>
      </c>
      <c r="C794" s="124">
        <v>0</v>
      </c>
      <c r="D794" s="124">
        <v>0</v>
      </c>
      <c r="E794" s="124">
        <v>0</v>
      </c>
      <c r="F794" s="124">
        <v>0</v>
      </c>
      <c r="G794" s="124">
        <v>0</v>
      </c>
      <c r="H794" s="124">
        <v>0</v>
      </c>
      <c r="I794" s="124">
        <v>0</v>
      </c>
      <c r="J794" s="124">
        <v>0</v>
      </c>
      <c r="K794" s="124">
        <v>0</v>
      </c>
      <c r="L794" s="124">
        <v>0</v>
      </c>
      <c r="M794" s="124">
        <v>0</v>
      </c>
      <c r="N794" s="124">
        <v>0</v>
      </c>
      <c r="O794" s="124">
        <v>0</v>
      </c>
      <c r="P794" s="124">
        <v>0</v>
      </c>
      <c r="Q794" s="124">
        <v>0</v>
      </c>
      <c r="R794" s="124">
        <v>0</v>
      </c>
      <c r="S794" s="124">
        <v>0</v>
      </c>
      <c r="T794" s="124">
        <v>0</v>
      </c>
      <c r="U794" s="124">
        <v>0</v>
      </c>
      <c r="V794" s="124">
        <v>0</v>
      </c>
      <c r="W794" s="124">
        <v>0</v>
      </c>
    </row>
    <row r="795" spans="1:23" hidden="1">
      <c r="A795" s="124">
        <v>0</v>
      </c>
      <c r="B795" s="124">
        <v>0</v>
      </c>
      <c r="C795" s="124">
        <v>0</v>
      </c>
      <c r="D795" s="124">
        <v>0</v>
      </c>
      <c r="E795" s="124">
        <v>0</v>
      </c>
      <c r="F795" s="124">
        <v>0</v>
      </c>
      <c r="G795" s="124">
        <v>0</v>
      </c>
      <c r="H795" s="124">
        <v>0</v>
      </c>
      <c r="I795" s="124">
        <v>0</v>
      </c>
      <c r="J795" s="124">
        <v>0</v>
      </c>
      <c r="K795" s="124">
        <v>0</v>
      </c>
      <c r="L795" s="124">
        <v>0</v>
      </c>
      <c r="M795" s="124">
        <v>0</v>
      </c>
      <c r="N795" s="124">
        <v>0</v>
      </c>
      <c r="O795" s="124">
        <v>0</v>
      </c>
      <c r="P795" s="124">
        <v>0</v>
      </c>
      <c r="Q795" s="124">
        <v>0</v>
      </c>
      <c r="R795" s="124">
        <v>0</v>
      </c>
      <c r="S795" s="124">
        <v>0</v>
      </c>
      <c r="T795" s="124">
        <v>0</v>
      </c>
      <c r="U795" s="124">
        <v>0</v>
      </c>
      <c r="V795" s="124">
        <v>0</v>
      </c>
      <c r="W795" s="124">
        <v>0</v>
      </c>
    </row>
    <row r="796" spans="1:23" hidden="1">
      <c r="A796" s="124">
        <v>0</v>
      </c>
      <c r="B796" s="124">
        <v>0</v>
      </c>
      <c r="C796" s="124">
        <v>0</v>
      </c>
      <c r="D796" s="124">
        <v>0</v>
      </c>
      <c r="E796" s="124">
        <v>0</v>
      </c>
      <c r="F796" s="124">
        <v>0</v>
      </c>
      <c r="G796" s="124">
        <v>0</v>
      </c>
      <c r="H796" s="124">
        <v>0</v>
      </c>
      <c r="I796" s="124">
        <v>0</v>
      </c>
      <c r="J796" s="124">
        <v>0</v>
      </c>
      <c r="K796" s="124">
        <v>0</v>
      </c>
      <c r="L796" s="124">
        <v>0</v>
      </c>
      <c r="M796" s="124">
        <v>0</v>
      </c>
      <c r="N796" s="124">
        <v>0</v>
      </c>
      <c r="O796" s="124">
        <v>0</v>
      </c>
      <c r="P796" s="124">
        <v>0</v>
      </c>
      <c r="Q796" s="124">
        <v>0</v>
      </c>
      <c r="R796" s="124">
        <v>0</v>
      </c>
      <c r="S796" s="124">
        <v>0</v>
      </c>
      <c r="T796" s="124">
        <v>0</v>
      </c>
      <c r="U796" s="124">
        <v>0</v>
      </c>
      <c r="V796" s="124">
        <v>0</v>
      </c>
      <c r="W796" s="124">
        <v>0</v>
      </c>
    </row>
    <row r="797" spans="1:23" hidden="1">
      <c r="A797" s="124">
        <v>0</v>
      </c>
      <c r="B797" s="124">
        <v>0</v>
      </c>
      <c r="C797" s="124">
        <v>0</v>
      </c>
      <c r="D797" s="124">
        <v>0</v>
      </c>
      <c r="E797" s="124">
        <v>0</v>
      </c>
      <c r="F797" s="124">
        <v>0</v>
      </c>
      <c r="G797" s="124">
        <v>0</v>
      </c>
      <c r="H797" s="124">
        <v>0</v>
      </c>
      <c r="I797" s="124">
        <v>0</v>
      </c>
      <c r="J797" s="124">
        <v>0</v>
      </c>
      <c r="K797" s="124">
        <v>0</v>
      </c>
      <c r="L797" s="124">
        <v>0</v>
      </c>
      <c r="M797" s="124">
        <v>0</v>
      </c>
      <c r="N797" s="124">
        <v>0</v>
      </c>
      <c r="O797" s="124">
        <v>0</v>
      </c>
      <c r="P797" s="124">
        <v>0</v>
      </c>
      <c r="Q797" s="124">
        <v>0</v>
      </c>
      <c r="R797" s="124">
        <v>0</v>
      </c>
      <c r="S797" s="124">
        <v>0</v>
      </c>
      <c r="T797" s="124">
        <v>0</v>
      </c>
      <c r="U797" s="124">
        <v>0</v>
      </c>
      <c r="V797" s="124">
        <v>0</v>
      </c>
      <c r="W797" s="124">
        <v>0</v>
      </c>
    </row>
    <row r="798" spans="1:23" hidden="1">
      <c r="A798" s="124">
        <v>0</v>
      </c>
      <c r="B798" s="124">
        <v>0</v>
      </c>
      <c r="C798" s="124">
        <v>0</v>
      </c>
      <c r="D798" s="124">
        <v>0</v>
      </c>
      <c r="E798" s="124">
        <v>0</v>
      </c>
      <c r="F798" s="124">
        <v>0</v>
      </c>
      <c r="G798" s="124">
        <v>0</v>
      </c>
      <c r="H798" s="124">
        <v>0</v>
      </c>
      <c r="I798" s="124">
        <v>0</v>
      </c>
      <c r="J798" s="124">
        <v>0</v>
      </c>
      <c r="K798" s="124">
        <v>0</v>
      </c>
      <c r="L798" s="124">
        <v>0</v>
      </c>
      <c r="M798" s="124">
        <v>0</v>
      </c>
      <c r="N798" s="124">
        <v>0</v>
      </c>
      <c r="O798" s="124">
        <v>0</v>
      </c>
      <c r="P798" s="124">
        <v>0</v>
      </c>
      <c r="Q798" s="124">
        <v>0</v>
      </c>
      <c r="R798" s="124">
        <v>0</v>
      </c>
      <c r="S798" s="124">
        <v>0</v>
      </c>
      <c r="T798" s="124">
        <v>0</v>
      </c>
      <c r="U798" s="124">
        <v>0</v>
      </c>
      <c r="V798" s="124">
        <v>0</v>
      </c>
      <c r="W798" s="124">
        <v>0</v>
      </c>
    </row>
    <row r="799" spans="1:23" hidden="1">
      <c r="A799" s="124">
        <v>0</v>
      </c>
      <c r="B799" s="124">
        <v>0</v>
      </c>
      <c r="C799" s="124">
        <v>0</v>
      </c>
      <c r="D799" s="124">
        <v>0</v>
      </c>
      <c r="E799" s="124">
        <v>0</v>
      </c>
      <c r="F799" s="124">
        <v>0</v>
      </c>
      <c r="G799" s="124">
        <v>0</v>
      </c>
      <c r="H799" s="124">
        <v>0</v>
      </c>
      <c r="I799" s="124">
        <v>0</v>
      </c>
      <c r="J799" s="124">
        <v>0</v>
      </c>
      <c r="K799" s="124">
        <v>0</v>
      </c>
      <c r="L799" s="124">
        <v>0</v>
      </c>
      <c r="M799" s="124">
        <v>0</v>
      </c>
      <c r="N799" s="124">
        <v>0</v>
      </c>
      <c r="O799" s="124">
        <v>0</v>
      </c>
      <c r="P799" s="124">
        <v>0</v>
      </c>
      <c r="Q799" s="124">
        <v>0</v>
      </c>
      <c r="R799" s="124">
        <v>0</v>
      </c>
      <c r="S799" s="124">
        <v>0</v>
      </c>
      <c r="T799" s="124">
        <v>0</v>
      </c>
      <c r="U799" s="124">
        <v>0</v>
      </c>
      <c r="V799" s="124">
        <v>0</v>
      </c>
      <c r="W799" s="124">
        <v>0</v>
      </c>
    </row>
    <row r="800" spans="1:23" hidden="1">
      <c r="A800" s="124">
        <v>0</v>
      </c>
      <c r="B800" s="124">
        <v>0</v>
      </c>
      <c r="C800" s="124">
        <v>0</v>
      </c>
      <c r="D800" s="124">
        <v>0</v>
      </c>
      <c r="E800" s="124">
        <v>0</v>
      </c>
      <c r="F800" s="124">
        <v>0</v>
      </c>
      <c r="G800" s="124">
        <v>0</v>
      </c>
      <c r="H800" s="124">
        <v>0</v>
      </c>
      <c r="I800" s="124">
        <v>0</v>
      </c>
      <c r="J800" s="124">
        <v>0</v>
      </c>
      <c r="K800" s="124">
        <v>0</v>
      </c>
      <c r="L800" s="124">
        <v>0</v>
      </c>
      <c r="M800" s="124">
        <v>0</v>
      </c>
      <c r="N800" s="124">
        <v>0</v>
      </c>
      <c r="O800" s="124">
        <v>0</v>
      </c>
      <c r="P800" s="124">
        <v>0</v>
      </c>
      <c r="Q800" s="124">
        <v>0</v>
      </c>
      <c r="R800" s="124">
        <v>0</v>
      </c>
      <c r="S800" s="124">
        <v>0</v>
      </c>
      <c r="T800" s="124">
        <v>0</v>
      </c>
      <c r="U800" s="124">
        <v>0</v>
      </c>
      <c r="V800" s="124">
        <v>0</v>
      </c>
      <c r="W800" s="124">
        <v>0</v>
      </c>
    </row>
    <row r="801" spans="1:23" hidden="1">
      <c r="A801" s="124">
        <v>0</v>
      </c>
      <c r="B801" s="124">
        <v>0</v>
      </c>
      <c r="C801" s="124">
        <v>0</v>
      </c>
      <c r="D801" s="124">
        <v>0</v>
      </c>
      <c r="E801" s="124">
        <v>0</v>
      </c>
      <c r="F801" s="124">
        <v>0</v>
      </c>
      <c r="G801" s="124">
        <v>0</v>
      </c>
      <c r="H801" s="124">
        <v>0</v>
      </c>
      <c r="I801" s="124">
        <v>0</v>
      </c>
      <c r="J801" s="124">
        <v>0</v>
      </c>
      <c r="K801" s="124">
        <v>0</v>
      </c>
      <c r="L801" s="124">
        <v>0</v>
      </c>
      <c r="M801" s="124">
        <v>0</v>
      </c>
      <c r="N801" s="124">
        <v>0</v>
      </c>
      <c r="O801" s="124">
        <v>0</v>
      </c>
      <c r="P801" s="124">
        <v>0</v>
      </c>
      <c r="Q801" s="124">
        <v>0</v>
      </c>
      <c r="R801" s="124">
        <v>0</v>
      </c>
      <c r="S801" s="124">
        <v>0</v>
      </c>
      <c r="T801" s="124">
        <v>0</v>
      </c>
      <c r="U801" s="124">
        <v>0</v>
      </c>
      <c r="V801" s="124">
        <v>0</v>
      </c>
      <c r="W801" s="124">
        <v>0</v>
      </c>
    </row>
    <row r="802" spans="1:23" hidden="1">
      <c r="A802" s="124">
        <v>0</v>
      </c>
      <c r="B802" s="124">
        <v>0</v>
      </c>
      <c r="C802" s="124">
        <v>0</v>
      </c>
      <c r="D802" s="124">
        <v>0</v>
      </c>
      <c r="E802" s="124">
        <v>0</v>
      </c>
      <c r="F802" s="124">
        <v>0</v>
      </c>
      <c r="G802" s="124">
        <v>0</v>
      </c>
      <c r="H802" s="124">
        <v>0</v>
      </c>
      <c r="I802" s="124">
        <v>0</v>
      </c>
      <c r="J802" s="124">
        <v>0</v>
      </c>
      <c r="K802" s="124">
        <v>0</v>
      </c>
      <c r="L802" s="124">
        <v>0</v>
      </c>
      <c r="M802" s="124">
        <v>0</v>
      </c>
      <c r="N802" s="124">
        <v>0</v>
      </c>
      <c r="O802" s="124">
        <v>0</v>
      </c>
      <c r="P802" s="124">
        <v>0</v>
      </c>
      <c r="Q802" s="124">
        <v>0</v>
      </c>
      <c r="R802" s="124">
        <v>0</v>
      </c>
      <c r="S802" s="124">
        <v>0</v>
      </c>
      <c r="T802" s="124">
        <v>0</v>
      </c>
      <c r="U802" s="124">
        <v>0</v>
      </c>
      <c r="V802" s="124">
        <v>0</v>
      </c>
      <c r="W802" s="124">
        <v>0</v>
      </c>
    </row>
    <row r="803" spans="1:23" hidden="1">
      <c r="A803" s="124">
        <v>0</v>
      </c>
      <c r="B803" s="124">
        <v>0</v>
      </c>
      <c r="C803" s="124">
        <v>0</v>
      </c>
      <c r="D803" s="124">
        <v>0</v>
      </c>
      <c r="E803" s="124">
        <v>0</v>
      </c>
      <c r="F803" s="124">
        <v>0</v>
      </c>
      <c r="G803" s="124">
        <v>0</v>
      </c>
      <c r="H803" s="124">
        <v>0</v>
      </c>
      <c r="I803" s="124">
        <v>0</v>
      </c>
      <c r="J803" s="124">
        <v>0</v>
      </c>
      <c r="K803" s="124">
        <v>0</v>
      </c>
      <c r="L803" s="124">
        <v>0</v>
      </c>
      <c r="M803" s="124">
        <v>0</v>
      </c>
      <c r="N803" s="124">
        <v>0</v>
      </c>
      <c r="O803" s="124">
        <v>0</v>
      </c>
      <c r="P803" s="124">
        <v>0</v>
      </c>
      <c r="Q803" s="124">
        <v>0</v>
      </c>
      <c r="R803" s="124">
        <v>0</v>
      </c>
      <c r="S803" s="124">
        <v>0</v>
      </c>
      <c r="T803" s="124">
        <v>0</v>
      </c>
      <c r="U803" s="124">
        <v>0</v>
      </c>
      <c r="V803" s="124">
        <v>0</v>
      </c>
      <c r="W803" s="124">
        <v>0</v>
      </c>
    </row>
    <row r="804" spans="1:23" hidden="1">
      <c r="A804" s="124">
        <v>0</v>
      </c>
      <c r="B804" s="124">
        <v>0</v>
      </c>
      <c r="C804" s="124">
        <v>0</v>
      </c>
      <c r="D804" s="124">
        <v>0</v>
      </c>
      <c r="E804" s="124">
        <v>0</v>
      </c>
      <c r="F804" s="124">
        <v>0</v>
      </c>
      <c r="G804" s="124">
        <v>0</v>
      </c>
      <c r="H804" s="124">
        <v>0</v>
      </c>
      <c r="I804" s="124">
        <v>0</v>
      </c>
      <c r="J804" s="124">
        <v>0</v>
      </c>
      <c r="K804" s="124">
        <v>0</v>
      </c>
      <c r="L804" s="124">
        <v>0</v>
      </c>
      <c r="M804" s="124">
        <v>0</v>
      </c>
      <c r="N804" s="124">
        <v>0</v>
      </c>
      <c r="O804" s="124">
        <v>0</v>
      </c>
      <c r="P804" s="124">
        <v>0</v>
      </c>
      <c r="Q804" s="124">
        <v>0</v>
      </c>
      <c r="R804" s="124">
        <v>0</v>
      </c>
      <c r="S804" s="124">
        <v>0</v>
      </c>
      <c r="T804" s="124">
        <v>0</v>
      </c>
      <c r="U804" s="124">
        <v>0</v>
      </c>
      <c r="V804" s="124">
        <v>0</v>
      </c>
      <c r="W804" s="124">
        <v>0</v>
      </c>
    </row>
    <row r="805" spans="1:23" hidden="1">
      <c r="A805" s="124">
        <v>0</v>
      </c>
      <c r="B805" s="124">
        <v>0</v>
      </c>
      <c r="C805" s="124">
        <v>0</v>
      </c>
      <c r="D805" s="124">
        <v>0</v>
      </c>
      <c r="E805" s="124">
        <v>0</v>
      </c>
      <c r="F805" s="124">
        <v>0</v>
      </c>
      <c r="G805" s="124">
        <v>0</v>
      </c>
      <c r="H805" s="124">
        <v>0</v>
      </c>
      <c r="I805" s="124">
        <v>0</v>
      </c>
      <c r="J805" s="124">
        <v>0</v>
      </c>
      <c r="K805" s="124">
        <v>0</v>
      </c>
      <c r="L805" s="124">
        <v>0</v>
      </c>
      <c r="M805" s="124">
        <v>0</v>
      </c>
      <c r="N805" s="124">
        <v>0</v>
      </c>
      <c r="O805" s="124">
        <v>0</v>
      </c>
      <c r="P805" s="124">
        <v>0</v>
      </c>
      <c r="Q805" s="124">
        <v>0</v>
      </c>
      <c r="R805" s="124">
        <v>0</v>
      </c>
      <c r="S805" s="124">
        <v>0</v>
      </c>
      <c r="T805" s="124">
        <v>0</v>
      </c>
      <c r="U805" s="124">
        <v>0</v>
      </c>
      <c r="V805" s="124">
        <v>0</v>
      </c>
      <c r="W805" s="124">
        <v>0</v>
      </c>
    </row>
    <row r="806" spans="1:23" hidden="1">
      <c r="A806" s="124">
        <v>0</v>
      </c>
      <c r="B806" s="124">
        <v>0</v>
      </c>
      <c r="C806" s="124">
        <v>0</v>
      </c>
      <c r="D806" s="124">
        <v>0</v>
      </c>
      <c r="E806" s="124">
        <v>0</v>
      </c>
      <c r="F806" s="124">
        <v>0</v>
      </c>
      <c r="G806" s="124">
        <v>0</v>
      </c>
      <c r="H806" s="124">
        <v>0</v>
      </c>
      <c r="I806" s="124">
        <v>0</v>
      </c>
      <c r="J806" s="124">
        <v>0</v>
      </c>
      <c r="K806" s="124">
        <v>0</v>
      </c>
      <c r="L806" s="124">
        <v>0</v>
      </c>
      <c r="M806" s="124">
        <v>0</v>
      </c>
      <c r="N806" s="124">
        <v>0</v>
      </c>
      <c r="O806" s="124">
        <v>0</v>
      </c>
      <c r="P806" s="124">
        <v>0</v>
      </c>
      <c r="Q806" s="124">
        <v>0</v>
      </c>
      <c r="R806" s="124">
        <v>0</v>
      </c>
      <c r="S806" s="124">
        <v>0</v>
      </c>
      <c r="T806" s="124">
        <v>0</v>
      </c>
      <c r="U806" s="124">
        <v>0</v>
      </c>
      <c r="V806" s="124">
        <v>0</v>
      </c>
      <c r="W806" s="124">
        <v>0</v>
      </c>
    </row>
    <row r="807" spans="1:23" hidden="1">
      <c r="A807" s="124">
        <v>0</v>
      </c>
      <c r="B807" s="124">
        <v>0</v>
      </c>
      <c r="C807" s="124">
        <v>0</v>
      </c>
      <c r="D807" s="124">
        <v>0</v>
      </c>
      <c r="E807" s="124">
        <v>0</v>
      </c>
      <c r="F807" s="124">
        <v>0</v>
      </c>
      <c r="G807" s="124">
        <v>0</v>
      </c>
      <c r="H807" s="124">
        <v>0</v>
      </c>
      <c r="I807" s="124">
        <v>0</v>
      </c>
      <c r="J807" s="124">
        <v>0</v>
      </c>
      <c r="K807" s="124">
        <v>0</v>
      </c>
      <c r="L807" s="124">
        <v>0</v>
      </c>
      <c r="M807" s="124">
        <v>0</v>
      </c>
      <c r="N807" s="124">
        <v>0</v>
      </c>
      <c r="O807" s="124">
        <v>0</v>
      </c>
      <c r="P807" s="124">
        <v>0</v>
      </c>
      <c r="Q807" s="124">
        <v>0</v>
      </c>
      <c r="R807" s="124">
        <v>0</v>
      </c>
      <c r="S807" s="124">
        <v>0</v>
      </c>
      <c r="T807" s="124">
        <v>0</v>
      </c>
      <c r="U807" s="124">
        <v>0</v>
      </c>
      <c r="V807" s="124">
        <v>0</v>
      </c>
      <c r="W807" s="124">
        <v>0</v>
      </c>
    </row>
    <row r="808" spans="1:23" hidden="1">
      <c r="A808" s="124">
        <v>0</v>
      </c>
      <c r="B808" s="124">
        <v>0</v>
      </c>
      <c r="C808" s="124">
        <v>0</v>
      </c>
      <c r="D808" s="124">
        <v>0</v>
      </c>
      <c r="E808" s="124">
        <v>0</v>
      </c>
      <c r="F808" s="124">
        <v>0</v>
      </c>
      <c r="G808" s="124">
        <v>0</v>
      </c>
      <c r="H808" s="124">
        <v>0</v>
      </c>
      <c r="I808" s="124">
        <v>0</v>
      </c>
      <c r="J808" s="124">
        <v>0</v>
      </c>
      <c r="K808" s="124">
        <v>0</v>
      </c>
      <c r="L808" s="124">
        <v>0</v>
      </c>
      <c r="M808" s="124">
        <v>0</v>
      </c>
      <c r="N808" s="124">
        <v>0</v>
      </c>
      <c r="O808" s="124">
        <v>0</v>
      </c>
      <c r="P808" s="124">
        <v>0</v>
      </c>
      <c r="Q808" s="124">
        <v>0</v>
      </c>
      <c r="R808" s="124">
        <v>0</v>
      </c>
      <c r="S808" s="124">
        <v>0</v>
      </c>
      <c r="T808" s="124">
        <v>0</v>
      </c>
      <c r="U808" s="124">
        <v>0</v>
      </c>
      <c r="V808" s="124">
        <v>0</v>
      </c>
      <c r="W808" s="124">
        <v>0</v>
      </c>
    </row>
    <row r="809" spans="1:23" hidden="1">
      <c r="A809" s="124">
        <v>0</v>
      </c>
      <c r="B809" s="124">
        <v>0</v>
      </c>
      <c r="C809" s="124">
        <v>0</v>
      </c>
      <c r="D809" s="124">
        <v>0</v>
      </c>
      <c r="E809" s="124">
        <v>0</v>
      </c>
      <c r="F809" s="124">
        <v>0</v>
      </c>
      <c r="G809" s="124">
        <v>0</v>
      </c>
      <c r="H809" s="124">
        <v>0</v>
      </c>
      <c r="I809" s="124">
        <v>0</v>
      </c>
      <c r="J809" s="124">
        <v>0</v>
      </c>
      <c r="K809" s="124">
        <v>0</v>
      </c>
      <c r="L809" s="124">
        <v>0</v>
      </c>
      <c r="M809" s="124">
        <v>0</v>
      </c>
      <c r="N809" s="124">
        <v>0</v>
      </c>
      <c r="O809" s="124">
        <v>0</v>
      </c>
      <c r="P809" s="124">
        <v>0</v>
      </c>
      <c r="Q809" s="124">
        <v>0</v>
      </c>
      <c r="R809" s="124">
        <v>0</v>
      </c>
      <c r="S809" s="124">
        <v>0</v>
      </c>
      <c r="T809" s="124">
        <v>0</v>
      </c>
      <c r="U809" s="124">
        <v>0</v>
      </c>
      <c r="V809" s="124">
        <v>0</v>
      </c>
      <c r="W809" s="124">
        <v>0</v>
      </c>
    </row>
    <row r="810" spans="1:23" hidden="1">
      <c r="A810" s="124">
        <v>0</v>
      </c>
      <c r="B810" s="124">
        <v>0</v>
      </c>
      <c r="C810" s="124">
        <v>0</v>
      </c>
      <c r="D810" s="124">
        <v>0</v>
      </c>
      <c r="E810" s="124">
        <v>0</v>
      </c>
      <c r="F810" s="124">
        <v>0</v>
      </c>
      <c r="G810" s="124">
        <v>0</v>
      </c>
      <c r="H810" s="124">
        <v>0</v>
      </c>
      <c r="I810" s="124">
        <v>0</v>
      </c>
      <c r="J810" s="124">
        <v>0</v>
      </c>
      <c r="K810" s="124">
        <v>0</v>
      </c>
      <c r="L810" s="124">
        <v>0</v>
      </c>
      <c r="M810" s="124">
        <v>0</v>
      </c>
      <c r="N810" s="124">
        <v>0</v>
      </c>
      <c r="O810" s="124">
        <v>0</v>
      </c>
      <c r="P810" s="124">
        <v>0</v>
      </c>
      <c r="Q810" s="124">
        <v>0</v>
      </c>
      <c r="R810" s="124">
        <v>0</v>
      </c>
      <c r="S810" s="124">
        <v>0</v>
      </c>
      <c r="T810" s="124">
        <v>0</v>
      </c>
      <c r="U810" s="124">
        <v>0</v>
      </c>
      <c r="V810" s="124">
        <v>0</v>
      </c>
      <c r="W810" s="124">
        <v>0</v>
      </c>
    </row>
    <row r="811" spans="1:23" hidden="1">
      <c r="A811" s="124">
        <v>0</v>
      </c>
      <c r="B811" s="124">
        <v>0</v>
      </c>
      <c r="C811" s="124">
        <v>0</v>
      </c>
      <c r="D811" s="124">
        <v>0</v>
      </c>
      <c r="E811" s="124">
        <v>0</v>
      </c>
      <c r="F811" s="124">
        <v>0</v>
      </c>
      <c r="G811" s="124">
        <v>0</v>
      </c>
      <c r="H811" s="124">
        <v>0</v>
      </c>
      <c r="I811" s="124">
        <v>0</v>
      </c>
      <c r="J811" s="124">
        <v>0</v>
      </c>
      <c r="K811" s="124">
        <v>0</v>
      </c>
      <c r="L811" s="124">
        <v>0</v>
      </c>
      <c r="M811" s="124">
        <v>0</v>
      </c>
      <c r="N811" s="124">
        <v>0</v>
      </c>
      <c r="O811" s="124">
        <v>0</v>
      </c>
      <c r="P811" s="124">
        <v>0</v>
      </c>
      <c r="Q811" s="124">
        <v>0</v>
      </c>
      <c r="R811" s="124">
        <v>0</v>
      </c>
      <c r="S811" s="124">
        <v>0</v>
      </c>
      <c r="T811" s="124">
        <v>0</v>
      </c>
      <c r="U811" s="124">
        <v>0</v>
      </c>
      <c r="V811" s="124">
        <v>0</v>
      </c>
      <c r="W811" s="124">
        <v>0</v>
      </c>
    </row>
    <row r="812" spans="1:23" hidden="1">
      <c r="A812" s="124">
        <v>0</v>
      </c>
      <c r="B812" s="124">
        <v>0</v>
      </c>
      <c r="C812" s="124">
        <v>0</v>
      </c>
      <c r="D812" s="124">
        <v>0</v>
      </c>
      <c r="E812" s="124">
        <v>0</v>
      </c>
      <c r="F812" s="124">
        <v>0</v>
      </c>
      <c r="G812" s="124">
        <v>0</v>
      </c>
      <c r="H812" s="124">
        <v>0</v>
      </c>
      <c r="I812" s="124">
        <v>0</v>
      </c>
      <c r="J812" s="124">
        <v>0</v>
      </c>
      <c r="K812" s="124">
        <v>0</v>
      </c>
      <c r="L812" s="124">
        <v>0</v>
      </c>
      <c r="M812" s="124">
        <v>0</v>
      </c>
      <c r="N812" s="124">
        <v>0</v>
      </c>
      <c r="O812" s="124">
        <v>0</v>
      </c>
      <c r="P812" s="124">
        <v>0</v>
      </c>
      <c r="Q812" s="124">
        <v>0</v>
      </c>
      <c r="R812" s="124">
        <v>0</v>
      </c>
      <c r="S812" s="124">
        <v>0</v>
      </c>
      <c r="T812" s="124">
        <v>0</v>
      </c>
      <c r="U812" s="124">
        <v>0</v>
      </c>
      <c r="V812" s="124">
        <v>0</v>
      </c>
      <c r="W812" s="124">
        <v>0</v>
      </c>
    </row>
    <row r="813" spans="1:23" hidden="1">
      <c r="A813" s="124">
        <v>0</v>
      </c>
      <c r="B813" s="124">
        <v>0</v>
      </c>
      <c r="C813" s="124">
        <v>0</v>
      </c>
      <c r="D813" s="124">
        <v>0</v>
      </c>
      <c r="E813" s="124">
        <v>0</v>
      </c>
      <c r="F813" s="124">
        <v>0</v>
      </c>
      <c r="G813" s="124">
        <v>0</v>
      </c>
      <c r="H813" s="124">
        <v>0</v>
      </c>
      <c r="I813" s="124">
        <v>0</v>
      </c>
      <c r="J813" s="124">
        <v>0</v>
      </c>
      <c r="K813" s="124">
        <v>0</v>
      </c>
      <c r="L813" s="124">
        <v>0</v>
      </c>
      <c r="M813" s="124">
        <v>0</v>
      </c>
      <c r="N813" s="124">
        <v>0</v>
      </c>
      <c r="O813" s="124">
        <v>0</v>
      </c>
      <c r="P813" s="124">
        <v>0</v>
      </c>
      <c r="Q813" s="124">
        <v>0</v>
      </c>
      <c r="R813" s="124">
        <v>0</v>
      </c>
      <c r="S813" s="124">
        <v>0</v>
      </c>
      <c r="T813" s="124">
        <v>0</v>
      </c>
      <c r="U813" s="124">
        <v>0</v>
      </c>
      <c r="V813" s="124">
        <v>0</v>
      </c>
      <c r="W813" s="124">
        <v>0</v>
      </c>
    </row>
    <row r="814" spans="1:23" hidden="1">
      <c r="A814" s="124">
        <v>0</v>
      </c>
      <c r="B814" s="124">
        <v>0</v>
      </c>
      <c r="C814" s="124">
        <v>0</v>
      </c>
      <c r="D814" s="124">
        <v>0</v>
      </c>
      <c r="E814" s="124">
        <v>0</v>
      </c>
      <c r="F814" s="124">
        <v>0</v>
      </c>
      <c r="G814" s="124">
        <v>0</v>
      </c>
      <c r="H814" s="124">
        <v>0</v>
      </c>
      <c r="I814" s="124">
        <v>0</v>
      </c>
      <c r="J814" s="124">
        <v>0</v>
      </c>
      <c r="K814" s="124">
        <v>0</v>
      </c>
      <c r="L814" s="124">
        <v>0</v>
      </c>
      <c r="M814" s="124">
        <v>0</v>
      </c>
      <c r="N814" s="124">
        <v>0</v>
      </c>
      <c r="O814" s="124">
        <v>0</v>
      </c>
      <c r="P814" s="124">
        <v>0</v>
      </c>
      <c r="Q814" s="124">
        <v>0</v>
      </c>
      <c r="R814" s="124">
        <v>0</v>
      </c>
      <c r="S814" s="124">
        <v>0</v>
      </c>
      <c r="T814" s="124">
        <v>0</v>
      </c>
      <c r="U814" s="124">
        <v>0</v>
      </c>
      <c r="V814" s="124">
        <v>0</v>
      </c>
      <c r="W814" s="124">
        <v>0</v>
      </c>
    </row>
    <row r="815" spans="1:23" hidden="1">
      <c r="A815" s="124">
        <v>0</v>
      </c>
      <c r="B815" s="124">
        <v>0</v>
      </c>
      <c r="C815" s="124">
        <v>0</v>
      </c>
      <c r="D815" s="124">
        <v>0</v>
      </c>
      <c r="E815" s="124">
        <v>0</v>
      </c>
      <c r="F815" s="124">
        <v>0</v>
      </c>
      <c r="G815" s="124">
        <v>0</v>
      </c>
      <c r="H815" s="124">
        <v>0</v>
      </c>
      <c r="I815" s="124">
        <v>0</v>
      </c>
      <c r="J815" s="124">
        <v>0</v>
      </c>
      <c r="K815" s="124">
        <v>0</v>
      </c>
      <c r="L815" s="124">
        <v>0</v>
      </c>
      <c r="M815" s="124">
        <v>0</v>
      </c>
      <c r="N815" s="124">
        <v>0</v>
      </c>
      <c r="O815" s="124">
        <v>0</v>
      </c>
      <c r="P815" s="124">
        <v>0</v>
      </c>
      <c r="Q815" s="124">
        <v>0</v>
      </c>
      <c r="R815" s="124">
        <v>0</v>
      </c>
      <c r="S815" s="124">
        <v>0</v>
      </c>
      <c r="T815" s="124">
        <v>0</v>
      </c>
      <c r="U815" s="124">
        <v>0</v>
      </c>
      <c r="V815" s="124">
        <v>0</v>
      </c>
      <c r="W815" s="124">
        <v>0</v>
      </c>
    </row>
    <row r="816" spans="1:23" hidden="1">
      <c r="A816" s="124">
        <v>0</v>
      </c>
      <c r="B816" s="124">
        <v>0</v>
      </c>
      <c r="C816" s="124">
        <v>0</v>
      </c>
      <c r="D816" s="124">
        <v>0</v>
      </c>
      <c r="E816" s="124">
        <v>0</v>
      </c>
      <c r="F816" s="124">
        <v>0</v>
      </c>
      <c r="G816" s="124">
        <v>0</v>
      </c>
      <c r="H816" s="124">
        <v>0</v>
      </c>
      <c r="I816" s="124">
        <v>0</v>
      </c>
      <c r="J816" s="124">
        <v>0</v>
      </c>
      <c r="K816" s="124">
        <v>0</v>
      </c>
      <c r="L816" s="124">
        <v>0</v>
      </c>
      <c r="M816" s="124">
        <v>0</v>
      </c>
      <c r="N816" s="124">
        <v>0</v>
      </c>
      <c r="O816" s="124">
        <v>0</v>
      </c>
      <c r="P816" s="124">
        <v>0</v>
      </c>
      <c r="Q816" s="124">
        <v>0</v>
      </c>
      <c r="R816" s="124">
        <v>0</v>
      </c>
      <c r="S816" s="124">
        <v>0</v>
      </c>
      <c r="T816" s="124">
        <v>0</v>
      </c>
      <c r="U816" s="124">
        <v>0</v>
      </c>
      <c r="V816" s="124">
        <v>0</v>
      </c>
      <c r="W816" s="124">
        <v>0</v>
      </c>
    </row>
    <row r="817" spans="1:23" hidden="1">
      <c r="A817" s="124">
        <v>0</v>
      </c>
      <c r="B817" s="124">
        <v>0</v>
      </c>
      <c r="C817" s="124">
        <v>0</v>
      </c>
      <c r="D817" s="124">
        <v>0</v>
      </c>
      <c r="E817" s="124">
        <v>0</v>
      </c>
      <c r="F817" s="124">
        <v>0</v>
      </c>
      <c r="G817" s="124">
        <v>0</v>
      </c>
      <c r="H817" s="124">
        <v>0</v>
      </c>
      <c r="I817" s="124">
        <v>0</v>
      </c>
      <c r="J817" s="124">
        <v>0</v>
      </c>
      <c r="K817" s="124">
        <v>0</v>
      </c>
      <c r="L817" s="124">
        <v>0</v>
      </c>
      <c r="M817" s="124">
        <v>0</v>
      </c>
      <c r="N817" s="124">
        <v>0</v>
      </c>
      <c r="O817" s="124">
        <v>0</v>
      </c>
      <c r="P817" s="124">
        <v>0</v>
      </c>
      <c r="Q817" s="124">
        <v>0</v>
      </c>
      <c r="R817" s="124">
        <v>0</v>
      </c>
      <c r="S817" s="124">
        <v>0</v>
      </c>
      <c r="T817" s="124">
        <v>0</v>
      </c>
      <c r="U817" s="124">
        <v>0</v>
      </c>
      <c r="V817" s="124">
        <v>0</v>
      </c>
      <c r="W817" s="124">
        <v>0</v>
      </c>
    </row>
    <row r="818" spans="1:23" hidden="1">
      <c r="A818" s="124">
        <v>0</v>
      </c>
      <c r="B818" s="124">
        <v>0</v>
      </c>
      <c r="C818" s="124">
        <v>0</v>
      </c>
      <c r="D818" s="124">
        <v>0</v>
      </c>
      <c r="E818" s="124">
        <v>0</v>
      </c>
      <c r="F818" s="124">
        <v>0</v>
      </c>
      <c r="G818" s="124">
        <v>0</v>
      </c>
      <c r="H818" s="124">
        <v>0</v>
      </c>
      <c r="I818" s="124">
        <v>0</v>
      </c>
      <c r="J818" s="124">
        <v>0</v>
      </c>
      <c r="K818" s="124">
        <v>0</v>
      </c>
      <c r="L818" s="124">
        <v>0</v>
      </c>
      <c r="M818" s="124">
        <v>0</v>
      </c>
      <c r="N818" s="124">
        <v>0</v>
      </c>
      <c r="O818" s="124">
        <v>0</v>
      </c>
      <c r="P818" s="124">
        <v>0</v>
      </c>
      <c r="Q818" s="124">
        <v>0</v>
      </c>
      <c r="R818" s="124">
        <v>0</v>
      </c>
      <c r="S818" s="124">
        <v>0</v>
      </c>
      <c r="T818" s="124">
        <v>0</v>
      </c>
      <c r="U818" s="124">
        <v>0</v>
      </c>
      <c r="V818" s="124">
        <v>0</v>
      </c>
      <c r="W818" s="124">
        <v>0</v>
      </c>
    </row>
    <row r="819" spans="1:23" hidden="1">
      <c r="A819" s="124">
        <v>0</v>
      </c>
      <c r="B819" s="124">
        <v>0</v>
      </c>
      <c r="C819" s="124">
        <v>0</v>
      </c>
      <c r="D819" s="124">
        <v>0</v>
      </c>
      <c r="E819" s="124">
        <v>0</v>
      </c>
      <c r="F819" s="124">
        <v>0</v>
      </c>
      <c r="G819" s="124">
        <v>0</v>
      </c>
      <c r="H819" s="124">
        <v>0</v>
      </c>
      <c r="I819" s="124">
        <v>0</v>
      </c>
      <c r="J819" s="124">
        <v>0</v>
      </c>
      <c r="K819" s="124">
        <v>0</v>
      </c>
      <c r="L819" s="124">
        <v>0</v>
      </c>
      <c r="M819" s="124">
        <v>0</v>
      </c>
      <c r="N819" s="124">
        <v>0</v>
      </c>
      <c r="O819" s="124">
        <v>0</v>
      </c>
      <c r="P819" s="124">
        <v>0</v>
      </c>
      <c r="Q819" s="124">
        <v>0</v>
      </c>
      <c r="R819" s="124">
        <v>0</v>
      </c>
      <c r="S819" s="124">
        <v>0</v>
      </c>
      <c r="T819" s="124">
        <v>0</v>
      </c>
      <c r="U819" s="124">
        <v>0</v>
      </c>
      <c r="V819" s="124">
        <v>0</v>
      </c>
      <c r="W819" s="124">
        <v>0</v>
      </c>
    </row>
    <row r="820" spans="1:23" hidden="1">
      <c r="A820" s="124">
        <v>0</v>
      </c>
      <c r="B820" s="124">
        <v>0</v>
      </c>
      <c r="C820" s="124">
        <v>0</v>
      </c>
      <c r="D820" s="124">
        <v>0</v>
      </c>
      <c r="E820" s="124">
        <v>0</v>
      </c>
      <c r="F820" s="124">
        <v>0</v>
      </c>
      <c r="G820" s="124">
        <v>0</v>
      </c>
      <c r="H820" s="124">
        <v>0</v>
      </c>
      <c r="I820" s="124">
        <v>0</v>
      </c>
      <c r="J820" s="124">
        <v>0</v>
      </c>
      <c r="K820" s="124">
        <v>0</v>
      </c>
      <c r="L820" s="124">
        <v>0</v>
      </c>
      <c r="M820" s="124">
        <v>0</v>
      </c>
      <c r="N820" s="124">
        <v>0</v>
      </c>
      <c r="O820" s="124">
        <v>0</v>
      </c>
      <c r="P820" s="124">
        <v>0</v>
      </c>
      <c r="Q820" s="124">
        <v>0</v>
      </c>
      <c r="R820" s="124">
        <v>0</v>
      </c>
      <c r="S820" s="124">
        <v>0</v>
      </c>
      <c r="T820" s="124">
        <v>0</v>
      </c>
      <c r="U820" s="124">
        <v>0</v>
      </c>
      <c r="V820" s="124">
        <v>0</v>
      </c>
      <c r="W820" s="124">
        <v>0</v>
      </c>
    </row>
    <row r="821" spans="1:23" hidden="1">
      <c r="A821" s="124">
        <v>0</v>
      </c>
      <c r="B821" s="124">
        <v>0</v>
      </c>
      <c r="C821" s="124">
        <v>0</v>
      </c>
      <c r="D821" s="124">
        <v>0</v>
      </c>
      <c r="E821" s="124">
        <v>0</v>
      </c>
      <c r="F821" s="124">
        <v>0</v>
      </c>
      <c r="G821" s="124">
        <v>0</v>
      </c>
      <c r="H821" s="124">
        <v>0</v>
      </c>
      <c r="I821" s="124">
        <v>0</v>
      </c>
      <c r="J821" s="124">
        <v>0</v>
      </c>
      <c r="K821" s="124">
        <v>0</v>
      </c>
      <c r="L821" s="124">
        <v>0</v>
      </c>
      <c r="M821" s="124">
        <v>0</v>
      </c>
      <c r="N821" s="124">
        <v>0</v>
      </c>
      <c r="O821" s="124">
        <v>0</v>
      </c>
      <c r="P821" s="124">
        <v>0</v>
      </c>
      <c r="Q821" s="124">
        <v>0</v>
      </c>
      <c r="R821" s="124">
        <v>0</v>
      </c>
      <c r="S821" s="124">
        <v>0</v>
      </c>
      <c r="T821" s="124">
        <v>0</v>
      </c>
      <c r="U821" s="124">
        <v>0</v>
      </c>
      <c r="V821" s="124">
        <v>0</v>
      </c>
      <c r="W821" s="124">
        <v>0</v>
      </c>
    </row>
    <row r="822" spans="1:23" hidden="1">
      <c r="A822" s="124">
        <v>0</v>
      </c>
      <c r="B822" s="124">
        <v>0</v>
      </c>
      <c r="C822" s="124">
        <v>0</v>
      </c>
      <c r="D822" s="124">
        <v>0</v>
      </c>
      <c r="E822" s="124">
        <v>0</v>
      </c>
      <c r="F822" s="124">
        <v>0</v>
      </c>
      <c r="G822" s="124">
        <v>0</v>
      </c>
      <c r="H822" s="124">
        <v>0</v>
      </c>
      <c r="I822" s="124">
        <v>0</v>
      </c>
      <c r="J822" s="124">
        <v>0</v>
      </c>
      <c r="K822" s="124">
        <v>0</v>
      </c>
      <c r="L822" s="124">
        <v>0</v>
      </c>
      <c r="M822" s="124">
        <v>0</v>
      </c>
      <c r="N822" s="124">
        <v>0</v>
      </c>
      <c r="O822" s="124">
        <v>0</v>
      </c>
      <c r="P822" s="124">
        <v>0</v>
      </c>
      <c r="Q822" s="124">
        <v>0</v>
      </c>
      <c r="R822" s="124">
        <v>0</v>
      </c>
      <c r="S822" s="124">
        <v>0</v>
      </c>
      <c r="T822" s="124">
        <v>0</v>
      </c>
      <c r="U822" s="124">
        <v>0</v>
      </c>
      <c r="V822" s="124">
        <v>0</v>
      </c>
      <c r="W822" s="124">
        <v>0</v>
      </c>
    </row>
    <row r="823" spans="1:23" hidden="1">
      <c r="A823" s="124">
        <v>0</v>
      </c>
      <c r="B823" s="124">
        <v>0</v>
      </c>
      <c r="C823" s="124">
        <v>0</v>
      </c>
      <c r="D823" s="124">
        <v>0</v>
      </c>
      <c r="E823" s="124">
        <v>0</v>
      </c>
      <c r="F823" s="124">
        <v>0</v>
      </c>
      <c r="G823" s="124">
        <v>0</v>
      </c>
      <c r="H823" s="124">
        <v>0</v>
      </c>
      <c r="I823" s="124">
        <v>0</v>
      </c>
      <c r="J823" s="124">
        <v>0</v>
      </c>
      <c r="K823" s="124">
        <v>0</v>
      </c>
      <c r="L823" s="124">
        <v>0</v>
      </c>
      <c r="M823" s="124">
        <v>0</v>
      </c>
      <c r="N823" s="124">
        <v>0</v>
      </c>
      <c r="O823" s="124">
        <v>0</v>
      </c>
      <c r="P823" s="124">
        <v>0</v>
      </c>
      <c r="Q823" s="124">
        <v>0</v>
      </c>
      <c r="R823" s="124">
        <v>0</v>
      </c>
      <c r="S823" s="124">
        <v>0</v>
      </c>
      <c r="T823" s="124">
        <v>0</v>
      </c>
      <c r="U823" s="124">
        <v>0</v>
      </c>
      <c r="V823" s="124">
        <v>0</v>
      </c>
      <c r="W823" s="124">
        <v>0</v>
      </c>
    </row>
    <row r="824" spans="1:23" hidden="1">
      <c r="A824" s="124">
        <v>0</v>
      </c>
      <c r="B824" s="124">
        <v>0</v>
      </c>
      <c r="C824" s="124">
        <v>0</v>
      </c>
      <c r="D824" s="124">
        <v>0</v>
      </c>
      <c r="E824" s="124">
        <v>0</v>
      </c>
      <c r="F824" s="124">
        <v>0</v>
      </c>
      <c r="G824" s="124">
        <v>0</v>
      </c>
      <c r="H824" s="124">
        <v>0</v>
      </c>
      <c r="I824" s="124">
        <v>0</v>
      </c>
      <c r="J824" s="124">
        <v>0</v>
      </c>
      <c r="K824" s="124">
        <v>0</v>
      </c>
      <c r="L824" s="124">
        <v>0</v>
      </c>
      <c r="M824" s="124">
        <v>0</v>
      </c>
      <c r="N824" s="124">
        <v>0</v>
      </c>
      <c r="O824" s="124">
        <v>0</v>
      </c>
      <c r="P824" s="124">
        <v>0</v>
      </c>
      <c r="Q824" s="124">
        <v>0</v>
      </c>
      <c r="R824" s="124">
        <v>0</v>
      </c>
      <c r="S824" s="124">
        <v>0</v>
      </c>
      <c r="T824" s="124">
        <v>0</v>
      </c>
      <c r="U824" s="124">
        <v>0</v>
      </c>
      <c r="V824" s="124">
        <v>0</v>
      </c>
      <c r="W824" s="124">
        <v>0</v>
      </c>
    </row>
    <row r="825" spans="1:23" hidden="1">
      <c r="A825" s="124">
        <v>0</v>
      </c>
      <c r="B825" s="124">
        <v>0</v>
      </c>
      <c r="C825" s="124">
        <v>0</v>
      </c>
      <c r="D825" s="124">
        <v>0</v>
      </c>
      <c r="E825" s="124">
        <v>0</v>
      </c>
      <c r="F825" s="124">
        <v>0</v>
      </c>
      <c r="G825" s="124">
        <v>0</v>
      </c>
      <c r="H825" s="124">
        <v>0</v>
      </c>
      <c r="I825" s="124">
        <v>0</v>
      </c>
      <c r="J825" s="124">
        <v>0</v>
      </c>
      <c r="K825" s="124">
        <v>0</v>
      </c>
      <c r="L825" s="124">
        <v>0</v>
      </c>
      <c r="M825" s="124">
        <v>0</v>
      </c>
      <c r="N825" s="124">
        <v>0</v>
      </c>
      <c r="O825" s="124">
        <v>0</v>
      </c>
      <c r="P825" s="124">
        <v>0</v>
      </c>
      <c r="Q825" s="124">
        <v>0</v>
      </c>
      <c r="R825" s="124">
        <v>0</v>
      </c>
      <c r="S825" s="124">
        <v>0</v>
      </c>
      <c r="T825" s="124">
        <v>0</v>
      </c>
      <c r="U825" s="124">
        <v>0</v>
      </c>
      <c r="V825" s="124">
        <v>0</v>
      </c>
      <c r="W825" s="124">
        <v>0</v>
      </c>
    </row>
    <row r="826" spans="1:23" hidden="1">
      <c r="A826" s="124">
        <v>0</v>
      </c>
      <c r="B826" s="124">
        <v>0</v>
      </c>
      <c r="C826" s="124">
        <v>0</v>
      </c>
      <c r="D826" s="124">
        <v>0</v>
      </c>
      <c r="E826" s="124">
        <v>0</v>
      </c>
      <c r="F826" s="124">
        <v>0</v>
      </c>
      <c r="G826" s="124">
        <v>0</v>
      </c>
      <c r="H826" s="124">
        <v>0</v>
      </c>
      <c r="I826" s="124">
        <v>0</v>
      </c>
      <c r="J826" s="124">
        <v>0</v>
      </c>
      <c r="K826" s="124">
        <v>0</v>
      </c>
      <c r="L826" s="124">
        <v>0</v>
      </c>
      <c r="M826" s="124">
        <v>0</v>
      </c>
      <c r="N826" s="124">
        <v>0</v>
      </c>
      <c r="O826" s="124">
        <v>0</v>
      </c>
      <c r="P826" s="124">
        <v>0</v>
      </c>
      <c r="Q826" s="124">
        <v>0</v>
      </c>
      <c r="R826" s="124">
        <v>0</v>
      </c>
      <c r="S826" s="124">
        <v>0</v>
      </c>
      <c r="T826" s="124">
        <v>0</v>
      </c>
      <c r="U826" s="124">
        <v>0</v>
      </c>
      <c r="V826" s="124">
        <v>0</v>
      </c>
      <c r="W826" s="124">
        <v>0</v>
      </c>
    </row>
    <row r="827" spans="1:23" hidden="1">
      <c r="A827" s="124">
        <v>0</v>
      </c>
      <c r="B827" s="124">
        <v>0</v>
      </c>
      <c r="C827" s="124">
        <v>0</v>
      </c>
      <c r="D827" s="124">
        <v>0</v>
      </c>
      <c r="E827" s="124">
        <v>0</v>
      </c>
      <c r="F827" s="124">
        <v>0</v>
      </c>
      <c r="G827" s="124">
        <v>0</v>
      </c>
      <c r="H827" s="124">
        <v>0</v>
      </c>
      <c r="I827" s="124">
        <v>0</v>
      </c>
      <c r="J827" s="124">
        <v>0</v>
      </c>
      <c r="K827" s="124">
        <v>0</v>
      </c>
      <c r="L827" s="124">
        <v>0</v>
      </c>
      <c r="M827" s="124">
        <v>0</v>
      </c>
      <c r="N827" s="124">
        <v>0</v>
      </c>
      <c r="O827" s="124">
        <v>0</v>
      </c>
      <c r="P827" s="124">
        <v>0</v>
      </c>
      <c r="Q827" s="124">
        <v>0</v>
      </c>
      <c r="R827" s="124">
        <v>0</v>
      </c>
      <c r="S827" s="124">
        <v>0</v>
      </c>
      <c r="T827" s="124">
        <v>0</v>
      </c>
      <c r="U827" s="124">
        <v>0</v>
      </c>
      <c r="V827" s="124">
        <v>0</v>
      </c>
      <c r="W827" s="124">
        <v>0</v>
      </c>
    </row>
    <row r="828" spans="1:23" hidden="1">
      <c r="A828" s="124">
        <v>0</v>
      </c>
      <c r="B828" s="124">
        <v>0</v>
      </c>
      <c r="C828" s="124">
        <v>0</v>
      </c>
      <c r="D828" s="124">
        <v>0</v>
      </c>
      <c r="E828" s="124">
        <v>0</v>
      </c>
      <c r="F828" s="124">
        <v>0</v>
      </c>
      <c r="G828" s="124">
        <v>0</v>
      </c>
      <c r="H828" s="124">
        <v>0</v>
      </c>
      <c r="I828" s="124">
        <v>0</v>
      </c>
      <c r="J828" s="124">
        <v>0</v>
      </c>
      <c r="K828" s="124">
        <v>0</v>
      </c>
      <c r="L828" s="124">
        <v>0</v>
      </c>
      <c r="M828" s="124">
        <v>0</v>
      </c>
      <c r="N828" s="124">
        <v>0</v>
      </c>
      <c r="O828" s="124">
        <v>0</v>
      </c>
      <c r="P828" s="124">
        <v>0</v>
      </c>
      <c r="Q828" s="124">
        <v>0</v>
      </c>
      <c r="R828" s="124">
        <v>0</v>
      </c>
      <c r="S828" s="124">
        <v>0</v>
      </c>
      <c r="T828" s="124">
        <v>0</v>
      </c>
      <c r="U828" s="124">
        <v>0</v>
      </c>
      <c r="V828" s="124">
        <v>0</v>
      </c>
      <c r="W828" s="124">
        <v>0</v>
      </c>
    </row>
    <row r="829" spans="1:23" hidden="1">
      <c r="A829" s="124">
        <v>0</v>
      </c>
      <c r="B829" s="124">
        <v>0</v>
      </c>
      <c r="C829" s="124">
        <v>0</v>
      </c>
      <c r="D829" s="124">
        <v>0</v>
      </c>
      <c r="E829" s="124">
        <v>0</v>
      </c>
      <c r="F829" s="124">
        <v>0</v>
      </c>
      <c r="G829" s="124">
        <v>0</v>
      </c>
      <c r="H829" s="124">
        <v>0</v>
      </c>
      <c r="I829" s="124">
        <v>0</v>
      </c>
      <c r="J829" s="124">
        <v>0</v>
      </c>
      <c r="K829" s="124">
        <v>0</v>
      </c>
      <c r="L829" s="124">
        <v>0</v>
      </c>
      <c r="M829" s="124">
        <v>0</v>
      </c>
      <c r="N829" s="124">
        <v>0</v>
      </c>
      <c r="O829" s="124">
        <v>0</v>
      </c>
      <c r="P829" s="124">
        <v>0</v>
      </c>
      <c r="Q829" s="124">
        <v>0</v>
      </c>
      <c r="R829" s="124">
        <v>0</v>
      </c>
      <c r="S829" s="124">
        <v>0</v>
      </c>
      <c r="T829" s="124">
        <v>0</v>
      </c>
      <c r="U829" s="124">
        <v>0</v>
      </c>
      <c r="V829" s="124">
        <v>0</v>
      </c>
      <c r="W829" s="124">
        <v>0</v>
      </c>
    </row>
    <row r="830" spans="1:23" hidden="1">
      <c r="A830" s="124">
        <v>0</v>
      </c>
      <c r="B830" s="124">
        <v>0</v>
      </c>
      <c r="C830" s="124">
        <v>0</v>
      </c>
      <c r="D830" s="124">
        <v>0</v>
      </c>
      <c r="E830" s="124">
        <v>0</v>
      </c>
      <c r="F830" s="124">
        <v>0</v>
      </c>
      <c r="G830" s="124">
        <v>0</v>
      </c>
      <c r="H830" s="124">
        <v>0</v>
      </c>
      <c r="I830" s="124">
        <v>0</v>
      </c>
      <c r="J830" s="124">
        <v>0</v>
      </c>
      <c r="K830" s="124">
        <v>0</v>
      </c>
      <c r="L830" s="124">
        <v>0</v>
      </c>
      <c r="M830" s="124">
        <v>0</v>
      </c>
      <c r="N830" s="124">
        <v>0</v>
      </c>
      <c r="O830" s="124">
        <v>0</v>
      </c>
      <c r="P830" s="124">
        <v>0</v>
      </c>
      <c r="Q830" s="124">
        <v>0</v>
      </c>
      <c r="R830" s="124">
        <v>0</v>
      </c>
      <c r="S830" s="124">
        <v>0</v>
      </c>
      <c r="T830" s="124">
        <v>0</v>
      </c>
      <c r="U830" s="124">
        <v>0</v>
      </c>
      <c r="V830" s="124">
        <v>0</v>
      </c>
      <c r="W830" s="124">
        <v>0</v>
      </c>
    </row>
    <row r="831" spans="1:23" hidden="1">
      <c r="A831" s="124">
        <v>0</v>
      </c>
      <c r="B831" s="124">
        <v>0</v>
      </c>
      <c r="C831" s="124">
        <v>0</v>
      </c>
      <c r="D831" s="124">
        <v>0</v>
      </c>
      <c r="E831" s="124">
        <v>0</v>
      </c>
      <c r="F831" s="124">
        <v>0</v>
      </c>
      <c r="G831" s="124">
        <v>0</v>
      </c>
      <c r="H831" s="124">
        <v>0</v>
      </c>
      <c r="I831" s="124">
        <v>0</v>
      </c>
      <c r="J831" s="124">
        <v>0</v>
      </c>
      <c r="K831" s="124">
        <v>0</v>
      </c>
      <c r="L831" s="124">
        <v>0</v>
      </c>
      <c r="M831" s="124">
        <v>0</v>
      </c>
      <c r="N831" s="124">
        <v>0</v>
      </c>
      <c r="O831" s="124">
        <v>0</v>
      </c>
      <c r="P831" s="124">
        <v>0</v>
      </c>
      <c r="Q831" s="124">
        <v>0</v>
      </c>
      <c r="R831" s="124">
        <v>0</v>
      </c>
      <c r="S831" s="124">
        <v>0</v>
      </c>
      <c r="T831" s="124">
        <v>0</v>
      </c>
      <c r="U831" s="124">
        <v>0</v>
      </c>
      <c r="V831" s="124">
        <v>0</v>
      </c>
      <c r="W831" s="124">
        <v>0</v>
      </c>
    </row>
    <row r="832" spans="1:23" hidden="1">
      <c r="A832" s="124">
        <v>0</v>
      </c>
      <c r="B832" s="124">
        <v>0</v>
      </c>
      <c r="C832" s="124">
        <v>0</v>
      </c>
      <c r="D832" s="124">
        <v>0</v>
      </c>
      <c r="E832" s="124">
        <v>0</v>
      </c>
      <c r="F832" s="124">
        <v>0</v>
      </c>
      <c r="G832" s="124">
        <v>0</v>
      </c>
      <c r="H832" s="124">
        <v>0</v>
      </c>
      <c r="I832" s="124">
        <v>0</v>
      </c>
      <c r="J832" s="124">
        <v>0</v>
      </c>
      <c r="K832" s="124">
        <v>0</v>
      </c>
      <c r="L832" s="124">
        <v>0</v>
      </c>
      <c r="M832" s="124">
        <v>0</v>
      </c>
      <c r="N832" s="124">
        <v>0</v>
      </c>
      <c r="O832" s="124">
        <v>0</v>
      </c>
      <c r="P832" s="124">
        <v>0</v>
      </c>
      <c r="Q832" s="124">
        <v>0</v>
      </c>
      <c r="R832" s="124">
        <v>0</v>
      </c>
      <c r="S832" s="124">
        <v>0</v>
      </c>
      <c r="T832" s="124">
        <v>0</v>
      </c>
      <c r="U832" s="124">
        <v>0</v>
      </c>
      <c r="V832" s="124">
        <v>0</v>
      </c>
      <c r="W832" s="124">
        <v>0</v>
      </c>
    </row>
    <row r="833" spans="1:23" hidden="1">
      <c r="A833" s="124">
        <v>0</v>
      </c>
      <c r="B833" s="124">
        <v>0</v>
      </c>
      <c r="C833" s="124">
        <v>0</v>
      </c>
      <c r="D833" s="124">
        <v>0</v>
      </c>
      <c r="E833" s="124">
        <v>0</v>
      </c>
      <c r="F833" s="124">
        <v>0</v>
      </c>
      <c r="G833" s="124">
        <v>0</v>
      </c>
      <c r="H833" s="124">
        <v>0</v>
      </c>
      <c r="I833" s="124">
        <v>0</v>
      </c>
      <c r="J833" s="124">
        <v>0</v>
      </c>
      <c r="K833" s="124">
        <v>0</v>
      </c>
      <c r="L833" s="124">
        <v>0</v>
      </c>
      <c r="M833" s="124">
        <v>0</v>
      </c>
      <c r="N833" s="124">
        <v>0</v>
      </c>
      <c r="O833" s="124">
        <v>0</v>
      </c>
      <c r="P833" s="124">
        <v>0</v>
      </c>
      <c r="Q833" s="124">
        <v>0</v>
      </c>
      <c r="R833" s="124">
        <v>0</v>
      </c>
      <c r="S833" s="124">
        <v>0</v>
      </c>
      <c r="T833" s="124">
        <v>0</v>
      </c>
      <c r="U833" s="124">
        <v>0</v>
      </c>
      <c r="V833" s="124">
        <v>0</v>
      </c>
      <c r="W833" s="124">
        <v>0</v>
      </c>
    </row>
    <row r="834" spans="1:23" hidden="1">
      <c r="A834" s="124">
        <v>0</v>
      </c>
      <c r="B834" s="124">
        <v>0</v>
      </c>
      <c r="C834" s="124">
        <v>0</v>
      </c>
      <c r="D834" s="124">
        <v>0</v>
      </c>
      <c r="E834" s="124">
        <v>0</v>
      </c>
      <c r="F834" s="124">
        <v>0</v>
      </c>
      <c r="G834" s="124">
        <v>0</v>
      </c>
      <c r="H834" s="124">
        <v>0</v>
      </c>
      <c r="I834" s="124">
        <v>0</v>
      </c>
      <c r="J834" s="124">
        <v>0</v>
      </c>
      <c r="K834" s="124">
        <v>0</v>
      </c>
      <c r="L834" s="124">
        <v>0</v>
      </c>
      <c r="M834" s="124">
        <v>0</v>
      </c>
      <c r="N834" s="124">
        <v>0</v>
      </c>
      <c r="O834" s="124">
        <v>0</v>
      </c>
      <c r="P834" s="124">
        <v>0</v>
      </c>
      <c r="Q834" s="124">
        <v>0</v>
      </c>
      <c r="R834" s="124">
        <v>0</v>
      </c>
      <c r="S834" s="124">
        <v>0</v>
      </c>
      <c r="T834" s="124">
        <v>0</v>
      </c>
      <c r="U834" s="124">
        <v>0</v>
      </c>
      <c r="V834" s="124">
        <v>0</v>
      </c>
      <c r="W834" s="124">
        <v>0</v>
      </c>
    </row>
    <row r="835" spans="1:23" hidden="1">
      <c r="A835" s="124">
        <v>0</v>
      </c>
      <c r="B835" s="124">
        <v>0</v>
      </c>
      <c r="C835" s="124">
        <v>0</v>
      </c>
      <c r="D835" s="124">
        <v>0</v>
      </c>
      <c r="E835" s="124">
        <v>0</v>
      </c>
      <c r="F835" s="124">
        <v>0</v>
      </c>
      <c r="G835" s="124">
        <v>0</v>
      </c>
      <c r="H835" s="124">
        <v>0</v>
      </c>
      <c r="I835" s="124">
        <v>0</v>
      </c>
      <c r="J835" s="124">
        <v>0</v>
      </c>
      <c r="K835" s="124">
        <v>0</v>
      </c>
      <c r="L835" s="124">
        <v>0</v>
      </c>
      <c r="M835" s="124">
        <v>0</v>
      </c>
      <c r="N835" s="124">
        <v>0</v>
      </c>
      <c r="O835" s="124">
        <v>0</v>
      </c>
      <c r="P835" s="124">
        <v>0</v>
      </c>
      <c r="Q835" s="124">
        <v>0</v>
      </c>
      <c r="R835" s="124">
        <v>0</v>
      </c>
      <c r="S835" s="124">
        <v>0</v>
      </c>
      <c r="T835" s="124">
        <v>0</v>
      </c>
      <c r="U835" s="124">
        <v>0</v>
      </c>
      <c r="V835" s="124">
        <v>0</v>
      </c>
      <c r="W835" s="124">
        <v>0</v>
      </c>
    </row>
    <row r="836" spans="1:23" hidden="1">
      <c r="A836" s="124">
        <v>0</v>
      </c>
      <c r="B836" s="124">
        <v>0</v>
      </c>
      <c r="C836" s="124">
        <v>0</v>
      </c>
      <c r="D836" s="124">
        <v>0</v>
      </c>
      <c r="E836" s="124">
        <v>0</v>
      </c>
      <c r="F836" s="124">
        <v>0</v>
      </c>
      <c r="G836" s="124">
        <v>0</v>
      </c>
      <c r="H836" s="124">
        <v>0</v>
      </c>
      <c r="I836" s="124">
        <v>0</v>
      </c>
      <c r="J836" s="124">
        <v>0</v>
      </c>
      <c r="K836" s="124">
        <v>0</v>
      </c>
      <c r="L836" s="124">
        <v>0</v>
      </c>
      <c r="M836" s="124">
        <v>0</v>
      </c>
      <c r="N836" s="124">
        <v>0</v>
      </c>
      <c r="O836" s="124">
        <v>0</v>
      </c>
      <c r="P836" s="124">
        <v>0</v>
      </c>
      <c r="Q836" s="124">
        <v>0</v>
      </c>
      <c r="R836" s="124">
        <v>0</v>
      </c>
      <c r="S836" s="124">
        <v>0</v>
      </c>
      <c r="T836" s="124">
        <v>0</v>
      </c>
      <c r="U836" s="124">
        <v>0</v>
      </c>
      <c r="V836" s="124">
        <v>0</v>
      </c>
      <c r="W836" s="124">
        <v>0</v>
      </c>
    </row>
    <row r="837" spans="1:23" hidden="1">
      <c r="A837" s="124">
        <v>0</v>
      </c>
      <c r="B837" s="124">
        <v>0</v>
      </c>
      <c r="C837" s="124">
        <v>0</v>
      </c>
      <c r="D837" s="124">
        <v>0</v>
      </c>
      <c r="E837" s="124">
        <v>0</v>
      </c>
      <c r="F837" s="124">
        <v>0</v>
      </c>
      <c r="G837" s="124">
        <v>0</v>
      </c>
      <c r="H837" s="124">
        <v>0</v>
      </c>
      <c r="I837" s="124">
        <v>0</v>
      </c>
      <c r="J837" s="124">
        <v>0</v>
      </c>
      <c r="K837" s="124">
        <v>0</v>
      </c>
      <c r="L837" s="124">
        <v>0</v>
      </c>
      <c r="M837" s="124">
        <v>0</v>
      </c>
      <c r="N837" s="124">
        <v>0</v>
      </c>
      <c r="O837" s="124">
        <v>0</v>
      </c>
      <c r="P837" s="124">
        <v>0</v>
      </c>
      <c r="Q837" s="124">
        <v>0</v>
      </c>
      <c r="R837" s="124">
        <v>0</v>
      </c>
      <c r="S837" s="124">
        <v>0</v>
      </c>
      <c r="T837" s="124">
        <v>0</v>
      </c>
      <c r="U837" s="124">
        <v>0</v>
      </c>
      <c r="V837" s="124">
        <v>0</v>
      </c>
      <c r="W837" s="124">
        <v>0</v>
      </c>
    </row>
    <row r="838" spans="1:23" hidden="1">
      <c r="A838" s="124">
        <v>0</v>
      </c>
      <c r="B838" s="124">
        <v>0</v>
      </c>
      <c r="C838" s="124">
        <v>0</v>
      </c>
      <c r="D838" s="124">
        <v>0</v>
      </c>
      <c r="E838" s="124">
        <v>0</v>
      </c>
      <c r="F838" s="124">
        <v>0</v>
      </c>
      <c r="G838" s="124">
        <v>0</v>
      </c>
      <c r="H838" s="124">
        <v>0</v>
      </c>
      <c r="I838" s="124">
        <v>0</v>
      </c>
      <c r="J838" s="124">
        <v>0</v>
      </c>
      <c r="K838" s="124">
        <v>0</v>
      </c>
      <c r="L838" s="124">
        <v>0</v>
      </c>
      <c r="M838" s="124">
        <v>0</v>
      </c>
      <c r="N838" s="124">
        <v>0</v>
      </c>
      <c r="O838" s="124">
        <v>0</v>
      </c>
      <c r="P838" s="124">
        <v>0</v>
      </c>
      <c r="Q838" s="124">
        <v>0</v>
      </c>
      <c r="R838" s="124">
        <v>0</v>
      </c>
      <c r="S838" s="124">
        <v>0</v>
      </c>
      <c r="T838" s="124">
        <v>0</v>
      </c>
      <c r="U838" s="124">
        <v>0</v>
      </c>
      <c r="V838" s="124">
        <v>0</v>
      </c>
      <c r="W838" s="124">
        <v>0</v>
      </c>
    </row>
    <row r="839" spans="1:23" hidden="1">
      <c r="A839" s="124">
        <v>0</v>
      </c>
      <c r="B839" s="124">
        <v>0</v>
      </c>
      <c r="C839" s="124">
        <v>0</v>
      </c>
      <c r="D839" s="124">
        <v>0</v>
      </c>
      <c r="E839" s="124">
        <v>0</v>
      </c>
      <c r="F839" s="124">
        <v>0</v>
      </c>
      <c r="G839" s="124">
        <v>0</v>
      </c>
      <c r="H839" s="124">
        <v>0</v>
      </c>
      <c r="I839" s="124">
        <v>0</v>
      </c>
      <c r="J839" s="124">
        <v>0</v>
      </c>
      <c r="K839" s="124">
        <v>0</v>
      </c>
      <c r="L839" s="124">
        <v>0</v>
      </c>
      <c r="M839" s="124">
        <v>0</v>
      </c>
      <c r="N839" s="124">
        <v>0</v>
      </c>
      <c r="O839" s="124">
        <v>0</v>
      </c>
      <c r="P839" s="124">
        <v>0</v>
      </c>
      <c r="Q839" s="124">
        <v>0</v>
      </c>
      <c r="R839" s="124">
        <v>0</v>
      </c>
      <c r="S839" s="124">
        <v>0</v>
      </c>
      <c r="T839" s="124">
        <v>0</v>
      </c>
      <c r="U839" s="124">
        <v>0</v>
      </c>
      <c r="V839" s="124">
        <v>0</v>
      </c>
      <c r="W839" s="124">
        <v>0</v>
      </c>
    </row>
    <row r="840" spans="1:23" hidden="1">
      <c r="A840" s="124">
        <v>0</v>
      </c>
      <c r="B840" s="124">
        <v>0</v>
      </c>
      <c r="C840" s="124">
        <v>0</v>
      </c>
      <c r="D840" s="124">
        <v>0</v>
      </c>
      <c r="E840" s="124">
        <v>0</v>
      </c>
      <c r="F840" s="124">
        <v>0</v>
      </c>
      <c r="G840" s="124">
        <v>0</v>
      </c>
      <c r="H840" s="124">
        <v>0</v>
      </c>
      <c r="I840" s="124">
        <v>0</v>
      </c>
      <c r="J840" s="124">
        <v>0</v>
      </c>
      <c r="K840" s="124">
        <v>0</v>
      </c>
      <c r="L840" s="124">
        <v>0</v>
      </c>
      <c r="M840" s="124">
        <v>0</v>
      </c>
      <c r="N840" s="124">
        <v>0</v>
      </c>
      <c r="O840" s="124">
        <v>0</v>
      </c>
      <c r="P840" s="124">
        <v>0</v>
      </c>
      <c r="Q840" s="124">
        <v>0</v>
      </c>
      <c r="R840" s="124">
        <v>0</v>
      </c>
      <c r="S840" s="124">
        <v>0</v>
      </c>
      <c r="T840" s="124">
        <v>0</v>
      </c>
      <c r="U840" s="124">
        <v>0</v>
      </c>
      <c r="V840" s="124">
        <v>0</v>
      </c>
      <c r="W840" s="124">
        <v>0</v>
      </c>
    </row>
    <row r="841" spans="1:23" hidden="1">
      <c r="A841" s="124">
        <v>0</v>
      </c>
      <c r="B841" s="124">
        <v>0</v>
      </c>
      <c r="C841" s="124">
        <v>0</v>
      </c>
      <c r="D841" s="124">
        <v>0</v>
      </c>
      <c r="E841" s="124">
        <v>0</v>
      </c>
      <c r="F841" s="124">
        <v>0</v>
      </c>
      <c r="G841" s="124">
        <v>0</v>
      </c>
      <c r="H841" s="124">
        <v>0</v>
      </c>
      <c r="I841" s="124">
        <v>0</v>
      </c>
      <c r="J841" s="124">
        <v>0</v>
      </c>
      <c r="K841" s="124">
        <v>0</v>
      </c>
      <c r="L841" s="124">
        <v>0</v>
      </c>
      <c r="M841" s="124">
        <v>0</v>
      </c>
      <c r="N841" s="124">
        <v>0</v>
      </c>
      <c r="O841" s="124">
        <v>0</v>
      </c>
      <c r="P841" s="124">
        <v>0</v>
      </c>
      <c r="Q841" s="124">
        <v>0</v>
      </c>
      <c r="R841" s="124">
        <v>0</v>
      </c>
      <c r="S841" s="124">
        <v>0</v>
      </c>
      <c r="T841" s="124">
        <v>0</v>
      </c>
      <c r="U841" s="124">
        <v>0</v>
      </c>
      <c r="V841" s="124">
        <v>0</v>
      </c>
      <c r="W841" s="124">
        <v>0</v>
      </c>
    </row>
    <row r="842" spans="1:23" hidden="1">
      <c r="A842" s="124">
        <v>0</v>
      </c>
      <c r="B842" s="124">
        <v>0</v>
      </c>
      <c r="C842" s="124">
        <v>0</v>
      </c>
      <c r="D842" s="124">
        <v>0</v>
      </c>
      <c r="E842" s="124">
        <v>0</v>
      </c>
      <c r="F842" s="124">
        <v>0</v>
      </c>
      <c r="G842" s="124">
        <v>0</v>
      </c>
      <c r="H842" s="124">
        <v>0</v>
      </c>
      <c r="I842" s="124">
        <v>0</v>
      </c>
      <c r="J842" s="124">
        <v>0</v>
      </c>
      <c r="K842" s="124">
        <v>0</v>
      </c>
      <c r="L842" s="124">
        <v>0</v>
      </c>
      <c r="M842" s="124">
        <v>0</v>
      </c>
      <c r="N842" s="124">
        <v>0</v>
      </c>
      <c r="O842" s="124">
        <v>0</v>
      </c>
      <c r="P842" s="124">
        <v>0</v>
      </c>
      <c r="Q842" s="124">
        <v>0</v>
      </c>
      <c r="R842" s="124">
        <v>0</v>
      </c>
      <c r="S842" s="124">
        <v>0</v>
      </c>
      <c r="T842" s="124">
        <v>0</v>
      </c>
      <c r="U842" s="124">
        <v>0</v>
      </c>
      <c r="V842" s="124">
        <v>0</v>
      </c>
      <c r="W842" s="124">
        <v>0</v>
      </c>
    </row>
    <row r="843" spans="1:23" hidden="1">
      <c r="A843" s="124">
        <v>0</v>
      </c>
      <c r="B843" s="124">
        <v>0</v>
      </c>
      <c r="C843" s="124">
        <v>0</v>
      </c>
      <c r="D843" s="124">
        <v>0</v>
      </c>
      <c r="E843" s="124">
        <v>0</v>
      </c>
      <c r="F843" s="124">
        <v>0</v>
      </c>
      <c r="G843" s="124">
        <v>0</v>
      </c>
      <c r="H843" s="124">
        <v>0</v>
      </c>
      <c r="I843" s="124">
        <v>0</v>
      </c>
      <c r="J843" s="124">
        <v>0</v>
      </c>
      <c r="K843" s="124">
        <v>0</v>
      </c>
      <c r="L843" s="124">
        <v>0</v>
      </c>
      <c r="M843" s="124">
        <v>0</v>
      </c>
      <c r="N843" s="124">
        <v>0</v>
      </c>
      <c r="O843" s="124">
        <v>0</v>
      </c>
      <c r="P843" s="124">
        <v>0</v>
      </c>
      <c r="Q843" s="124">
        <v>0</v>
      </c>
      <c r="R843" s="124">
        <v>0</v>
      </c>
      <c r="S843" s="124">
        <v>0</v>
      </c>
      <c r="T843" s="124">
        <v>0</v>
      </c>
      <c r="U843" s="124">
        <v>0</v>
      </c>
      <c r="V843" s="124">
        <v>0</v>
      </c>
      <c r="W843" s="124">
        <v>0</v>
      </c>
    </row>
    <row r="844" spans="1:23" hidden="1">
      <c r="A844" s="124">
        <v>0</v>
      </c>
      <c r="B844" s="124">
        <v>0</v>
      </c>
      <c r="C844" s="124">
        <v>0</v>
      </c>
      <c r="D844" s="124">
        <v>0</v>
      </c>
      <c r="E844" s="124">
        <v>0</v>
      </c>
      <c r="F844" s="124">
        <v>0</v>
      </c>
      <c r="G844" s="124">
        <v>0</v>
      </c>
      <c r="H844" s="124">
        <v>0</v>
      </c>
      <c r="I844" s="124">
        <v>0</v>
      </c>
      <c r="J844" s="124">
        <v>0</v>
      </c>
      <c r="K844" s="124">
        <v>0</v>
      </c>
      <c r="L844" s="124">
        <v>0</v>
      </c>
      <c r="M844" s="124">
        <v>0</v>
      </c>
      <c r="N844" s="124">
        <v>0</v>
      </c>
      <c r="O844" s="124">
        <v>0</v>
      </c>
      <c r="P844" s="124">
        <v>0</v>
      </c>
      <c r="Q844" s="124">
        <v>0</v>
      </c>
      <c r="R844" s="124">
        <v>0</v>
      </c>
      <c r="S844" s="124">
        <v>0</v>
      </c>
      <c r="T844" s="124">
        <v>0</v>
      </c>
      <c r="U844" s="124">
        <v>0</v>
      </c>
      <c r="V844" s="124">
        <v>0</v>
      </c>
      <c r="W844" s="124">
        <v>0</v>
      </c>
    </row>
    <row r="845" spans="1:23" hidden="1">
      <c r="A845" s="124">
        <v>0</v>
      </c>
      <c r="B845" s="124">
        <v>0</v>
      </c>
      <c r="C845" s="124">
        <v>0</v>
      </c>
      <c r="D845" s="124">
        <v>0</v>
      </c>
      <c r="E845" s="124">
        <v>0</v>
      </c>
      <c r="F845" s="124">
        <v>0</v>
      </c>
      <c r="G845" s="124">
        <v>0</v>
      </c>
      <c r="H845" s="124">
        <v>0</v>
      </c>
      <c r="I845" s="124">
        <v>0</v>
      </c>
      <c r="J845" s="124">
        <v>0</v>
      </c>
      <c r="K845" s="124">
        <v>0</v>
      </c>
      <c r="L845" s="124">
        <v>0</v>
      </c>
      <c r="M845" s="124">
        <v>0</v>
      </c>
      <c r="N845" s="124">
        <v>0</v>
      </c>
      <c r="O845" s="124">
        <v>0</v>
      </c>
      <c r="P845" s="124">
        <v>0</v>
      </c>
      <c r="Q845" s="124">
        <v>0</v>
      </c>
      <c r="R845" s="124">
        <v>0</v>
      </c>
      <c r="S845" s="124">
        <v>0</v>
      </c>
      <c r="T845" s="124">
        <v>0</v>
      </c>
      <c r="U845" s="124">
        <v>0</v>
      </c>
      <c r="V845" s="124">
        <v>0</v>
      </c>
      <c r="W845" s="124">
        <v>0</v>
      </c>
    </row>
    <row r="846" spans="1:23" hidden="1">
      <c r="A846" s="124">
        <v>0</v>
      </c>
      <c r="B846" s="124">
        <v>0</v>
      </c>
      <c r="C846" s="124">
        <v>0</v>
      </c>
      <c r="D846" s="124">
        <v>0</v>
      </c>
      <c r="E846" s="124">
        <v>0</v>
      </c>
      <c r="F846" s="124">
        <v>0</v>
      </c>
      <c r="G846" s="124">
        <v>0</v>
      </c>
      <c r="H846" s="124">
        <v>0</v>
      </c>
      <c r="I846" s="124">
        <v>0</v>
      </c>
      <c r="J846" s="124">
        <v>0</v>
      </c>
      <c r="K846" s="124">
        <v>0</v>
      </c>
      <c r="L846" s="124">
        <v>0</v>
      </c>
      <c r="M846" s="124">
        <v>0</v>
      </c>
      <c r="N846" s="124">
        <v>0</v>
      </c>
      <c r="O846" s="124">
        <v>0</v>
      </c>
      <c r="P846" s="124">
        <v>0</v>
      </c>
      <c r="Q846" s="124">
        <v>0</v>
      </c>
      <c r="R846" s="124">
        <v>0</v>
      </c>
      <c r="S846" s="124">
        <v>0</v>
      </c>
      <c r="T846" s="124">
        <v>0</v>
      </c>
      <c r="U846" s="124">
        <v>0</v>
      </c>
      <c r="V846" s="124">
        <v>0</v>
      </c>
      <c r="W846" s="124">
        <v>0</v>
      </c>
    </row>
    <row r="847" spans="1:23" hidden="1">
      <c r="A847" s="124">
        <v>0</v>
      </c>
      <c r="B847" s="124">
        <v>0</v>
      </c>
      <c r="C847" s="124">
        <v>0</v>
      </c>
      <c r="D847" s="124">
        <v>0</v>
      </c>
      <c r="E847" s="124">
        <v>0</v>
      </c>
      <c r="F847" s="124">
        <v>0</v>
      </c>
      <c r="G847" s="124">
        <v>0</v>
      </c>
      <c r="H847" s="124">
        <v>0</v>
      </c>
      <c r="I847" s="124">
        <v>0</v>
      </c>
      <c r="J847" s="124">
        <v>0</v>
      </c>
      <c r="K847" s="124">
        <v>0</v>
      </c>
      <c r="L847" s="124">
        <v>0</v>
      </c>
      <c r="M847" s="124">
        <v>0</v>
      </c>
      <c r="N847" s="124">
        <v>0</v>
      </c>
      <c r="O847" s="124">
        <v>0</v>
      </c>
      <c r="P847" s="124">
        <v>0</v>
      </c>
      <c r="Q847" s="124">
        <v>0</v>
      </c>
      <c r="R847" s="124">
        <v>0</v>
      </c>
      <c r="S847" s="124">
        <v>0</v>
      </c>
      <c r="T847" s="124">
        <v>0</v>
      </c>
      <c r="U847" s="124">
        <v>0</v>
      </c>
      <c r="V847" s="124">
        <v>0</v>
      </c>
      <c r="W847" s="124">
        <v>0</v>
      </c>
    </row>
    <row r="848" spans="1:23" hidden="1">
      <c r="A848" s="124">
        <v>0</v>
      </c>
      <c r="B848" s="124">
        <v>0</v>
      </c>
      <c r="C848" s="124">
        <v>0</v>
      </c>
      <c r="D848" s="124">
        <v>0</v>
      </c>
      <c r="E848" s="124">
        <v>0</v>
      </c>
      <c r="F848" s="124">
        <v>0</v>
      </c>
      <c r="G848" s="124">
        <v>0</v>
      </c>
      <c r="H848" s="124">
        <v>0</v>
      </c>
      <c r="I848" s="124">
        <v>0</v>
      </c>
      <c r="J848" s="124">
        <v>0</v>
      </c>
      <c r="K848" s="124">
        <v>0</v>
      </c>
      <c r="L848" s="124">
        <v>0</v>
      </c>
      <c r="M848" s="124">
        <v>0</v>
      </c>
      <c r="N848" s="124">
        <v>0</v>
      </c>
      <c r="O848" s="124">
        <v>0</v>
      </c>
      <c r="P848" s="124">
        <v>0</v>
      </c>
      <c r="Q848" s="124">
        <v>0</v>
      </c>
      <c r="R848" s="124">
        <v>0</v>
      </c>
      <c r="S848" s="124">
        <v>0</v>
      </c>
      <c r="T848" s="124">
        <v>0</v>
      </c>
      <c r="U848" s="124">
        <v>0</v>
      </c>
      <c r="V848" s="124">
        <v>0</v>
      </c>
      <c r="W848" s="124">
        <v>0</v>
      </c>
    </row>
    <row r="849" spans="1:23" hidden="1">
      <c r="A849" s="124">
        <v>0</v>
      </c>
      <c r="B849" s="124">
        <v>0</v>
      </c>
      <c r="C849" s="124">
        <v>0</v>
      </c>
      <c r="D849" s="124">
        <v>0</v>
      </c>
      <c r="E849" s="124">
        <v>0</v>
      </c>
      <c r="F849" s="124">
        <v>0</v>
      </c>
      <c r="G849" s="124">
        <v>0</v>
      </c>
      <c r="H849" s="124">
        <v>0</v>
      </c>
      <c r="I849" s="124">
        <v>0</v>
      </c>
      <c r="J849" s="124">
        <v>0</v>
      </c>
      <c r="K849" s="124">
        <v>0</v>
      </c>
      <c r="L849" s="124">
        <v>0</v>
      </c>
      <c r="M849" s="124">
        <v>0</v>
      </c>
      <c r="N849" s="124">
        <v>0</v>
      </c>
      <c r="O849" s="124">
        <v>0</v>
      </c>
      <c r="P849" s="124">
        <v>0</v>
      </c>
      <c r="Q849" s="124">
        <v>0</v>
      </c>
      <c r="R849" s="124">
        <v>0</v>
      </c>
      <c r="S849" s="124">
        <v>0</v>
      </c>
      <c r="T849" s="124">
        <v>0</v>
      </c>
      <c r="U849" s="124">
        <v>0</v>
      </c>
      <c r="V849" s="124">
        <v>0</v>
      </c>
      <c r="W849" s="124">
        <v>0</v>
      </c>
    </row>
    <row r="850" spans="1:23" hidden="1">
      <c r="A850" s="124">
        <v>0</v>
      </c>
      <c r="B850" s="124">
        <v>0</v>
      </c>
      <c r="C850" s="124">
        <v>0</v>
      </c>
      <c r="D850" s="124">
        <v>0</v>
      </c>
      <c r="E850" s="124">
        <v>0</v>
      </c>
      <c r="F850" s="124">
        <v>0</v>
      </c>
      <c r="G850" s="124">
        <v>0</v>
      </c>
      <c r="H850" s="124">
        <v>0</v>
      </c>
      <c r="I850" s="124">
        <v>0</v>
      </c>
      <c r="J850" s="124">
        <v>0</v>
      </c>
      <c r="K850" s="124">
        <v>0</v>
      </c>
      <c r="L850" s="124">
        <v>0</v>
      </c>
      <c r="M850" s="124">
        <v>0</v>
      </c>
      <c r="N850" s="124">
        <v>0</v>
      </c>
      <c r="O850" s="124">
        <v>0</v>
      </c>
      <c r="P850" s="124">
        <v>0</v>
      </c>
      <c r="Q850" s="124">
        <v>0</v>
      </c>
      <c r="R850" s="124">
        <v>0</v>
      </c>
      <c r="S850" s="124">
        <v>0</v>
      </c>
      <c r="T850" s="124">
        <v>0</v>
      </c>
      <c r="U850" s="124">
        <v>0</v>
      </c>
      <c r="V850" s="124">
        <v>0</v>
      </c>
      <c r="W850" s="124">
        <v>0</v>
      </c>
    </row>
    <row r="851" spans="1:23" hidden="1">
      <c r="A851" s="124">
        <v>0</v>
      </c>
      <c r="B851" s="124">
        <v>0</v>
      </c>
      <c r="C851" s="124">
        <v>0</v>
      </c>
      <c r="D851" s="124">
        <v>0</v>
      </c>
      <c r="E851" s="124">
        <v>0</v>
      </c>
      <c r="F851" s="124">
        <v>0</v>
      </c>
      <c r="G851" s="124">
        <v>0</v>
      </c>
      <c r="H851" s="124">
        <v>0</v>
      </c>
      <c r="I851" s="124">
        <v>0</v>
      </c>
      <c r="J851" s="124">
        <v>0</v>
      </c>
      <c r="K851" s="124">
        <v>0</v>
      </c>
      <c r="L851" s="124">
        <v>0</v>
      </c>
      <c r="M851" s="124">
        <v>0</v>
      </c>
      <c r="N851" s="124">
        <v>0</v>
      </c>
      <c r="O851" s="124">
        <v>0</v>
      </c>
      <c r="P851" s="124">
        <v>0</v>
      </c>
      <c r="Q851" s="124">
        <v>0</v>
      </c>
      <c r="R851" s="124">
        <v>0</v>
      </c>
      <c r="S851" s="124">
        <v>0</v>
      </c>
      <c r="T851" s="124">
        <v>0</v>
      </c>
      <c r="U851" s="124">
        <v>0</v>
      </c>
      <c r="V851" s="124">
        <v>0</v>
      </c>
      <c r="W851" s="124">
        <v>0</v>
      </c>
    </row>
    <row r="852" spans="1:23" hidden="1">
      <c r="A852" s="124">
        <v>0</v>
      </c>
      <c r="B852" s="124">
        <v>0</v>
      </c>
      <c r="C852" s="124">
        <v>0</v>
      </c>
      <c r="D852" s="124">
        <v>0</v>
      </c>
      <c r="E852" s="124">
        <v>0</v>
      </c>
      <c r="F852" s="124">
        <v>0</v>
      </c>
      <c r="G852" s="124">
        <v>0</v>
      </c>
      <c r="H852" s="124">
        <v>0</v>
      </c>
      <c r="I852" s="124">
        <v>0</v>
      </c>
      <c r="J852" s="124">
        <v>0</v>
      </c>
      <c r="K852" s="124">
        <v>0</v>
      </c>
      <c r="L852" s="124">
        <v>0</v>
      </c>
      <c r="M852" s="124">
        <v>0</v>
      </c>
      <c r="N852" s="124">
        <v>0</v>
      </c>
      <c r="O852" s="124">
        <v>0</v>
      </c>
      <c r="P852" s="124">
        <v>0</v>
      </c>
      <c r="Q852" s="124">
        <v>0</v>
      </c>
      <c r="R852" s="124">
        <v>0</v>
      </c>
      <c r="S852" s="124">
        <v>0</v>
      </c>
      <c r="T852" s="124">
        <v>0</v>
      </c>
      <c r="U852" s="124">
        <v>0</v>
      </c>
      <c r="V852" s="124">
        <v>0</v>
      </c>
      <c r="W852" s="124">
        <v>0</v>
      </c>
    </row>
    <row r="853" spans="1:23" hidden="1">
      <c r="A853" s="124">
        <v>0</v>
      </c>
      <c r="B853" s="124">
        <v>0</v>
      </c>
      <c r="C853" s="124">
        <v>0</v>
      </c>
      <c r="D853" s="124">
        <v>0</v>
      </c>
      <c r="E853" s="124">
        <v>0</v>
      </c>
      <c r="F853" s="124">
        <v>0</v>
      </c>
      <c r="G853" s="124">
        <v>0</v>
      </c>
      <c r="H853" s="124">
        <v>0</v>
      </c>
      <c r="I853" s="124">
        <v>0</v>
      </c>
      <c r="J853" s="124">
        <v>0</v>
      </c>
      <c r="K853" s="124">
        <v>0</v>
      </c>
      <c r="L853" s="124">
        <v>0</v>
      </c>
      <c r="M853" s="124">
        <v>0</v>
      </c>
      <c r="N853" s="124">
        <v>0</v>
      </c>
      <c r="O853" s="124">
        <v>0</v>
      </c>
      <c r="P853" s="124">
        <v>0</v>
      </c>
      <c r="Q853" s="124">
        <v>0</v>
      </c>
      <c r="R853" s="124">
        <v>0</v>
      </c>
      <c r="S853" s="124">
        <v>0</v>
      </c>
      <c r="T853" s="124">
        <v>0</v>
      </c>
      <c r="U853" s="124">
        <v>0</v>
      </c>
      <c r="V853" s="124">
        <v>0</v>
      </c>
      <c r="W853" s="124">
        <v>0</v>
      </c>
    </row>
    <row r="854" spans="1:23" hidden="1">
      <c r="A854" s="124">
        <v>0</v>
      </c>
      <c r="B854" s="124">
        <v>0</v>
      </c>
      <c r="C854" s="124">
        <v>0</v>
      </c>
      <c r="D854" s="124">
        <v>0</v>
      </c>
      <c r="E854" s="124">
        <v>0</v>
      </c>
      <c r="F854" s="124">
        <v>0</v>
      </c>
      <c r="G854" s="124">
        <v>0</v>
      </c>
      <c r="H854" s="124">
        <v>0</v>
      </c>
      <c r="I854" s="124">
        <v>0</v>
      </c>
      <c r="J854" s="124">
        <v>0</v>
      </c>
      <c r="K854" s="124">
        <v>0</v>
      </c>
      <c r="L854" s="124">
        <v>0</v>
      </c>
      <c r="M854" s="124">
        <v>0</v>
      </c>
      <c r="N854" s="124">
        <v>0</v>
      </c>
      <c r="O854" s="124">
        <v>0</v>
      </c>
      <c r="P854" s="124">
        <v>0</v>
      </c>
      <c r="Q854" s="124">
        <v>0</v>
      </c>
      <c r="R854" s="124">
        <v>0</v>
      </c>
      <c r="S854" s="124">
        <v>0</v>
      </c>
      <c r="T854" s="124">
        <v>0</v>
      </c>
      <c r="U854" s="124">
        <v>0</v>
      </c>
      <c r="V854" s="124">
        <v>0</v>
      </c>
      <c r="W854" s="124">
        <v>0</v>
      </c>
    </row>
    <row r="855" spans="1:23" hidden="1">
      <c r="A855" s="124">
        <v>0</v>
      </c>
      <c r="B855" s="124">
        <v>0</v>
      </c>
      <c r="C855" s="124">
        <v>0</v>
      </c>
      <c r="D855" s="124">
        <v>0</v>
      </c>
      <c r="E855" s="124">
        <v>0</v>
      </c>
      <c r="F855" s="124">
        <v>0</v>
      </c>
      <c r="G855" s="124">
        <v>0</v>
      </c>
      <c r="H855" s="124">
        <v>0</v>
      </c>
      <c r="I855" s="124">
        <v>0</v>
      </c>
      <c r="J855" s="124">
        <v>0</v>
      </c>
      <c r="K855" s="124">
        <v>0</v>
      </c>
      <c r="L855" s="124">
        <v>0</v>
      </c>
      <c r="M855" s="124">
        <v>0</v>
      </c>
      <c r="N855" s="124">
        <v>0</v>
      </c>
      <c r="O855" s="124">
        <v>0</v>
      </c>
      <c r="P855" s="124">
        <v>0</v>
      </c>
      <c r="Q855" s="124">
        <v>0</v>
      </c>
      <c r="R855" s="124">
        <v>0</v>
      </c>
      <c r="S855" s="124">
        <v>0</v>
      </c>
      <c r="T855" s="124">
        <v>0</v>
      </c>
      <c r="U855" s="124">
        <v>0</v>
      </c>
      <c r="V855" s="124">
        <v>0</v>
      </c>
      <c r="W855" s="124">
        <v>0</v>
      </c>
    </row>
    <row r="856" spans="1:23" hidden="1">
      <c r="A856" s="124">
        <v>0</v>
      </c>
      <c r="B856" s="124">
        <v>0</v>
      </c>
      <c r="C856" s="124">
        <v>0</v>
      </c>
      <c r="D856" s="124">
        <v>0</v>
      </c>
      <c r="E856" s="124">
        <v>0</v>
      </c>
      <c r="F856" s="124">
        <v>0</v>
      </c>
      <c r="G856" s="124">
        <v>0</v>
      </c>
      <c r="H856" s="124">
        <v>0</v>
      </c>
      <c r="I856" s="124">
        <v>0</v>
      </c>
      <c r="J856" s="124">
        <v>0</v>
      </c>
      <c r="K856" s="124">
        <v>0</v>
      </c>
      <c r="L856" s="124">
        <v>0</v>
      </c>
      <c r="M856" s="124">
        <v>0</v>
      </c>
      <c r="N856" s="124">
        <v>0</v>
      </c>
      <c r="O856" s="124">
        <v>0</v>
      </c>
      <c r="P856" s="124">
        <v>0</v>
      </c>
      <c r="Q856" s="124">
        <v>0</v>
      </c>
      <c r="R856" s="124">
        <v>0</v>
      </c>
      <c r="S856" s="124">
        <v>0</v>
      </c>
      <c r="T856" s="124">
        <v>0</v>
      </c>
      <c r="U856" s="124">
        <v>0</v>
      </c>
      <c r="V856" s="124">
        <v>0</v>
      </c>
      <c r="W856" s="124">
        <v>0</v>
      </c>
    </row>
    <row r="857" spans="1:23" hidden="1">
      <c r="A857" s="124">
        <v>0</v>
      </c>
      <c r="B857" s="124">
        <v>0</v>
      </c>
      <c r="C857" s="124">
        <v>0</v>
      </c>
      <c r="D857" s="124">
        <v>0</v>
      </c>
      <c r="E857" s="124">
        <v>0</v>
      </c>
      <c r="F857" s="124">
        <v>0</v>
      </c>
      <c r="G857" s="124">
        <v>0</v>
      </c>
      <c r="H857" s="124">
        <v>0</v>
      </c>
      <c r="I857" s="124">
        <v>0</v>
      </c>
      <c r="J857" s="124">
        <v>0</v>
      </c>
      <c r="K857" s="124">
        <v>0</v>
      </c>
      <c r="L857" s="124">
        <v>0</v>
      </c>
      <c r="M857" s="124">
        <v>0</v>
      </c>
      <c r="N857" s="124">
        <v>0</v>
      </c>
      <c r="O857" s="124">
        <v>0</v>
      </c>
      <c r="P857" s="124">
        <v>0</v>
      </c>
      <c r="Q857" s="124">
        <v>0</v>
      </c>
      <c r="R857" s="124">
        <v>0</v>
      </c>
      <c r="S857" s="124">
        <v>0</v>
      </c>
      <c r="T857" s="124">
        <v>0</v>
      </c>
      <c r="U857" s="124">
        <v>0</v>
      </c>
      <c r="V857" s="124">
        <v>0</v>
      </c>
      <c r="W857" s="124">
        <v>0</v>
      </c>
    </row>
    <row r="858" spans="1:23" hidden="1">
      <c r="A858" s="124">
        <v>0</v>
      </c>
      <c r="B858" s="124">
        <v>0</v>
      </c>
      <c r="C858" s="124">
        <v>0</v>
      </c>
      <c r="D858" s="124">
        <v>0</v>
      </c>
      <c r="E858" s="124">
        <v>0</v>
      </c>
      <c r="F858" s="124">
        <v>0</v>
      </c>
      <c r="G858" s="124">
        <v>0</v>
      </c>
      <c r="H858" s="124">
        <v>0</v>
      </c>
      <c r="I858" s="124">
        <v>0</v>
      </c>
      <c r="J858" s="124">
        <v>0</v>
      </c>
      <c r="K858" s="124">
        <v>0</v>
      </c>
      <c r="L858" s="124">
        <v>0</v>
      </c>
      <c r="M858" s="124">
        <v>0</v>
      </c>
      <c r="N858" s="124">
        <v>0</v>
      </c>
      <c r="O858" s="124">
        <v>0</v>
      </c>
      <c r="P858" s="124">
        <v>0</v>
      </c>
      <c r="Q858" s="124">
        <v>0</v>
      </c>
      <c r="R858" s="124">
        <v>0</v>
      </c>
      <c r="S858" s="124">
        <v>0</v>
      </c>
      <c r="T858" s="124">
        <v>0</v>
      </c>
      <c r="U858" s="124">
        <v>0</v>
      </c>
      <c r="V858" s="124">
        <v>0</v>
      </c>
      <c r="W858" s="124">
        <v>0</v>
      </c>
    </row>
    <row r="859" spans="1:23" hidden="1">
      <c r="A859" s="124">
        <v>0</v>
      </c>
      <c r="B859" s="124">
        <v>0</v>
      </c>
      <c r="C859" s="124">
        <v>0</v>
      </c>
      <c r="D859" s="124">
        <v>0</v>
      </c>
      <c r="E859" s="124">
        <v>0</v>
      </c>
      <c r="F859" s="124">
        <v>0</v>
      </c>
      <c r="G859" s="124">
        <v>0</v>
      </c>
      <c r="H859" s="124">
        <v>0</v>
      </c>
      <c r="I859" s="124">
        <v>0</v>
      </c>
      <c r="J859" s="124">
        <v>0</v>
      </c>
      <c r="K859" s="124">
        <v>0</v>
      </c>
      <c r="L859" s="124">
        <v>0</v>
      </c>
      <c r="M859" s="124">
        <v>0</v>
      </c>
      <c r="N859" s="124">
        <v>0</v>
      </c>
      <c r="O859" s="124">
        <v>0</v>
      </c>
      <c r="P859" s="124">
        <v>0</v>
      </c>
      <c r="Q859" s="124">
        <v>0</v>
      </c>
      <c r="R859" s="124">
        <v>0</v>
      </c>
      <c r="S859" s="124">
        <v>0</v>
      </c>
      <c r="T859" s="124">
        <v>0</v>
      </c>
      <c r="U859" s="124">
        <v>0</v>
      </c>
      <c r="V859" s="124">
        <v>0</v>
      </c>
      <c r="W859" s="124">
        <v>0</v>
      </c>
    </row>
    <row r="860" spans="1:23" hidden="1">
      <c r="A860" s="124">
        <v>0</v>
      </c>
      <c r="B860" s="124">
        <v>0</v>
      </c>
      <c r="C860" s="124">
        <v>0</v>
      </c>
      <c r="D860" s="124">
        <v>0</v>
      </c>
      <c r="E860" s="124">
        <v>0</v>
      </c>
      <c r="F860" s="124">
        <v>0</v>
      </c>
      <c r="G860" s="124">
        <v>0</v>
      </c>
      <c r="H860" s="124">
        <v>0</v>
      </c>
      <c r="I860" s="124">
        <v>0</v>
      </c>
      <c r="J860" s="124">
        <v>0</v>
      </c>
      <c r="K860" s="124">
        <v>0</v>
      </c>
      <c r="L860" s="124">
        <v>0</v>
      </c>
      <c r="M860" s="124">
        <v>0</v>
      </c>
      <c r="N860" s="124">
        <v>0</v>
      </c>
      <c r="O860" s="124">
        <v>0</v>
      </c>
      <c r="P860" s="124">
        <v>0</v>
      </c>
      <c r="Q860" s="124">
        <v>0</v>
      </c>
      <c r="R860" s="124">
        <v>0</v>
      </c>
      <c r="S860" s="124">
        <v>0</v>
      </c>
      <c r="T860" s="124">
        <v>0</v>
      </c>
      <c r="U860" s="124">
        <v>0</v>
      </c>
      <c r="V860" s="124">
        <v>0</v>
      </c>
      <c r="W860" s="124">
        <v>0</v>
      </c>
    </row>
    <row r="861" spans="1:23" hidden="1">
      <c r="A861" s="124">
        <v>0</v>
      </c>
      <c r="B861" s="124">
        <v>0</v>
      </c>
      <c r="C861" s="124">
        <v>0</v>
      </c>
      <c r="D861" s="124">
        <v>0</v>
      </c>
      <c r="E861" s="124">
        <v>0</v>
      </c>
      <c r="F861" s="124">
        <v>0</v>
      </c>
      <c r="G861" s="124">
        <v>0</v>
      </c>
      <c r="H861" s="124">
        <v>0</v>
      </c>
      <c r="I861" s="124">
        <v>0</v>
      </c>
      <c r="J861" s="124">
        <v>0</v>
      </c>
      <c r="K861" s="124">
        <v>0</v>
      </c>
      <c r="L861" s="124">
        <v>0</v>
      </c>
      <c r="M861" s="124">
        <v>0</v>
      </c>
      <c r="N861" s="124">
        <v>0</v>
      </c>
      <c r="O861" s="124">
        <v>0</v>
      </c>
      <c r="P861" s="124">
        <v>0</v>
      </c>
      <c r="Q861" s="124">
        <v>0</v>
      </c>
      <c r="R861" s="124">
        <v>0</v>
      </c>
      <c r="S861" s="124">
        <v>0</v>
      </c>
      <c r="T861" s="124">
        <v>0</v>
      </c>
      <c r="U861" s="124">
        <v>0</v>
      </c>
      <c r="V861" s="124">
        <v>0</v>
      </c>
      <c r="W861" s="124">
        <v>0</v>
      </c>
    </row>
    <row r="862" spans="1:23" hidden="1">
      <c r="A862" s="124">
        <v>0</v>
      </c>
      <c r="B862" s="124">
        <v>0</v>
      </c>
      <c r="C862" s="124">
        <v>0</v>
      </c>
      <c r="D862" s="124">
        <v>0</v>
      </c>
      <c r="E862" s="124">
        <v>0</v>
      </c>
      <c r="F862" s="124">
        <v>0</v>
      </c>
      <c r="G862" s="124">
        <v>0</v>
      </c>
      <c r="H862" s="124">
        <v>0</v>
      </c>
      <c r="I862" s="124">
        <v>0</v>
      </c>
      <c r="J862" s="124">
        <v>0</v>
      </c>
      <c r="K862" s="124">
        <v>0</v>
      </c>
      <c r="L862" s="124">
        <v>0</v>
      </c>
      <c r="M862" s="124">
        <v>0</v>
      </c>
      <c r="N862" s="124">
        <v>0</v>
      </c>
      <c r="O862" s="124">
        <v>0</v>
      </c>
      <c r="P862" s="124">
        <v>0</v>
      </c>
      <c r="Q862" s="124">
        <v>0</v>
      </c>
      <c r="R862" s="124">
        <v>0</v>
      </c>
      <c r="S862" s="124">
        <v>0</v>
      </c>
      <c r="T862" s="124">
        <v>0</v>
      </c>
      <c r="U862" s="124">
        <v>0</v>
      </c>
      <c r="V862" s="124">
        <v>0</v>
      </c>
      <c r="W862" s="124">
        <v>0</v>
      </c>
    </row>
    <row r="863" spans="1:23" hidden="1">
      <c r="A863" s="124">
        <v>0</v>
      </c>
      <c r="B863" s="124">
        <v>0</v>
      </c>
      <c r="C863" s="124">
        <v>0</v>
      </c>
      <c r="D863" s="124">
        <v>0</v>
      </c>
      <c r="E863" s="124">
        <v>0</v>
      </c>
      <c r="F863" s="124">
        <v>0</v>
      </c>
      <c r="G863" s="124">
        <v>0</v>
      </c>
      <c r="H863" s="124">
        <v>0</v>
      </c>
      <c r="I863" s="124">
        <v>0</v>
      </c>
      <c r="J863" s="124">
        <v>0</v>
      </c>
      <c r="K863" s="124">
        <v>0</v>
      </c>
      <c r="L863" s="124">
        <v>0</v>
      </c>
      <c r="M863" s="124">
        <v>0</v>
      </c>
      <c r="N863" s="124">
        <v>0</v>
      </c>
      <c r="O863" s="124">
        <v>0</v>
      </c>
      <c r="P863" s="124">
        <v>0</v>
      </c>
      <c r="Q863" s="124">
        <v>0</v>
      </c>
      <c r="R863" s="124">
        <v>0</v>
      </c>
      <c r="S863" s="124">
        <v>0</v>
      </c>
      <c r="T863" s="124">
        <v>0</v>
      </c>
      <c r="U863" s="124">
        <v>0</v>
      </c>
      <c r="V863" s="124">
        <v>0</v>
      </c>
      <c r="W863" s="124">
        <v>0</v>
      </c>
    </row>
    <row r="864" spans="1:23" hidden="1">
      <c r="A864" s="124">
        <v>0</v>
      </c>
      <c r="B864" s="124">
        <v>0</v>
      </c>
      <c r="C864" s="124">
        <v>0</v>
      </c>
      <c r="D864" s="124">
        <v>0</v>
      </c>
      <c r="E864" s="124">
        <v>0</v>
      </c>
      <c r="F864" s="124">
        <v>0</v>
      </c>
      <c r="G864" s="124">
        <v>0</v>
      </c>
      <c r="H864" s="124">
        <v>0</v>
      </c>
      <c r="I864" s="124">
        <v>0</v>
      </c>
      <c r="J864" s="124">
        <v>0</v>
      </c>
      <c r="K864" s="124">
        <v>0</v>
      </c>
      <c r="L864" s="124">
        <v>0</v>
      </c>
      <c r="M864" s="124">
        <v>0</v>
      </c>
      <c r="N864" s="124">
        <v>0</v>
      </c>
      <c r="O864" s="124">
        <v>0</v>
      </c>
      <c r="P864" s="124">
        <v>0</v>
      </c>
      <c r="Q864" s="124">
        <v>0</v>
      </c>
      <c r="R864" s="124">
        <v>0</v>
      </c>
      <c r="S864" s="124">
        <v>0</v>
      </c>
      <c r="T864" s="124">
        <v>0</v>
      </c>
      <c r="U864" s="124">
        <v>0</v>
      </c>
      <c r="V864" s="124">
        <v>0</v>
      </c>
      <c r="W864" s="124">
        <v>0</v>
      </c>
    </row>
    <row r="865" spans="1:23" hidden="1">
      <c r="A865" s="124">
        <v>0</v>
      </c>
      <c r="B865" s="124">
        <v>0</v>
      </c>
      <c r="C865" s="124">
        <v>0</v>
      </c>
      <c r="D865" s="124">
        <v>0</v>
      </c>
      <c r="E865" s="124">
        <v>0</v>
      </c>
      <c r="F865" s="124">
        <v>0</v>
      </c>
      <c r="G865" s="124">
        <v>0</v>
      </c>
      <c r="H865" s="124">
        <v>0</v>
      </c>
      <c r="I865" s="124">
        <v>0</v>
      </c>
      <c r="J865" s="124">
        <v>0</v>
      </c>
      <c r="K865" s="124">
        <v>0</v>
      </c>
      <c r="L865" s="124">
        <v>0</v>
      </c>
      <c r="M865" s="124">
        <v>0</v>
      </c>
      <c r="N865" s="124">
        <v>0</v>
      </c>
      <c r="O865" s="124">
        <v>0</v>
      </c>
      <c r="P865" s="124">
        <v>0</v>
      </c>
      <c r="Q865" s="124">
        <v>0</v>
      </c>
      <c r="R865" s="124">
        <v>0</v>
      </c>
      <c r="S865" s="124">
        <v>0</v>
      </c>
      <c r="T865" s="124">
        <v>0</v>
      </c>
      <c r="U865" s="124">
        <v>0</v>
      </c>
      <c r="V865" s="124">
        <v>0</v>
      </c>
      <c r="W865" s="124">
        <v>0</v>
      </c>
    </row>
    <row r="866" spans="1:23" hidden="1">
      <c r="A866" s="124">
        <v>0</v>
      </c>
      <c r="B866" s="124">
        <v>0</v>
      </c>
      <c r="C866" s="124">
        <v>0</v>
      </c>
      <c r="D866" s="124">
        <v>0</v>
      </c>
      <c r="E866" s="124">
        <v>0</v>
      </c>
      <c r="F866" s="124">
        <v>0</v>
      </c>
      <c r="G866" s="124">
        <v>0</v>
      </c>
      <c r="H866" s="124">
        <v>0</v>
      </c>
      <c r="I866" s="124">
        <v>0</v>
      </c>
      <c r="J866" s="124">
        <v>0</v>
      </c>
      <c r="K866" s="124">
        <v>0</v>
      </c>
      <c r="L866" s="124">
        <v>0</v>
      </c>
      <c r="M866" s="124">
        <v>0</v>
      </c>
      <c r="N866" s="124">
        <v>0</v>
      </c>
      <c r="O866" s="124">
        <v>0</v>
      </c>
      <c r="P866" s="124">
        <v>0</v>
      </c>
      <c r="Q866" s="124">
        <v>0</v>
      </c>
      <c r="R866" s="124">
        <v>0</v>
      </c>
      <c r="S866" s="124">
        <v>0</v>
      </c>
      <c r="T866" s="124">
        <v>0</v>
      </c>
      <c r="U866" s="124">
        <v>0</v>
      </c>
      <c r="V866" s="124">
        <v>0</v>
      </c>
      <c r="W866" s="124">
        <v>0</v>
      </c>
    </row>
    <row r="867" spans="1:23" hidden="1">
      <c r="A867" s="124">
        <v>0</v>
      </c>
      <c r="B867" s="124">
        <v>0</v>
      </c>
      <c r="C867" s="124">
        <v>0</v>
      </c>
      <c r="D867" s="124">
        <v>0</v>
      </c>
      <c r="E867" s="124">
        <v>0</v>
      </c>
      <c r="F867" s="124">
        <v>0</v>
      </c>
      <c r="G867" s="124">
        <v>0</v>
      </c>
      <c r="H867" s="124">
        <v>0</v>
      </c>
      <c r="I867" s="124">
        <v>0</v>
      </c>
      <c r="J867" s="124">
        <v>0</v>
      </c>
      <c r="K867" s="124">
        <v>0</v>
      </c>
      <c r="L867" s="124">
        <v>0</v>
      </c>
      <c r="M867" s="124">
        <v>0</v>
      </c>
      <c r="N867" s="124">
        <v>0</v>
      </c>
      <c r="O867" s="124">
        <v>0</v>
      </c>
      <c r="P867" s="124">
        <v>0</v>
      </c>
      <c r="Q867" s="124">
        <v>0</v>
      </c>
      <c r="R867" s="124">
        <v>0</v>
      </c>
      <c r="S867" s="124">
        <v>0</v>
      </c>
      <c r="T867" s="124">
        <v>0</v>
      </c>
      <c r="U867" s="124">
        <v>0</v>
      </c>
      <c r="V867" s="124">
        <v>0</v>
      </c>
      <c r="W867" s="124">
        <v>0</v>
      </c>
    </row>
    <row r="868" spans="1:23" hidden="1">
      <c r="A868" s="124">
        <v>0</v>
      </c>
      <c r="B868" s="124">
        <v>0</v>
      </c>
      <c r="C868" s="124">
        <v>0</v>
      </c>
      <c r="D868" s="124">
        <v>0</v>
      </c>
      <c r="E868" s="124">
        <v>0</v>
      </c>
      <c r="F868" s="124">
        <v>0</v>
      </c>
      <c r="G868" s="124">
        <v>0</v>
      </c>
      <c r="H868" s="124">
        <v>0</v>
      </c>
      <c r="I868" s="124">
        <v>0</v>
      </c>
      <c r="J868" s="124">
        <v>0</v>
      </c>
      <c r="K868" s="124">
        <v>0</v>
      </c>
      <c r="L868" s="124">
        <v>0</v>
      </c>
      <c r="M868" s="124">
        <v>0</v>
      </c>
      <c r="N868" s="124">
        <v>0</v>
      </c>
      <c r="O868" s="124">
        <v>0</v>
      </c>
      <c r="P868" s="124">
        <v>0</v>
      </c>
      <c r="Q868" s="124">
        <v>0</v>
      </c>
      <c r="R868" s="124">
        <v>0</v>
      </c>
      <c r="S868" s="124">
        <v>0</v>
      </c>
      <c r="T868" s="124">
        <v>0</v>
      </c>
      <c r="U868" s="124">
        <v>0</v>
      </c>
      <c r="V868" s="124">
        <v>0</v>
      </c>
      <c r="W868" s="124">
        <v>0</v>
      </c>
    </row>
    <row r="869" spans="1:23" hidden="1">
      <c r="A869" s="124">
        <v>0</v>
      </c>
      <c r="B869" s="124">
        <v>0</v>
      </c>
      <c r="C869" s="124">
        <v>0</v>
      </c>
      <c r="D869" s="124">
        <v>0</v>
      </c>
      <c r="E869" s="124">
        <v>0</v>
      </c>
      <c r="F869" s="124">
        <v>0</v>
      </c>
      <c r="G869" s="124">
        <v>0</v>
      </c>
      <c r="H869" s="124">
        <v>0</v>
      </c>
      <c r="I869" s="124">
        <v>0</v>
      </c>
      <c r="J869" s="124">
        <v>0</v>
      </c>
      <c r="K869" s="124">
        <v>0</v>
      </c>
      <c r="L869" s="124">
        <v>0</v>
      </c>
      <c r="M869" s="124">
        <v>0</v>
      </c>
      <c r="N869" s="124">
        <v>0</v>
      </c>
      <c r="O869" s="124">
        <v>0</v>
      </c>
      <c r="P869" s="124">
        <v>0</v>
      </c>
      <c r="Q869" s="124">
        <v>0</v>
      </c>
      <c r="R869" s="124">
        <v>0</v>
      </c>
      <c r="S869" s="124">
        <v>0</v>
      </c>
      <c r="T869" s="124">
        <v>0</v>
      </c>
      <c r="U869" s="124">
        <v>0</v>
      </c>
      <c r="V869" s="124">
        <v>0</v>
      </c>
      <c r="W869" s="124">
        <v>0</v>
      </c>
    </row>
    <row r="870" spans="1:23" hidden="1">
      <c r="A870" s="124">
        <v>0</v>
      </c>
      <c r="B870" s="124">
        <v>0</v>
      </c>
      <c r="C870" s="124">
        <v>0</v>
      </c>
      <c r="D870" s="124">
        <v>0</v>
      </c>
      <c r="E870" s="124">
        <v>0</v>
      </c>
      <c r="F870" s="124">
        <v>0</v>
      </c>
      <c r="G870" s="124">
        <v>0</v>
      </c>
      <c r="H870" s="124">
        <v>0</v>
      </c>
      <c r="I870" s="124">
        <v>0</v>
      </c>
      <c r="J870" s="124">
        <v>0</v>
      </c>
      <c r="K870" s="124">
        <v>0</v>
      </c>
      <c r="L870" s="124">
        <v>0</v>
      </c>
      <c r="M870" s="124">
        <v>0</v>
      </c>
      <c r="N870" s="124">
        <v>0</v>
      </c>
      <c r="O870" s="124">
        <v>0</v>
      </c>
      <c r="P870" s="124">
        <v>0</v>
      </c>
      <c r="Q870" s="124">
        <v>0</v>
      </c>
      <c r="R870" s="124">
        <v>0</v>
      </c>
      <c r="S870" s="124">
        <v>0</v>
      </c>
      <c r="T870" s="124">
        <v>0</v>
      </c>
      <c r="U870" s="124">
        <v>0</v>
      </c>
      <c r="V870" s="124">
        <v>0</v>
      </c>
      <c r="W870" s="124">
        <v>0</v>
      </c>
    </row>
    <row r="871" spans="1:23" hidden="1">
      <c r="A871" s="124">
        <v>0</v>
      </c>
      <c r="B871" s="124">
        <v>0</v>
      </c>
      <c r="C871" s="124">
        <v>0</v>
      </c>
      <c r="D871" s="124">
        <v>0</v>
      </c>
      <c r="E871" s="124">
        <v>0</v>
      </c>
      <c r="F871" s="124">
        <v>0</v>
      </c>
      <c r="G871" s="124">
        <v>0</v>
      </c>
      <c r="H871" s="124">
        <v>0</v>
      </c>
      <c r="I871" s="124">
        <v>0</v>
      </c>
      <c r="J871" s="124">
        <v>0</v>
      </c>
      <c r="K871" s="124">
        <v>0</v>
      </c>
      <c r="L871" s="124">
        <v>0</v>
      </c>
      <c r="M871" s="124">
        <v>0</v>
      </c>
      <c r="N871" s="124">
        <v>0</v>
      </c>
      <c r="O871" s="124">
        <v>0</v>
      </c>
      <c r="P871" s="124">
        <v>0</v>
      </c>
      <c r="Q871" s="124">
        <v>0</v>
      </c>
      <c r="R871" s="124">
        <v>0</v>
      </c>
      <c r="S871" s="124">
        <v>0</v>
      </c>
      <c r="T871" s="124">
        <v>0</v>
      </c>
      <c r="U871" s="124">
        <v>0</v>
      </c>
      <c r="V871" s="124">
        <v>0</v>
      </c>
      <c r="W871" s="124">
        <v>0</v>
      </c>
    </row>
    <row r="872" spans="1:23" hidden="1">
      <c r="A872" s="124">
        <v>0</v>
      </c>
      <c r="B872" s="124">
        <v>0</v>
      </c>
      <c r="C872" s="124">
        <v>0</v>
      </c>
      <c r="D872" s="124">
        <v>0</v>
      </c>
      <c r="E872" s="124">
        <v>0</v>
      </c>
      <c r="F872" s="124">
        <v>0</v>
      </c>
      <c r="G872" s="124">
        <v>0</v>
      </c>
      <c r="H872" s="124">
        <v>0</v>
      </c>
      <c r="I872" s="124">
        <v>0</v>
      </c>
      <c r="J872" s="124">
        <v>0</v>
      </c>
      <c r="K872" s="124">
        <v>0</v>
      </c>
      <c r="L872" s="124">
        <v>0</v>
      </c>
      <c r="M872" s="124">
        <v>0</v>
      </c>
      <c r="N872" s="124">
        <v>0</v>
      </c>
      <c r="O872" s="124">
        <v>0</v>
      </c>
      <c r="P872" s="124">
        <v>0</v>
      </c>
      <c r="Q872" s="124">
        <v>0</v>
      </c>
      <c r="R872" s="124">
        <v>0</v>
      </c>
      <c r="S872" s="124">
        <v>0</v>
      </c>
      <c r="T872" s="124">
        <v>0</v>
      </c>
      <c r="U872" s="124">
        <v>0</v>
      </c>
      <c r="V872" s="124">
        <v>0</v>
      </c>
      <c r="W872" s="124">
        <v>0</v>
      </c>
    </row>
    <row r="873" spans="1:23" hidden="1">
      <c r="A873" s="124">
        <v>0</v>
      </c>
      <c r="B873" s="124">
        <v>0</v>
      </c>
      <c r="C873" s="124">
        <v>0</v>
      </c>
      <c r="D873" s="124">
        <v>0</v>
      </c>
      <c r="E873" s="124">
        <v>0</v>
      </c>
      <c r="F873" s="124">
        <v>0</v>
      </c>
      <c r="G873" s="124">
        <v>0</v>
      </c>
      <c r="H873" s="124">
        <v>0</v>
      </c>
      <c r="I873" s="124">
        <v>0</v>
      </c>
      <c r="J873" s="124">
        <v>0</v>
      </c>
      <c r="K873" s="124">
        <v>0</v>
      </c>
      <c r="L873" s="124">
        <v>0</v>
      </c>
      <c r="M873" s="124">
        <v>0</v>
      </c>
      <c r="N873" s="124">
        <v>0</v>
      </c>
      <c r="O873" s="124">
        <v>0</v>
      </c>
      <c r="P873" s="124">
        <v>0</v>
      </c>
      <c r="Q873" s="124">
        <v>0</v>
      </c>
      <c r="R873" s="124">
        <v>0</v>
      </c>
      <c r="S873" s="124">
        <v>0</v>
      </c>
      <c r="T873" s="124">
        <v>0</v>
      </c>
      <c r="U873" s="124">
        <v>0</v>
      </c>
      <c r="V873" s="124">
        <v>0</v>
      </c>
      <c r="W873" s="124">
        <v>0</v>
      </c>
    </row>
    <row r="874" spans="1:23" hidden="1">
      <c r="A874" s="124">
        <v>0</v>
      </c>
      <c r="B874" s="124">
        <v>0</v>
      </c>
      <c r="C874" s="124">
        <v>0</v>
      </c>
      <c r="D874" s="124">
        <v>0</v>
      </c>
      <c r="E874" s="124">
        <v>0</v>
      </c>
      <c r="F874" s="124">
        <v>0</v>
      </c>
      <c r="G874" s="124">
        <v>0</v>
      </c>
      <c r="H874" s="124">
        <v>0</v>
      </c>
      <c r="I874" s="124">
        <v>0</v>
      </c>
      <c r="J874" s="124">
        <v>0</v>
      </c>
      <c r="K874" s="124">
        <v>0</v>
      </c>
      <c r="L874" s="124">
        <v>0</v>
      </c>
      <c r="M874" s="124">
        <v>0</v>
      </c>
      <c r="N874" s="124">
        <v>0</v>
      </c>
      <c r="O874" s="124">
        <v>0</v>
      </c>
      <c r="P874" s="124">
        <v>0</v>
      </c>
      <c r="Q874" s="124">
        <v>0</v>
      </c>
      <c r="R874" s="124">
        <v>0</v>
      </c>
      <c r="S874" s="124">
        <v>0</v>
      </c>
      <c r="T874" s="124">
        <v>0</v>
      </c>
      <c r="U874" s="124">
        <v>0</v>
      </c>
      <c r="V874" s="124">
        <v>0</v>
      </c>
      <c r="W874" s="124">
        <v>0</v>
      </c>
    </row>
    <row r="875" spans="1:23" hidden="1">
      <c r="A875" s="124">
        <v>0</v>
      </c>
      <c r="B875" s="124">
        <v>0</v>
      </c>
      <c r="C875" s="124">
        <v>0</v>
      </c>
      <c r="D875" s="124">
        <v>0</v>
      </c>
      <c r="E875" s="124">
        <v>0</v>
      </c>
      <c r="F875" s="124">
        <v>0</v>
      </c>
      <c r="G875" s="124">
        <v>0</v>
      </c>
      <c r="H875" s="124">
        <v>0</v>
      </c>
      <c r="I875" s="124">
        <v>0</v>
      </c>
      <c r="J875" s="124">
        <v>0</v>
      </c>
      <c r="K875" s="124">
        <v>0</v>
      </c>
      <c r="L875" s="124">
        <v>0</v>
      </c>
      <c r="M875" s="124">
        <v>0</v>
      </c>
      <c r="N875" s="124">
        <v>0</v>
      </c>
      <c r="O875" s="124">
        <v>0</v>
      </c>
      <c r="P875" s="124">
        <v>0</v>
      </c>
      <c r="Q875" s="124">
        <v>0</v>
      </c>
      <c r="R875" s="124">
        <v>0</v>
      </c>
      <c r="S875" s="124">
        <v>0</v>
      </c>
      <c r="T875" s="124">
        <v>0</v>
      </c>
      <c r="U875" s="124">
        <v>0</v>
      </c>
      <c r="V875" s="124">
        <v>0</v>
      </c>
      <c r="W875" s="124">
        <v>0</v>
      </c>
    </row>
    <row r="876" spans="1:23" hidden="1">
      <c r="A876" s="124">
        <v>0</v>
      </c>
      <c r="B876" s="124">
        <v>0</v>
      </c>
      <c r="C876" s="124">
        <v>0</v>
      </c>
      <c r="D876" s="124">
        <v>0</v>
      </c>
      <c r="E876" s="124">
        <v>0</v>
      </c>
      <c r="F876" s="124">
        <v>0</v>
      </c>
      <c r="G876" s="124">
        <v>0</v>
      </c>
      <c r="H876" s="124">
        <v>0</v>
      </c>
      <c r="I876" s="124">
        <v>0</v>
      </c>
      <c r="J876" s="124">
        <v>0</v>
      </c>
      <c r="K876" s="124">
        <v>0</v>
      </c>
      <c r="L876" s="124">
        <v>0</v>
      </c>
      <c r="M876" s="124">
        <v>0</v>
      </c>
      <c r="N876" s="124">
        <v>0</v>
      </c>
      <c r="O876" s="124">
        <v>0</v>
      </c>
      <c r="P876" s="124">
        <v>0</v>
      </c>
      <c r="Q876" s="124">
        <v>0</v>
      </c>
      <c r="R876" s="124">
        <v>0</v>
      </c>
      <c r="S876" s="124">
        <v>0</v>
      </c>
      <c r="T876" s="124">
        <v>0</v>
      </c>
      <c r="U876" s="124">
        <v>0</v>
      </c>
      <c r="V876" s="124">
        <v>0</v>
      </c>
      <c r="W876" s="124">
        <v>0</v>
      </c>
    </row>
    <row r="877" spans="1:23" hidden="1">
      <c r="A877" s="124">
        <v>0</v>
      </c>
      <c r="B877" s="124">
        <v>0</v>
      </c>
      <c r="C877" s="124">
        <v>0</v>
      </c>
      <c r="D877" s="124">
        <v>0</v>
      </c>
      <c r="E877" s="124">
        <v>0</v>
      </c>
      <c r="F877" s="124">
        <v>0</v>
      </c>
      <c r="G877" s="124">
        <v>0</v>
      </c>
      <c r="H877" s="124">
        <v>0</v>
      </c>
      <c r="I877" s="124">
        <v>0</v>
      </c>
      <c r="J877" s="124">
        <v>0</v>
      </c>
      <c r="K877" s="124">
        <v>0</v>
      </c>
      <c r="L877" s="124">
        <v>0</v>
      </c>
      <c r="M877" s="124">
        <v>0</v>
      </c>
      <c r="N877" s="124">
        <v>0</v>
      </c>
      <c r="O877" s="124">
        <v>0</v>
      </c>
      <c r="P877" s="124">
        <v>0</v>
      </c>
      <c r="Q877" s="124">
        <v>0</v>
      </c>
      <c r="R877" s="124">
        <v>0</v>
      </c>
      <c r="S877" s="124">
        <v>0</v>
      </c>
      <c r="T877" s="124">
        <v>0</v>
      </c>
      <c r="U877" s="124">
        <v>0</v>
      </c>
      <c r="V877" s="124">
        <v>0</v>
      </c>
      <c r="W877" s="124">
        <v>0</v>
      </c>
    </row>
    <row r="878" spans="1:23" hidden="1">
      <c r="A878" s="124">
        <v>0</v>
      </c>
      <c r="B878" s="124">
        <v>0</v>
      </c>
      <c r="C878" s="124">
        <v>0</v>
      </c>
      <c r="D878" s="124">
        <v>0</v>
      </c>
      <c r="E878" s="124">
        <v>0</v>
      </c>
      <c r="F878" s="124">
        <v>0</v>
      </c>
      <c r="G878" s="124">
        <v>0</v>
      </c>
      <c r="H878" s="124">
        <v>0</v>
      </c>
      <c r="I878" s="124">
        <v>0</v>
      </c>
      <c r="J878" s="124">
        <v>0</v>
      </c>
      <c r="K878" s="124">
        <v>0</v>
      </c>
      <c r="L878" s="124">
        <v>0</v>
      </c>
      <c r="M878" s="124">
        <v>0</v>
      </c>
      <c r="N878" s="124">
        <v>0</v>
      </c>
      <c r="O878" s="124">
        <v>0</v>
      </c>
      <c r="P878" s="124">
        <v>0</v>
      </c>
      <c r="Q878" s="124">
        <v>0</v>
      </c>
      <c r="R878" s="124">
        <v>0</v>
      </c>
      <c r="S878" s="124">
        <v>0</v>
      </c>
      <c r="T878" s="124">
        <v>0</v>
      </c>
      <c r="U878" s="124">
        <v>0</v>
      </c>
      <c r="V878" s="124">
        <v>0</v>
      </c>
      <c r="W878" s="124">
        <v>0</v>
      </c>
    </row>
    <row r="879" spans="1:23" hidden="1">
      <c r="A879" s="124">
        <v>0</v>
      </c>
      <c r="B879" s="124">
        <v>0</v>
      </c>
      <c r="C879" s="124">
        <v>0</v>
      </c>
      <c r="D879" s="124">
        <v>0</v>
      </c>
      <c r="E879" s="124">
        <v>0</v>
      </c>
      <c r="F879" s="124">
        <v>0</v>
      </c>
      <c r="G879" s="124">
        <v>0</v>
      </c>
      <c r="H879" s="124">
        <v>0</v>
      </c>
      <c r="I879" s="124">
        <v>0</v>
      </c>
      <c r="J879" s="124">
        <v>0</v>
      </c>
      <c r="K879" s="124">
        <v>0</v>
      </c>
      <c r="L879" s="124">
        <v>0</v>
      </c>
      <c r="M879" s="124">
        <v>0</v>
      </c>
      <c r="N879" s="124">
        <v>0</v>
      </c>
      <c r="O879" s="124">
        <v>0</v>
      </c>
      <c r="P879" s="124">
        <v>0</v>
      </c>
      <c r="Q879" s="124">
        <v>0</v>
      </c>
      <c r="R879" s="124">
        <v>0</v>
      </c>
      <c r="S879" s="124">
        <v>0</v>
      </c>
      <c r="T879" s="124">
        <v>0</v>
      </c>
      <c r="U879" s="124">
        <v>0</v>
      </c>
      <c r="V879" s="124">
        <v>0</v>
      </c>
      <c r="W879" s="124">
        <v>0</v>
      </c>
    </row>
    <row r="880" spans="1:23" hidden="1">
      <c r="A880" s="124">
        <v>0</v>
      </c>
      <c r="B880" s="124">
        <v>0</v>
      </c>
      <c r="C880" s="124">
        <v>0</v>
      </c>
      <c r="D880" s="124">
        <v>0</v>
      </c>
      <c r="E880" s="124">
        <v>0</v>
      </c>
      <c r="F880" s="124">
        <v>0</v>
      </c>
      <c r="G880" s="124">
        <v>0</v>
      </c>
      <c r="H880" s="124">
        <v>0</v>
      </c>
      <c r="I880" s="124">
        <v>0</v>
      </c>
      <c r="J880" s="124">
        <v>0</v>
      </c>
      <c r="K880" s="124">
        <v>0</v>
      </c>
      <c r="L880" s="124">
        <v>0</v>
      </c>
      <c r="M880" s="124">
        <v>0</v>
      </c>
      <c r="N880" s="124">
        <v>0</v>
      </c>
      <c r="O880" s="124">
        <v>0</v>
      </c>
      <c r="P880" s="124">
        <v>0</v>
      </c>
      <c r="Q880" s="124">
        <v>0</v>
      </c>
      <c r="R880" s="124">
        <v>0</v>
      </c>
      <c r="S880" s="124">
        <v>0</v>
      </c>
      <c r="T880" s="124">
        <v>0</v>
      </c>
      <c r="U880" s="124">
        <v>0</v>
      </c>
      <c r="V880" s="124">
        <v>0</v>
      </c>
      <c r="W880" s="124">
        <v>0</v>
      </c>
    </row>
    <row r="881" spans="1:23" hidden="1">
      <c r="A881" s="124">
        <v>0</v>
      </c>
      <c r="B881" s="124">
        <v>0</v>
      </c>
      <c r="C881" s="124">
        <v>0</v>
      </c>
      <c r="D881" s="124">
        <v>0</v>
      </c>
      <c r="E881" s="124">
        <v>0</v>
      </c>
      <c r="F881" s="124">
        <v>0</v>
      </c>
      <c r="G881" s="124">
        <v>0</v>
      </c>
      <c r="H881" s="124">
        <v>0</v>
      </c>
      <c r="I881" s="124">
        <v>0</v>
      </c>
      <c r="J881" s="124">
        <v>0</v>
      </c>
      <c r="K881" s="124">
        <v>0</v>
      </c>
      <c r="L881" s="124">
        <v>0</v>
      </c>
      <c r="M881" s="124">
        <v>0</v>
      </c>
      <c r="N881" s="124">
        <v>0</v>
      </c>
      <c r="O881" s="124">
        <v>0</v>
      </c>
      <c r="P881" s="124">
        <v>0</v>
      </c>
      <c r="Q881" s="124">
        <v>0</v>
      </c>
      <c r="R881" s="124">
        <v>0</v>
      </c>
      <c r="S881" s="124">
        <v>0</v>
      </c>
      <c r="T881" s="124">
        <v>0</v>
      </c>
      <c r="U881" s="124">
        <v>0</v>
      </c>
      <c r="V881" s="124">
        <v>0</v>
      </c>
      <c r="W881" s="124">
        <v>0</v>
      </c>
    </row>
    <row r="882" spans="1:23" hidden="1">
      <c r="A882" s="124">
        <v>0</v>
      </c>
      <c r="B882" s="124">
        <v>0</v>
      </c>
      <c r="C882" s="124">
        <v>0</v>
      </c>
      <c r="D882" s="124">
        <v>0</v>
      </c>
      <c r="E882" s="124">
        <v>0</v>
      </c>
      <c r="F882" s="124">
        <v>0</v>
      </c>
      <c r="G882" s="124">
        <v>0</v>
      </c>
      <c r="H882" s="124">
        <v>0</v>
      </c>
      <c r="I882" s="124">
        <v>0</v>
      </c>
      <c r="J882" s="124">
        <v>0</v>
      </c>
      <c r="K882" s="124">
        <v>0</v>
      </c>
      <c r="L882" s="124">
        <v>0</v>
      </c>
      <c r="M882" s="124">
        <v>0</v>
      </c>
      <c r="N882" s="124">
        <v>0</v>
      </c>
      <c r="O882" s="124">
        <v>0</v>
      </c>
      <c r="P882" s="124">
        <v>0</v>
      </c>
      <c r="Q882" s="124">
        <v>0</v>
      </c>
      <c r="R882" s="124">
        <v>0</v>
      </c>
      <c r="S882" s="124">
        <v>0</v>
      </c>
      <c r="T882" s="124">
        <v>0</v>
      </c>
      <c r="U882" s="124">
        <v>0</v>
      </c>
      <c r="V882" s="124">
        <v>0</v>
      </c>
      <c r="W882" s="124">
        <v>0</v>
      </c>
    </row>
    <row r="883" spans="1:23" hidden="1">
      <c r="A883" s="124">
        <v>0</v>
      </c>
      <c r="B883" s="124">
        <v>0</v>
      </c>
      <c r="C883" s="124">
        <v>0</v>
      </c>
      <c r="D883" s="124">
        <v>0</v>
      </c>
      <c r="E883" s="124">
        <v>0</v>
      </c>
      <c r="F883" s="124">
        <v>0</v>
      </c>
      <c r="G883" s="124">
        <v>0</v>
      </c>
      <c r="H883" s="124">
        <v>0</v>
      </c>
      <c r="I883" s="124">
        <v>0</v>
      </c>
      <c r="J883" s="124">
        <v>0</v>
      </c>
      <c r="K883" s="124">
        <v>0</v>
      </c>
      <c r="L883" s="124">
        <v>0</v>
      </c>
      <c r="M883" s="124">
        <v>0</v>
      </c>
      <c r="N883" s="124">
        <v>0</v>
      </c>
      <c r="O883" s="124">
        <v>0</v>
      </c>
      <c r="P883" s="124">
        <v>0</v>
      </c>
      <c r="Q883" s="124">
        <v>0</v>
      </c>
      <c r="R883" s="124">
        <v>0</v>
      </c>
      <c r="S883" s="124">
        <v>0</v>
      </c>
      <c r="T883" s="124">
        <v>0</v>
      </c>
      <c r="U883" s="124">
        <v>0</v>
      </c>
      <c r="V883" s="124">
        <v>0</v>
      </c>
      <c r="W883" s="124">
        <v>0</v>
      </c>
    </row>
    <row r="884" spans="1:23" hidden="1">
      <c r="A884" s="124">
        <v>0</v>
      </c>
      <c r="B884" s="124">
        <v>0</v>
      </c>
      <c r="C884" s="124">
        <v>0</v>
      </c>
      <c r="D884" s="124">
        <v>0</v>
      </c>
      <c r="E884" s="124">
        <v>0</v>
      </c>
      <c r="F884" s="124">
        <v>0</v>
      </c>
      <c r="G884" s="124">
        <v>0</v>
      </c>
      <c r="H884" s="124">
        <v>0</v>
      </c>
      <c r="I884" s="124">
        <v>0</v>
      </c>
      <c r="J884" s="124">
        <v>0</v>
      </c>
      <c r="K884" s="124">
        <v>0</v>
      </c>
      <c r="L884" s="124">
        <v>0</v>
      </c>
      <c r="M884" s="124">
        <v>0</v>
      </c>
      <c r="N884" s="124">
        <v>0</v>
      </c>
      <c r="O884" s="124">
        <v>0</v>
      </c>
      <c r="P884" s="124">
        <v>0</v>
      </c>
      <c r="Q884" s="124">
        <v>0</v>
      </c>
      <c r="R884" s="124">
        <v>0</v>
      </c>
      <c r="S884" s="124">
        <v>0</v>
      </c>
      <c r="T884" s="124">
        <v>0</v>
      </c>
      <c r="U884" s="124">
        <v>0</v>
      </c>
      <c r="V884" s="124">
        <v>0</v>
      </c>
      <c r="W884" s="124">
        <v>0</v>
      </c>
    </row>
    <row r="885" spans="1:23" hidden="1">
      <c r="A885" s="124">
        <v>0</v>
      </c>
      <c r="B885" s="124">
        <v>0</v>
      </c>
      <c r="C885" s="124">
        <v>0</v>
      </c>
      <c r="D885" s="124">
        <v>0</v>
      </c>
      <c r="E885" s="124">
        <v>0</v>
      </c>
      <c r="F885" s="124">
        <v>0</v>
      </c>
      <c r="G885" s="124">
        <v>0</v>
      </c>
      <c r="H885" s="124">
        <v>0</v>
      </c>
      <c r="I885" s="124">
        <v>0</v>
      </c>
      <c r="J885" s="124">
        <v>0</v>
      </c>
      <c r="K885" s="124">
        <v>0</v>
      </c>
      <c r="L885" s="124">
        <v>0</v>
      </c>
      <c r="M885" s="124">
        <v>0</v>
      </c>
      <c r="N885" s="124">
        <v>0</v>
      </c>
      <c r="O885" s="124">
        <v>0</v>
      </c>
      <c r="P885" s="124">
        <v>0</v>
      </c>
      <c r="Q885" s="124">
        <v>0</v>
      </c>
      <c r="R885" s="124">
        <v>0</v>
      </c>
      <c r="S885" s="124">
        <v>0</v>
      </c>
      <c r="T885" s="124">
        <v>0</v>
      </c>
      <c r="U885" s="124">
        <v>0</v>
      </c>
      <c r="V885" s="124">
        <v>0</v>
      </c>
      <c r="W885" s="124">
        <v>0</v>
      </c>
    </row>
    <row r="886" spans="1:23" hidden="1">
      <c r="A886" s="124">
        <v>0</v>
      </c>
      <c r="B886" s="124">
        <v>0</v>
      </c>
      <c r="C886" s="124">
        <v>0</v>
      </c>
      <c r="D886" s="124">
        <v>0</v>
      </c>
      <c r="E886" s="124">
        <v>0</v>
      </c>
      <c r="F886" s="124">
        <v>0</v>
      </c>
      <c r="G886" s="124">
        <v>0</v>
      </c>
      <c r="H886" s="124">
        <v>0</v>
      </c>
      <c r="I886" s="124">
        <v>0</v>
      </c>
      <c r="J886" s="124">
        <v>0</v>
      </c>
      <c r="K886" s="124">
        <v>0</v>
      </c>
      <c r="L886" s="124">
        <v>0</v>
      </c>
      <c r="M886" s="124">
        <v>0</v>
      </c>
      <c r="N886" s="124">
        <v>0</v>
      </c>
      <c r="O886" s="124">
        <v>0</v>
      </c>
      <c r="P886" s="124">
        <v>0</v>
      </c>
      <c r="Q886" s="124">
        <v>0</v>
      </c>
      <c r="R886" s="124">
        <v>0</v>
      </c>
      <c r="S886" s="124">
        <v>0</v>
      </c>
      <c r="T886" s="124">
        <v>0</v>
      </c>
      <c r="U886" s="124">
        <v>0</v>
      </c>
      <c r="V886" s="124">
        <v>0</v>
      </c>
      <c r="W886" s="124">
        <v>0</v>
      </c>
    </row>
    <row r="887" spans="1:23" hidden="1">
      <c r="A887" s="124">
        <v>0</v>
      </c>
      <c r="B887" s="124">
        <v>0</v>
      </c>
      <c r="C887" s="124">
        <v>0</v>
      </c>
      <c r="D887" s="124">
        <v>0</v>
      </c>
      <c r="E887" s="124">
        <v>0</v>
      </c>
      <c r="F887" s="124">
        <v>0</v>
      </c>
      <c r="G887" s="124">
        <v>0</v>
      </c>
      <c r="H887" s="124">
        <v>0</v>
      </c>
      <c r="I887" s="124">
        <v>0</v>
      </c>
      <c r="J887" s="124">
        <v>0</v>
      </c>
      <c r="K887" s="124">
        <v>0</v>
      </c>
      <c r="L887" s="124">
        <v>0</v>
      </c>
      <c r="M887" s="124">
        <v>0</v>
      </c>
      <c r="N887" s="124">
        <v>0</v>
      </c>
      <c r="O887" s="124">
        <v>0</v>
      </c>
      <c r="P887" s="124">
        <v>0</v>
      </c>
      <c r="Q887" s="124">
        <v>0</v>
      </c>
      <c r="R887" s="124">
        <v>0</v>
      </c>
      <c r="S887" s="124">
        <v>0</v>
      </c>
      <c r="T887" s="124">
        <v>0</v>
      </c>
      <c r="U887" s="124">
        <v>0</v>
      </c>
      <c r="V887" s="124">
        <v>0</v>
      </c>
      <c r="W887" s="124">
        <v>0</v>
      </c>
    </row>
    <row r="888" spans="1:23" hidden="1">
      <c r="A888" s="124">
        <v>0</v>
      </c>
      <c r="B888" s="124">
        <v>0</v>
      </c>
      <c r="C888" s="124">
        <v>0</v>
      </c>
      <c r="D888" s="124">
        <v>0</v>
      </c>
      <c r="E888" s="124">
        <v>0</v>
      </c>
      <c r="F888" s="124">
        <v>0</v>
      </c>
      <c r="G888" s="124">
        <v>0</v>
      </c>
      <c r="H888" s="124">
        <v>0</v>
      </c>
      <c r="I888" s="124">
        <v>0</v>
      </c>
      <c r="J888" s="124">
        <v>0</v>
      </c>
      <c r="K888" s="124">
        <v>0</v>
      </c>
      <c r="L888" s="124">
        <v>0</v>
      </c>
      <c r="M888" s="124">
        <v>0</v>
      </c>
      <c r="N888" s="124">
        <v>0</v>
      </c>
      <c r="O888" s="124">
        <v>0</v>
      </c>
      <c r="P888" s="124">
        <v>0</v>
      </c>
      <c r="Q888" s="124">
        <v>0</v>
      </c>
      <c r="R888" s="124">
        <v>0</v>
      </c>
      <c r="S888" s="124">
        <v>0</v>
      </c>
      <c r="T888" s="124">
        <v>0</v>
      </c>
      <c r="U888" s="124">
        <v>0</v>
      </c>
      <c r="V888" s="124">
        <v>0</v>
      </c>
      <c r="W888" s="124">
        <v>0</v>
      </c>
    </row>
    <row r="889" spans="1:23" hidden="1">
      <c r="A889" s="124">
        <v>0</v>
      </c>
      <c r="B889" s="124">
        <v>0</v>
      </c>
      <c r="C889" s="124">
        <v>0</v>
      </c>
      <c r="D889" s="124">
        <v>0</v>
      </c>
      <c r="E889" s="124">
        <v>0</v>
      </c>
      <c r="F889" s="124">
        <v>0</v>
      </c>
      <c r="G889" s="124">
        <v>0</v>
      </c>
      <c r="H889" s="124">
        <v>0</v>
      </c>
      <c r="I889" s="124">
        <v>0</v>
      </c>
      <c r="J889" s="124">
        <v>0</v>
      </c>
      <c r="K889" s="124">
        <v>0</v>
      </c>
      <c r="L889" s="124">
        <v>0</v>
      </c>
      <c r="M889" s="124">
        <v>0</v>
      </c>
      <c r="N889" s="124">
        <v>0</v>
      </c>
      <c r="O889" s="124">
        <v>0</v>
      </c>
      <c r="P889" s="124">
        <v>0</v>
      </c>
      <c r="Q889" s="124">
        <v>0</v>
      </c>
      <c r="R889" s="124">
        <v>0</v>
      </c>
      <c r="S889" s="124">
        <v>0</v>
      </c>
      <c r="T889" s="124">
        <v>0</v>
      </c>
      <c r="U889" s="124">
        <v>0</v>
      </c>
      <c r="V889" s="124">
        <v>0</v>
      </c>
      <c r="W889" s="124">
        <v>0</v>
      </c>
    </row>
    <row r="890" spans="1:23" hidden="1">
      <c r="A890" s="124">
        <v>0</v>
      </c>
      <c r="B890" s="124">
        <v>0</v>
      </c>
      <c r="C890" s="124">
        <v>0</v>
      </c>
      <c r="D890" s="124">
        <v>0</v>
      </c>
      <c r="E890" s="124">
        <v>0</v>
      </c>
      <c r="F890" s="124">
        <v>0</v>
      </c>
      <c r="G890" s="124">
        <v>0</v>
      </c>
      <c r="H890" s="124">
        <v>0</v>
      </c>
      <c r="I890" s="124">
        <v>0</v>
      </c>
      <c r="J890" s="124">
        <v>0</v>
      </c>
      <c r="K890" s="124">
        <v>0</v>
      </c>
      <c r="L890" s="124">
        <v>0</v>
      </c>
      <c r="M890" s="124">
        <v>0</v>
      </c>
      <c r="N890" s="124">
        <v>0</v>
      </c>
      <c r="O890" s="124">
        <v>0</v>
      </c>
      <c r="P890" s="124">
        <v>0</v>
      </c>
      <c r="Q890" s="124">
        <v>0</v>
      </c>
      <c r="R890" s="124">
        <v>0</v>
      </c>
      <c r="S890" s="124">
        <v>0</v>
      </c>
      <c r="T890" s="124">
        <v>0</v>
      </c>
      <c r="U890" s="124">
        <v>0</v>
      </c>
      <c r="V890" s="124">
        <v>0</v>
      </c>
      <c r="W890" s="124">
        <v>0</v>
      </c>
    </row>
    <row r="891" spans="1:23" hidden="1">
      <c r="A891" s="124">
        <v>0</v>
      </c>
      <c r="B891" s="124">
        <v>0</v>
      </c>
      <c r="C891" s="124">
        <v>0</v>
      </c>
      <c r="D891" s="124">
        <v>0</v>
      </c>
      <c r="E891" s="124">
        <v>0</v>
      </c>
      <c r="F891" s="124">
        <v>0</v>
      </c>
      <c r="G891" s="124">
        <v>0</v>
      </c>
      <c r="H891" s="124">
        <v>0</v>
      </c>
      <c r="I891" s="124">
        <v>0</v>
      </c>
      <c r="J891" s="124">
        <v>0</v>
      </c>
      <c r="K891" s="124">
        <v>0</v>
      </c>
      <c r="L891" s="124">
        <v>0</v>
      </c>
      <c r="M891" s="124">
        <v>0</v>
      </c>
      <c r="N891" s="124">
        <v>0</v>
      </c>
      <c r="O891" s="124">
        <v>0</v>
      </c>
      <c r="P891" s="124">
        <v>0</v>
      </c>
      <c r="Q891" s="124">
        <v>0</v>
      </c>
      <c r="R891" s="124">
        <v>0</v>
      </c>
      <c r="S891" s="124">
        <v>0</v>
      </c>
      <c r="T891" s="124">
        <v>0</v>
      </c>
      <c r="U891" s="124">
        <v>0</v>
      </c>
      <c r="V891" s="124">
        <v>0</v>
      </c>
      <c r="W891" s="124">
        <v>0</v>
      </c>
    </row>
    <row r="892" spans="1:23" hidden="1">
      <c r="A892" s="124">
        <v>0</v>
      </c>
      <c r="B892" s="124">
        <v>0</v>
      </c>
      <c r="C892" s="124">
        <v>0</v>
      </c>
      <c r="D892" s="124">
        <v>0</v>
      </c>
      <c r="E892" s="124">
        <v>0</v>
      </c>
      <c r="F892" s="124">
        <v>0</v>
      </c>
      <c r="G892" s="124">
        <v>0</v>
      </c>
      <c r="H892" s="124">
        <v>0</v>
      </c>
      <c r="I892" s="124">
        <v>0</v>
      </c>
      <c r="J892" s="124">
        <v>0</v>
      </c>
      <c r="K892" s="124">
        <v>0</v>
      </c>
      <c r="L892" s="124">
        <v>0</v>
      </c>
      <c r="M892" s="124">
        <v>0</v>
      </c>
      <c r="N892" s="124">
        <v>0</v>
      </c>
      <c r="O892" s="124">
        <v>0</v>
      </c>
      <c r="P892" s="124">
        <v>0</v>
      </c>
      <c r="Q892" s="124">
        <v>0</v>
      </c>
      <c r="R892" s="124">
        <v>0</v>
      </c>
      <c r="S892" s="124">
        <v>0</v>
      </c>
      <c r="T892" s="124">
        <v>0</v>
      </c>
      <c r="U892" s="124">
        <v>0</v>
      </c>
      <c r="V892" s="124">
        <v>0</v>
      </c>
      <c r="W892" s="124">
        <v>0</v>
      </c>
    </row>
    <row r="893" spans="1:23" hidden="1">
      <c r="A893" s="124">
        <v>0</v>
      </c>
      <c r="B893" s="124">
        <v>0</v>
      </c>
      <c r="C893" s="124">
        <v>0</v>
      </c>
      <c r="D893" s="124">
        <v>0</v>
      </c>
      <c r="E893" s="124">
        <v>0</v>
      </c>
      <c r="F893" s="124">
        <v>0</v>
      </c>
      <c r="G893" s="124">
        <v>0</v>
      </c>
      <c r="H893" s="124">
        <v>0</v>
      </c>
      <c r="I893" s="124">
        <v>0</v>
      </c>
      <c r="J893" s="124">
        <v>0</v>
      </c>
      <c r="K893" s="124">
        <v>0</v>
      </c>
      <c r="L893" s="124">
        <v>0</v>
      </c>
      <c r="M893" s="124">
        <v>0</v>
      </c>
      <c r="N893" s="124">
        <v>0</v>
      </c>
      <c r="O893" s="124">
        <v>0</v>
      </c>
      <c r="P893" s="124">
        <v>0</v>
      </c>
      <c r="Q893" s="124">
        <v>0</v>
      </c>
      <c r="R893" s="124">
        <v>0</v>
      </c>
      <c r="S893" s="124">
        <v>0</v>
      </c>
      <c r="T893" s="124">
        <v>0</v>
      </c>
      <c r="U893" s="124">
        <v>0</v>
      </c>
      <c r="V893" s="124">
        <v>0</v>
      </c>
      <c r="W893" s="124">
        <v>0</v>
      </c>
    </row>
    <row r="894" spans="1:23" hidden="1">
      <c r="A894" s="124">
        <v>0</v>
      </c>
      <c r="B894" s="124">
        <v>0</v>
      </c>
      <c r="C894" s="124">
        <v>0</v>
      </c>
      <c r="D894" s="124">
        <v>0</v>
      </c>
      <c r="E894" s="124">
        <v>0</v>
      </c>
      <c r="F894" s="124">
        <v>0</v>
      </c>
      <c r="G894" s="124">
        <v>0</v>
      </c>
      <c r="H894" s="124">
        <v>0</v>
      </c>
      <c r="I894" s="124">
        <v>0</v>
      </c>
      <c r="J894" s="124">
        <v>0</v>
      </c>
      <c r="K894" s="124">
        <v>0</v>
      </c>
      <c r="L894" s="124">
        <v>0</v>
      </c>
      <c r="M894" s="124">
        <v>0</v>
      </c>
      <c r="N894" s="124">
        <v>0</v>
      </c>
      <c r="O894" s="124">
        <v>0</v>
      </c>
      <c r="P894" s="124">
        <v>0</v>
      </c>
      <c r="Q894" s="124">
        <v>0</v>
      </c>
      <c r="R894" s="124">
        <v>0</v>
      </c>
      <c r="S894" s="124">
        <v>0</v>
      </c>
      <c r="T894" s="124">
        <v>0</v>
      </c>
      <c r="U894" s="124">
        <v>0</v>
      </c>
      <c r="V894" s="124">
        <v>0</v>
      </c>
      <c r="W894" s="124">
        <v>0</v>
      </c>
    </row>
    <row r="895" spans="1:23" hidden="1">
      <c r="A895" s="124">
        <v>0</v>
      </c>
      <c r="B895" s="124">
        <v>0</v>
      </c>
      <c r="C895" s="124">
        <v>0</v>
      </c>
      <c r="D895" s="124">
        <v>0</v>
      </c>
      <c r="E895" s="124">
        <v>0</v>
      </c>
      <c r="F895" s="124">
        <v>0</v>
      </c>
      <c r="G895" s="124">
        <v>0</v>
      </c>
      <c r="H895" s="124">
        <v>0</v>
      </c>
      <c r="I895" s="124">
        <v>0</v>
      </c>
      <c r="J895" s="124">
        <v>0</v>
      </c>
      <c r="K895" s="124">
        <v>0</v>
      </c>
      <c r="L895" s="124">
        <v>0</v>
      </c>
      <c r="M895" s="124">
        <v>0</v>
      </c>
      <c r="N895" s="124">
        <v>0</v>
      </c>
      <c r="O895" s="124">
        <v>0</v>
      </c>
      <c r="P895" s="124">
        <v>0</v>
      </c>
      <c r="Q895" s="124">
        <v>0</v>
      </c>
      <c r="R895" s="124">
        <v>0</v>
      </c>
      <c r="S895" s="124">
        <v>0</v>
      </c>
      <c r="T895" s="124">
        <v>0</v>
      </c>
      <c r="U895" s="124">
        <v>0</v>
      </c>
      <c r="V895" s="124">
        <v>0</v>
      </c>
      <c r="W895" s="124">
        <v>0</v>
      </c>
    </row>
    <row r="896" spans="1:23" hidden="1">
      <c r="A896" s="124">
        <v>0</v>
      </c>
      <c r="B896" s="124">
        <v>0</v>
      </c>
      <c r="C896" s="124">
        <v>0</v>
      </c>
      <c r="D896" s="124">
        <v>0</v>
      </c>
      <c r="E896" s="124">
        <v>0</v>
      </c>
      <c r="F896" s="124">
        <v>0</v>
      </c>
      <c r="G896" s="124">
        <v>0</v>
      </c>
      <c r="H896" s="124">
        <v>0</v>
      </c>
      <c r="I896" s="124">
        <v>0</v>
      </c>
      <c r="J896" s="124">
        <v>0</v>
      </c>
      <c r="K896" s="124">
        <v>0</v>
      </c>
      <c r="L896" s="124">
        <v>0</v>
      </c>
      <c r="M896" s="124">
        <v>0</v>
      </c>
      <c r="N896" s="124">
        <v>0</v>
      </c>
      <c r="O896" s="124">
        <v>0</v>
      </c>
      <c r="P896" s="124">
        <v>0</v>
      </c>
      <c r="Q896" s="124">
        <v>0</v>
      </c>
      <c r="R896" s="124">
        <v>0</v>
      </c>
      <c r="S896" s="124">
        <v>0</v>
      </c>
      <c r="T896" s="124">
        <v>0</v>
      </c>
      <c r="U896" s="124">
        <v>0</v>
      </c>
      <c r="V896" s="124">
        <v>0</v>
      </c>
      <c r="W896" s="124">
        <v>0</v>
      </c>
    </row>
    <row r="897" spans="1:23" hidden="1">
      <c r="A897" s="124">
        <v>0</v>
      </c>
      <c r="B897" s="124">
        <v>0</v>
      </c>
      <c r="C897" s="124">
        <v>0</v>
      </c>
      <c r="D897" s="124">
        <v>0</v>
      </c>
      <c r="E897" s="124">
        <v>0</v>
      </c>
      <c r="F897" s="124">
        <v>0</v>
      </c>
      <c r="G897" s="124">
        <v>0</v>
      </c>
      <c r="H897" s="124">
        <v>0</v>
      </c>
      <c r="I897" s="124">
        <v>0</v>
      </c>
      <c r="J897" s="124">
        <v>0</v>
      </c>
      <c r="K897" s="124">
        <v>0</v>
      </c>
      <c r="L897" s="124">
        <v>0</v>
      </c>
      <c r="M897" s="124">
        <v>0</v>
      </c>
      <c r="N897" s="124">
        <v>0</v>
      </c>
      <c r="O897" s="124">
        <v>0</v>
      </c>
      <c r="P897" s="124">
        <v>0</v>
      </c>
      <c r="Q897" s="124">
        <v>0</v>
      </c>
      <c r="R897" s="124">
        <v>0</v>
      </c>
      <c r="S897" s="124">
        <v>0</v>
      </c>
      <c r="T897" s="124">
        <v>0</v>
      </c>
      <c r="U897" s="124">
        <v>0</v>
      </c>
      <c r="V897" s="124">
        <v>0</v>
      </c>
      <c r="W897" s="124">
        <v>0</v>
      </c>
    </row>
    <row r="898" spans="1:23" hidden="1">
      <c r="A898" s="124">
        <v>0</v>
      </c>
      <c r="B898" s="124">
        <v>0</v>
      </c>
      <c r="C898" s="124">
        <v>0</v>
      </c>
      <c r="D898" s="124">
        <v>0</v>
      </c>
      <c r="E898" s="124">
        <v>0</v>
      </c>
      <c r="F898" s="124">
        <v>0</v>
      </c>
      <c r="G898" s="124">
        <v>0</v>
      </c>
      <c r="H898" s="124">
        <v>0</v>
      </c>
      <c r="I898" s="124">
        <v>0</v>
      </c>
      <c r="J898" s="124">
        <v>0</v>
      </c>
      <c r="K898" s="124">
        <v>0</v>
      </c>
      <c r="L898" s="124">
        <v>0</v>
      </c>
      <c r="M898" s="124">
        <v>0</v>
      </c>
      <c r="N898" s="124">
        <v>0</v>
      </c>
      <c r="O898" s="124">
        <v>0</v>
      </c>
      <c r="P898" s="124">
        <v>0</v>
      </c>
      <c r="Q898" s="124">
        <v>0</v>
      </c>
      <c r="R898" s="124">
        <v>0</v>
      </c>
      <c r="S898" s="124">
        <v>0</v>
      </c>
      <c r="T898" s="124">
        <v>0</v>
      </c>
      <c r="U898" s="124">
        <v>0</v>
      </c>
      <c r="V898" s="124">
        <v>0</v>
      </c>
      <c r="W898" s="124">
        <v>0</v>
      </c>
    </row>
    <row r="899" spans="1:23" hidden="1">
      <c r="A899" s="124">
        <v>0</v>
      </c>
      <c r="B899" s="124">
        <v>0</v>
      </c>
      <c r="C899" s="124">
        <v>0</v>
      </c>
      <c r="D899" s="124">
        <v>0</v>
      </c>
      <c r="E899" s="124">
        <v>0</v>
      </c>
      <c r="F899" s="124">
        <v>0</v>
      </c>
      <c r="G899" s="124">
        <v>0</v>
      </c>
      <c r="H899" s="124">
        <v>0</v>
      </c>
      <c r="I899" s="124">
        <v>0</v>
      </c>
      <c r="J899" s="124">
        <v>0</v>
      </c>
      <c r="K899" s="124">
        <v>0</v>
      </c>
      <c r="L899" s="124">
        <v>0</v>
      </c>
      <c r="M899" s="124">
        <v>0</v>
      </c>
      <c r="N899" s="124">
        <v>0</v>
      </c>
      <c r="O899" s="124">
        <v>0</v>
      </c>
      <c r="P899" s="124">
        <v>0</v>
      </c>
      <c r="Q899" s="124">
        <v>0</v>
      </c>
      <c r="R899" s="124">
        <v>0</v>
      </c>
      <c r="S899" s="124">
        <v>0</v>
      </c>
      <c r="T899" s="124">
        <v>0</v>
      </c>
      <c r="U899" s="124">
        <v>0</v>
      </c>
      <c r="V899" s="124">
        <v>0</v>
      </c>
      <c r="W899" s="124">
        <v>0</v>
      </c>
    </row>
    <row r="900" spans="1:23" hidden="1">
      <c r="A900" s="124">
        <v>0</v>
      </c>
      <c r="B900" s="124">
        <v>0</v>
      </c>
      <c r="C900" s="124">
        <v>0</v>
      </c>
      <c r="D900" s="124">
        <v>0</v>
      </c>
      <c r="E900" s="124">
        <v>0</v>
      </c>
      <c r="F900" s="124">
        <v>0</v>
      </c>
      <c r="G900" s="124">
        <v>0</v>
      </c>
      <c r="H900" s="124">
        <v>0</v>
      </c>
      <c r="I900" s="124">
        <v>0</v>
      </c>
      <c r="J900" s="124">
        <v>0</v>
      </c>
      <c r="K900" s="124">
        <v>0</v>
      </c>
      <c r="L900" s="124">
        <v>0</v>
      </c>
      <c r="M900" s="124">
        <v>0</v>
      </c>
      <c r="N900" s="124">
        <v>0</v>
      </c>
      <c r="O900" s="124">
        <v>0</v>
      </c>
      <c r="P900" s="124">
        <v>0</v>
      </c>
      <c r="Q900" s="124">
        <v>0</v>
      </c>
      <c r="R900" s="124">
        <v>0</v>
      </c>
      <c r="S900" s="124">
        <v>0</v>
      </c>
      <c r="T900" s="124">
        <v>0</v>
      </c>
      <c r="U900" s="124">
        <v>0</v>
      </c>
      <c r="V900" s="124">
        <v>0</v>
      </c>
      <c r="W900" s="124">
        <v>0</v>
      </c>
    </row>
    <row r="901" spans="1:23" hidden="1">
      <c r="A901" s="124">
        <v>0</v>
      </c>
      <c r="B901" s="124">
        <v>0</v>
      </c>
      <c r="C901" s="124">
        <v>0</v>
      </c>
      <c r="D901" s="124">
        <v>0</v>
      </c>
      <c r="E901" s="124">
        <v>0</v>
      </c>
      <c r="F901" s="124">
        <v>0</v>
      </c>
      <c r="G901" s="124">
        <v>0</v>
      </c>
      <c r="H901" s="124">
        <v>0</v>
      </c>
      <c r="I901" s="124">
        <v>0</v>
      </c>
      <c r="J901" s="124">
        <v>0</v>
      </c>
      <c r="K901" s="124">
        <v>0</v>
      </c>
      <c r="L901" s="124">
        <v>0</v>
      </c>
      <c r="M901" s="124">
        <v>0</v>
      </c>
      <c r="N901" s="124">
        <v>0</v>
      </c>
      <c r="O901" s="124">
        <v>0</v>
      </c>
      <c r="P901" s="124">
        <v>0</v>
      </c>
      <c r="Q901" s="124">
        <v>0</v>
      </c>
      <c r="R901" s="124">
        <v>0</v>
      </c>
      <c r="S901" s="124">
        <v>0</v>
      </c>
      <c r="T901" s="124">
        <v>0</v>
      </c>
      <c r="U901" s="124">
        <v>0</v>
      </c>
      <c r="V901" s="124">
        <v>0</v>
      </c>
      <c r="W901" s="124">
        <v>0</v>
      </c>
    </row>
    <row r="902" spans="1:23" hidden="1">
      <c r="A902" s="124">
        <v>0</v>
      </c>
      <c r="B902" s="124">
        <v>0</v>
      </c>
      <c r="C902" s="124">
        <v>0</v>
      </c>
      <c r="D902" s="124">
        <v>0</v>
      </c>
      <c r="E902" s="124">
        <v>0</v>
      </c>
      <c r="F902" s="124">
        <v>0</v>
      </c>
      <c r="G902" s="124">
        <v>0</v>
      </c>
      <c r="H902" s="124">
        <v>0</v>
      </c>
      <c r="I902" s="124">
        <v>0</v>
      </c>
      <c r="J902" s="124">
        <v>0</v>
      </c>
      <c r="K902" s="124">
        <v>0</v>
      </c>
      <c r="L902" s="124">
        <v>0</v>
      </c>
      <c r="M902" s="124">
        <v>0</v>
      </c>
      <c r="N902" s="124">
        <v>0</v>
      </c>
      <c r="O902" s="124">
        <v>0</v>
      </c>
      <c r="P902" s="124">
        <v>0</v>
      </c>
      <c r="Q902" s="124">
        <v>0</v>
      </c>
      <c r="R902" s="124">
        <v>0</v>
      </c>
      <c r="S902" s="124">
        <v>0</v>
      </c>
      <c r="T902" s="124">
        <v>0</v>
      </c>
      <c r="U902" s="124">
        <v>0</v>
      </c>
      <c r="V902" s="124">
        <v>0</v>
      </c>
      <c r="W902" s="124">
        <v>0</v>
      </c>
    </row>
    <row r="903" spans="1:23" hidden="1">
      <c r="A903" s="124">
        <v>0</v>
      </c>
      <c r="B903" s="124">
        <v>0</v>
      </c>
      <c r="C903" s="124">
        <v>0</v>
      </c>
      <c r="D903" s="124">
        <v>0</v>
      </c>
      <c r="E903" s="124">
        <v>0</v>
      </c>
      <c r="F903" s="124">
        <v>0</v>
      </c>
      <c r="G903" s="124">
        <v>0</v>
      </c>
      <c r="H903" s="124">
        <v>0</v>
      </c>
      <c r="I903" s="124">
        <v>0</v>
      </c>
      <c r="J903" s="124">
        <v>0</v>
      </c>
      <c r="K903" s="124">
        <v>0</v>
      </c>
      <c r="L903" s="124">
        <v>0</v>
      </c>
      <c r="M903" s="124">
        <v>0</v>
      </c>
      <c r="N903" s="124">
        <v>0</v>
      </c>
      <c r="O903" s="124">
        <v>0</v>
      </c>
      <c r="P903" s="124">
        <v>0</v>
      </c>
      <c r="Q903" s="124">
        <v>0</v>
      </c>
      <c r="R903" s="124">
        <v>0</v>
      </c>
      <c r="S903" s="124">
        <v>0</v>
      </c>
      <c r="T903" s="124">
        <v>0</v>
      </c>
      <c r="U903" s="124">
        <v>0</v>
      </c>
      <c r="V903" s="124">
        <v>0</v>
      </c>
      <c r="W903" s="124">
        <v>0</v>
      </c>
    </row>
    <row r="904" spans="1:23" hidden="1">
      <c r="A904" s="124">
        <v>0</v>
      </c>
      <c r="B904" s="124">
        <v>0</v>
      </c>
      <c r="C904" s="124">
        <v>0</v>
      </c>
      <c r="D904" s="124">
        <v>0</v>
      </c>
      <c r="E904" s="124">
        <v>0</v>
      </c>
      <c r="F904" s="124">
        <v>0</v>
      </c>
      <c r="G904" s="124">
        <v>0</v>
      </c>
      <c r="H904" s="124">
        <v>0</v>
      </c>
      <c r="I904" s="124">
        <v>0</v>
      </c>
      <c r="J904" s="124">
        <v>0</v>
      </c>
      <c r="K904" s="124">
        <v>0</v>
      </c>
      <c r="L904" s="124">
        <v>0</v>
      </c>
      <c r="M904" s="124">
        <v>0</v>
      </c>
      <c r="N904" s="124">
        <v>0</v>
      </c>
      <c r="O904" s="124">
        <v>0</v>
      </c>
      <c r="P904" s="124">
        <v>0</v>
      </c>
      <c r="Q904" s="124">
        <v>0</v>
      </c>
      <c r="R904" s="124">
        <v>0</v>
      </c>
      <c r="S904" s="124">
        <v>0</v>
      </c>
      <c r="T904" s="124">
        <v>0</v>
      </c>
      <c r="U904" s="124">
        <v>0</v>
      </c>
      <c r="V904" s="124">
        <v>0</v>
      </c>
      <c r="W904" s="124">
        <v>0</v>
      </c>
    </row>
    <row r="905" spans="1:23" hidden="1">
      <c r="A905" s="124">
        <v>0</v>
      </c>
      <c r="B905" s="124">
        <v>0</v>
      </c>
      <c r="C905" s="124">
        <v>0</v>
      </c>
      <c r="D905" s="124">
        <v>0</v>
      </c>
      <c r="E905" s="124">
        <v>0</v>
      </c>
      <c r="F905" s="124">
        <v>0</v>
      </c>
      <c r="G905" s="124">
        <v>0</v>
      </c>
      <c r="H905" s="124">
        <v>0</v>
      </c>
      <c r="I905" s="124">
        <v>0</v>
      </c>
      <c r="J905" s="124">
        <v>0</v>
      </c>
      <c r="K905" s="124">
        <v>0</v>
      </c>
      <c r="L905" s="124">
        <v>0</v>
      </c>
      <c r="M905" s="124">
        <v>0</v>
      </c>
      <c r="N905" s="124">
        <v>0</v>
      </c>
      <c r="O905" s="124">
        <v>0</v>
      </c>
      <c r="P905" s="124">
        <v>0</v>
      </c>
      <c r="Q905" s="124">
        <v>0</v>
      </c>
      <c r="R905" s="124">
        <v>0</v>
      </c>
      <c r="S905" s="124">
        <v>0</v>
      </c>
      <c r="T905" s="124">
        <v>0</v>
      </c>
      <c r="U905" s="124">
        <v>0</v>
      </c>
      <c r="V905" s="124">
        <v>0</v>
      </c>
      <c r="W905" s="124">
        <v>0</v>
      </c>
    </row>
    <row r="906" spans="1:23" hidden="1">
      <c r="A906" s="124">
        <v>0</v>
      </c>
      <c r="B906" s="124">
        <v>0</v>
      </c>
      <c r="C906" s="124">
        <v>0</v>
      </c>
      <c r="D906" s="124">
        <v>0</v>
      </c>
      <c r="E906" s="124">
        <v>0</v>
      </c>
      <c r="F906" s="124">
        <v>0</v>
      </c>
      <c r="G906" s="124">
        <v>0</v>
      </c>
      <c r="H906" s="124">
        <v>0</v>
      </c>
      <c r="I906" s="124">
        <v>0</v>
      </c>
      <c r="J906" s="124">
        <v>0</v>
      </c>
      <c r="K906" s="124">
        <v>0</v>
      </c>
      <c r="L906" s="124">
        <v>0</v>
      </c>
      <c r="M906" s="124">
        <v>0</v>
      </c>
      <c r="N906" s="124">
        <v>0</v>
      </c>
      <c r="O906" s="124">
        <v>0</v>
      </c>
      <c r="P906" s="124">
        <v>0</v>
      </c>
      <c r="Q906" s="124">
        <v>0</v>
      </c>
      <c r="R906" s="124">
        <v>0</v>
      </c>
      <c r="S906" s="124">
        <v>0</v>
      </c>
      <c r="T906" s="124">
        <v>0</v>
      </c>
      <c r="U906" s="124">
        <v>0</v>
      </c>
      <c r="V906" s="124">
        <v>0</v>
      </c>
      <c r="W906" s="124">
        <v>0</v>
      </c>
    </row>
    <row r="907" spans="1:23" hidden="1">
      <c r="A907" s="124">
        <v>0</v>
      </c>
      <c r="B907" s="124">
        <v>0</v>
      </c>
      <c r="C907" s="124">
        <v>0</v>
      </c>
      <c r="D907" s="124">
        <v>0</v>
      </c>
      <c r="E907" s="124">
        <v>0</v>
      </c>
      <c r="F907" s="124">
        <v>0</v>
      </c>
      <c r="G907" s="124">
        <v>0</v>
      </c>
      <c r="H907" s="124">
        <v>0</v>
      </c>
      <c r="I907" s="124">
        <v>0</v>
      </c>
      <c r="J907" s="124">
        <v>0</v>
      </c>
      <c r="K907" s="124">
        <v>0</v>
      </c>
      <c r="L907" s="124">
        <v>0</v>
      </c>
      <c r="M907" s="124">
        <v>0</v>
      </c>
      <c r="N907" s="124">
        <v>0</v>
      </c>
      <c r="O907" s="124">
        <v>0</v>
      </c>
      <c r="P907" s="124">
        <v>0</v>
      </c>
      <c r="Q907" s="124">
        <v>0</v>
      </c>
      <c r="R907" s="124">
        <v>0</v>
      </c>
      <c r="S907" s="124">
        <v>0</v>
      </c>
      <c r="T907" s="124">
        <v>0</v>
      </c>
      <c r="U907" s="124">
        <v>0</v>
      </c>
      <c r="V907" s="124">
        <v>0</v>
      </c>
      <c r="W907" s="124">
        <v>0</v>
      </c>
    </row>
    <row r="908" spans="1:23" hidden="1">
      <c r="A908" s="124">
        <v>0</v>
      </c>
      <c r="B908" s="124">
        <v>0</v>
      </c>
      <c r="C908" s="124">
        <v>0</v>
      </c>
      <c r="D908" s="124">
        <v>0</v>
      </c>
      <c r="E908" s="124">
        <v>0</v>
      </c>
      <c r="F908" s="124">
        <v>0</v>
      </c>
      <c r="G908" s="124">
        <v>0</v>
      </c>
      <c r="H908" s="124">
        <v>0</v>
      </c>
      <c r="I908" s="124">
        <v>0</v>
      </c>
      <c r="J908" s="124">
        <v>0</v>
      </c>
      <c r="K908" s="124">
        <v>0</v>
      </c>
      <c r="L908" s="124">
        <v>0</v>
      </c>
      <c r="M908" s="124">
        <v>0</v>
      </c>
      <c r="N908" s="124">
        <v>0</v>
      </c>
      <c r="O908" s="124">
        <v>0</v>
      </c>
      <c r="P908" s="124">
        <v>0</v>
      </c>
      <c r="Q908" s="124">
        <v>0</v>
      </c>
      <c r="R908" s="124">
        <v>0</v>
      </c>
      <c r="S908" s="124">
        <v>0</v>
      </c>
      <c r="T908" s="124">
        <v>0</v>
      </c>
      <c r="U908" s="124">
        <v>0</v>
      </c>
      <c r="V908" s="124">
        <v>0</v>
      </c>
      <c r="W908" s="124">
        <v>0</v>
      </c>
    </row>
    <row r="909" spans="1:23" hidden="1">
      <c r="A909" s="124">
        <v>0</v>
      </c>
      <c r="B909" s="124">
        <v>0</v>
      </c>
      <c r="C909" s="124">
        <v>0</v>
      </c>
      <c r="D909" s="124">
        <v>0</v>
      </c>
      <c r="E909" s="124">
        <v>0</v>
      </c>
      <c r="F909" s="124">
        <v>0</v>
      </c>
      <c r="G909" s="124">
        <v>0</v>
      </c>
      <c r="H909" s="124">
        <v>0</v>
      </c>
      <c r="I909" s="124">
        <v>0</v>
      </c>
      <c r="J909" s="124">
        <v>0</v>
      </c>
      <c r="K909" s="124">
        <v>0</v>
      </c>
      <c r="L909" s="124">
        <v>0</v>
      </c>
      <c r="M909" s="124">
        <v>0</v>
      </c>
      <c r="N909" s="124">
        <v>0</v>
      </c>
      <c r="O909" s="124">
        <v>0</v>
      </c>
      <c r="P909" s="124">
        <v>0</v>
      </c>
      <c r="Q909" s="124">
        <v>0</v>
      </c>
      <c r="R909" s="124">
        <v>0</v>
      </c>
      <c r="S909" s="124">
        <v>0</v>
      </c>
      <c r="T909" s="124">
        <v>0</v>
      </c>
      <c r="U909" s="124">
        <v>0</v>
      </c>
      <c r="V909" s="124">
        <v>0</v>
      </c>
      <c r="W909" s="124">
        <v>0</v>
      </c>
    </row>
    <row r="910" spans="1:23" hidden="1">
      <c r="A910" s="124">
        <v>0</v>
      </c>
      <c r="B910" s="124">
        <v>0</v>
      </c>
      <c r="C910" s="124">
        <v>0</v>
      </c>
      <c r="D910" s="124">
        <v>0</v>
      </c>
      <c r="E910" s="124">
        <v>0</v>
      </c>
      <c r="F910" s="124">
        <v>0</v>
      </c>
      <c r="G910" s="124">
        <v>0</v>
      </c>
      <c r="H910" s="124">
        <v>0</v>
      </c>
      <c r="I910" s="124">
        <v>0</v>
      </c>
      <c r="J910" s="124">
        <v>0</v>
      </c>
      <c r="K910" s="124">
        <v>0</v>
      </c>
      <c r="L910" s="124">
        <v>0</v>
      </c>
      <c r="M910" s="124">
        <v>0</v>
      </c>
      <c r="N910" s="124">
        <v>0</v>
      </c>
      <c r="O910" s="124">
        <v>0</v>
      </c>
      <c r="P910" s="124">
        <v>0</v>
      </c>
      <c r="Q910" s="124">
        <v>0</v>
      </c>
      <c r="R910" s="124">
        <v>0</v>
      </c>
      <c r="S910" s="124">
        <v>0</v>
      </c>
      <c r="T910" s="124">
        <v>0</v>
      </c>
      <c r="U910" s="124">
        <v>0</v>
      </c>
      <c r="V910" s="124">
        <v>0</v>
      </c>
      <c r="W910" s="124">
        <v>0</v>
      </c>
    </row>
    <row r="911" spans="1:23" hidden="1">
      <c r="A911" s="124">
        <v>0</v>
      </c>
      <c r="B911" s="124">
        <v>0</v>
      </c>
      <c r="C911" s="124">
        <v>0</v>
      </c>
      <c r="D911" s="124">
        <v>0</v>
      </c>
      <c r="E911" s="124">
        <v>0</v>
      </c>
      <c r="F911" s="124">
        <v>0</v>
      </c>
      <c r="G911" s="124">
        <v>0</v>
      </c>
      <c r="H911" s="124">
        <v>0</v>
      </c>
      <c r="I911" s="124">
        <v>0</v>
      </c>
      <c r="J911" s="124">
        <v>0</v>
      </c>
      <c r="K911" s="124">
        <v>0</v>
      </c>
      <c r="L911" s="124">
        <v>0</v>
      </c>
      <c r="M911" s="124">
        <v>0</v>
      </c>
      <c r="N911" s="124">
        <v>0</v>
      </c>
      <c r="O911" s="124">
        <v>0</v>
      </c>
      <c r="P911" s="124">
        <v>0</v>
      </c>
      <c r="Q911" s="124">
        <v>0</v>
      </c>
      <c r="R911" s="124">
        <v>0</v>
      </c>
      <c r="S911" s="124">
        <v>0</v>
      </c>
      <c r="T911" s="124">
        <v>0</v>
      </c>
      <c r="U911" s="124">
        <v>0</v>
      </c>
      <c r="V911" s="124">
        <v>0</v>
      </c>
      <c r="W911" s="124">
        <v>0</v>
      </c>
    </row>
    <row r="912" spans="1:23" hidden="1">
      <c r="A912" s="124">
        <v>0</v>
      </c>
      <c r="B912" s="124">
        <v>0</v>
      </c>
      <c r="C912" s="124">
        <v>0</v>
      </c>
      <c r="D912" s="124">
        <v>0</v>
      </c>
      <c r="E912" s="124">
        <v>0</v>
      </c>
      <c r="F912" s="124">
        <v>0</v>
      </c>
      <c r="G912" s="124">
        <v>0</v>
      </c>
      <c r="H912" s="124">
        <v>0</v>
      </c>
      <c r="I912" s="124">
        <v>0</v>
      </c>
      <c r="J912" s="124">
        <v>0</v>
      </c>
      <c r="K912" s="124">
        <v>0</v>
      </c>
      <c r="L912" s="124">
        <v>0</v>
      </c>
      <c r="M912" s="124">
        <v>0</v>
      </c>
      <c r="N912" s="124">
        <v>0</v>
      </c>
      <c r="O912" s="124">
        <v>0</v>
      </c>
      <c r="P912" s="124">
        <v>0</v>
      </c>
      <c r="Q912" s="124">
        <v>0</v>
      </c>
      <c r="R912" s="124">
        <v>0</v>
      </c>
      <c r="S912" s="124">
        <v>0</v>
      </c>
      <c r="T912" s="124">
        <v>0</v>
      </c>
      <c r="U912" s="124">
        <v>0</v>
      </c>
      <c r="V912" s="124">
        <v>0</v>
      </c>
      <c r="W912" s="124">
        <v>0</v>
      </c>
    </row>
    <row r="913" spans="1:23" hidden="1">
      <c r="A913" s="124">
        <v>0</v>
      </c>
      <c r="B913" s="124">
        <v>0</v>
      </c>
      <c r="C913" s="124">
        <v>0</v>
      </c>
      <c r="D913" s="124">
        <v>0</v>
      </c>
      <c r="E913" s="124">
        <v>0</v>
      </c>
      <c r="F913" s="124">
        <v>0</v>
      </c>
      <c r="G913" s="124">
        <v>0</v>
      </c>
      <c r="H913" s="124">
        <v>0</v>
      </c>
      <c r="I913" s="124">
        <v>0</v>
      </c>
      <c r="J913" s="124">
        <v>0</v>
      </c>
      <c r="K913" s="124">
        <v>0</v>
      </c>
      <c r="L913" s="124">
        <v>0</v>
      </c>
      <c r="M913" s="124">
        <v>0</v>
      </c>
      <c r="N913" s="124">
        <v>0</v>
      </c>
      <c r="O913" s="124">
        <v>0</v>
      </c>
      <c r="P913" s="124">
        <v>0</v>
      </c>
      <c r="Q913" s="124">
        <v>0</v>
      </c>
      <c r="R913" s="124">
        <v>0</v>
      </c>
      <c r="S913" s="124">
        <v>0</v>
      </c>
      <c r="T913" s="124">
        <v>0</v>
      </c>
      <c r="U913" s="124">
        <v>0</v>
      </c>
      <c r="V913" s="124">
        <v>0</v>
      </c>
      <c r="W913" s="124">
        <v>0</v>
      </c>
    </row>
    <row r="914" spans="1:23" hidden="1">
      <c r="A914" s="124">
        <v>0</v>
      </c>
      <c r="B914" s="124">
        <v>0</v>
      </c>
      <c r="C914" s="124">
        <v>0</v>
      </c>
      <c r="D914" s="124">
        <v>0</v>
      </c>
      <c r="E914" s="124">
        <v>0</v>
      </c>
      <c r="F914" s="124">
        <v>0</v>
      </c>
      <c r="G914" s="124">
        <v>0</v>
      </c>
      <c r="H914" s="124">
        <v>0</v>
      </c>
      <c r="I914" s="124">
        <v>0</v>
      </c>
      <c r="J914" s="124">
        <v>0</v>
      </c>
      <c r="K914" s="124">
        <v>0</v>
      </c>
      <c r="L914" s="124">
        <v>0</v>
      </c>
      <c r="M914" s="124">
        <v>0</v>
      </c>
      <c r="N914" s="124">
        <v>0</v>
      </c>
      <c r="O914" s="124">
        <v>0</v>
      </c>
      <c r="P914" s="124">
        <v>0</v>
      </c>
      <c r="Q914" s="124">
        <v>0</v>
      </c>
      <c r="R914" s="124">
        <v>0</v>
      </c>
      <c r="S914" s="124">
        <v>0</v>
      </c>
      <c r="T914" s="124">
        <v>0</v>
      </c>
      <c r="U914" s="124">
        <v>0</v>
      </c>
      <c r="V914" s="124">
        <v>0</v>
      </c>
      <c r="W914" s="124">
        <v>0</v>
      </c>
    </row>
    <row r="915" spans="1:23" hidden="1">
      <c r="A915" s="124">
        <v>0</v>
      </c>
      <c r="B915" s="124">
        <v>0</v>
      </c>
      <c r="C915" s="124">
        <v>0</v>
      </c>
      <c r="D915" s="124">
        <v>0</v>
      </c>
      <c r="E915" s="124">
        <v>0</v>
      </c>
      <c r="F915" s="124">
        <v>0</v>
      </c>
      <c r="G915" s="124">
        <v>0</v>
      </c>
      <c r="H915" s="124">
        <v>0</v>
      </c>
      <c r="I915" s="124">
        <v>0</v>
      </c>
      <c r="J915" s="124">
        <v>0</v>
      </c>
      <c r="K915" s="124">
        <v>0</v>
      </c>
      <c r="L915" s="124">
        <v>0</v>
      </c>
      <c r="M915" s="124">
        <v>0</v>
      </c>
      <c r="N915" s="124">
        <v>0</v>
      </c>
      <c r="O915" s="124">
        <v>0</v>
      </c>
      <c r="P915" s="124">
        <v>0</v>
      </c>
      <c r="Q915" s="124">
        <v>0</v>
      </c>
      <c r="R915" s="124">
        <v>0</v>
      </c>
      <c r="S915" s="124">
        <v>0</v>
      </c>
      <c r="T915" s="124">
        <v>0</v>
      </c>
      <c r="U915" s="124">
        <v>0</v>
      </c>
      <c r="V915" s="124">
        <v>0</v>
      </c>
      <c r="W915" s="124">
        <v>0</v>
      </c>
    </row>
    <row r="916" spans="1:23" hidden="1">
      <c r="A916" s="124">
        <v>0</v>
      </c>
      <c r="B916" s="124">
        <v>0</v>
      </c>
      <c r="C916" s="124">
        <v>0</v>
      </c>
      <c r="D916" s="124">
        <v>0</v>
      </c>
      <c r="E916" s="124">
        <v>0</v>
      </c>
      <c r="F916" s="124">
        <v>0</v>
      </c>
      <c r="G916" s="124">
        <v>0</v>
      </c>
      <c r="H916" s="124">
        <v>0</v>
      </c>
      <c r="I916" s="124">
        <v>0</v>
      </c>
      <c r="J916" s="124">
        <v>0</v>
      </c>
      <c r="K916" s="124">
        <v>0</v>
      </c>
      <c r="L916" s="124">
        <v>0</v>
      </c>
      <c r="M916" s="124">
        <v>0</v>
      </c>
      <c r="N916" s="124">
        <v>0</v>
      </c>
      <c r="O916" s="124">
        <v>0</v>
      </c>
      <c r="P916" s="124">
        <v>0</v>
      </c>
      <c r="Q916" s="124">
        <v>0</v>
      </c>
      <c r="R916" s="124">
        <v>0</v>
      </c>
      <c r="S916" s="124">
        <v>0</v>
      </c>
      <c r="T916" s="124">
        <v>0</v>
      </c>
      <c r="U916" s="124">
        <v>0</v>
      </c>
      <c r="V916" s="124">
        <v>0</v>
      </c>
      <c r="W916" s="124">
        <v>0</v>
      </c>
    </row>
    <row r="917" spans="1:23" hidden="1">
      <c r="A917" s="124">
        <v>0</v>
      </c>
      <c r="B917" s="124">
        <v>0</v>
      </c>
      <c r="C917" s="124">
        <v>0</v>
      </c>
      <c r="D917" s="124">
        <v>0</v>
      </c>
      <c r="E917" s="124">
        <v>0</v>
      </c>
      <c r="F917" s="124">
        <v>0</v>
      </c>
      <c r="G917" s="124">
        <v>0</v>
      </c>
      <c r="H917" s="124">
        <v>0</v>
      </c>
      <c r="I917" s="124">
        <v>0</v>
      </c>
      <c r="J917" s="124">
        <v>0</v>
      </c>
      <c r="K917" s="124">
        <v>0</v>
      </c>
      <c r="L917" s="124">
        <v>0</v>
      </c>
      <c r="M917" s="124">
        <v>0</v>
      </c>
      <c r="N917" s="124">
        <v>0</v>
      </c>
      <c r="O917" s="124">
        <v>0</v>
      </c>
      <c r="P917" s="124">
        <v>0</v>
      </c>
      <c r="Q917" s="124">
        <v>0</v>
      </c>
      <c r="R917" s="124">
        <v>0</v>
      </c>
      <c r="S917" s="124">
        <v>0</v>
      </c>
      <c r="T917" s="124">
        <v>0</v>
      </c>
      <c r="U917" s="124">
        <v>0</v>
      </c>
      <c r="V917" s="124">
        <v>0</v>
      </c>
      <c r="W917" s="124">
        <v>0</v>
      </c>
    </row>
    <row r="918" spans="1:23" hidden="1">
      <c r="A918" s="124">
        <v>0</v>
      </c>
      <c r="B918" s="124">
        <v>0</v>
      </c>
      <c r="C918" s="124">
        <v>0</v>
      </c>
      <c r="D918" s="124">
        <v>0</v>
      </c>
      <c r="E918" s="124">
        <v>0</v>
      </c>
      <c r="F918" s="124">
        <v>0</v>
      </c>
      <c r="G918" s="124">
        <v>0</v>
      </c>
      <c r="H918" s="124">
        <v>0</v>
      </c>
      <c r="I918" s="124">
        <v>0</v>
      </c>
      <c r="J918" s="124">
        <v>0</v>
      </c>
      <c r="K918" s="124">
        <v>0</v>
      </c>
      <c r="L918" s="124">
        <v>0</v>
      </c>
      <c r="M918" s="124">
        <v>0</v>
      </c>
      <c r="N918" s="124">
        <v>0</v>
      </c>
      <c r="O918" s="124">
        <v>0</v>
      </c>
      <c r="P918" s="124">
        <v>0</v>
      </c>
      <c r="Q918" s="124">
        <v>0</v>
      </c>
      <c r="R918" s="124">
        <v>0</v>
      </c>
      <c r="S918" s="124">
        <v>0</v>
      </c>
      <c r="T918" s="124">
        <v>0</v>
      </c>
      <c r="U918" s="124">
        <v>0</v>
      </c>
      <c r="V918" s="124">
        <v>0</v>
      </c>
      <c r="W918" s="124">
        <v>0</v>
      </c>
    </row>
    <row r="919" spans="1:23" hidden="1">
      <c r="A919" s="124">
        <v>0</v>
      </c>
      <c r="B919" s="124">
        <v>0</v>
      </c>
      <c r="C919" s="124">
        <v>0</v>
      </c>
      <c r="D919" s="124">
        <v>0</v>
      </c>
      <c r="E919" s="124">
        <v>0</v>
      </c>
      <c r="F919" s="124">
        <v>0</v>
      </c>
      <c r="G919" s="124">
        <v>0</v>
      </c>
      <c r="H919" s="124">
        <v>0</v>
      </c>
      <c r="I919" s="124">
        <v>0</v>
      </c>
      <c r="J919" s="124">
        <v>0</v>
      </c>
      <c r="K919" s="124">
        <v>0</v>
      </c>
      <c r="L919" s="124">
        <v>0</v>
      </c>
      <c r="M919" s="124">
        <v>0</v>
      </c>
      <c r="N919" s="124">
        <v>0</v>
      </c>
      <c r="O919" s="124">
        <v>0</v>
      </c>
      <c r="P919" s="124">
        <v>0</v>
      </c>
      <c r="Q919" s="124">
        <v>0</v>
      </c>
      <c r="R919" s="124">
        <v>0</v>
      </c>
      <c r="S919" s="124">
        <v>0</v>
      </c>
      <c r="T919" s="124">
        <v>0</v>
      </c>
      <c r="U919" s="124">
        <v>0</v>
      </c>
      <c r="V919" s="124">
        <v>0</v>
      </c>
      <c r="W919" s="124">
        <v>0</v>
      </c>
    </row>
    <row r="920" spans="1:23" hidden="1">
      <c r="A920" s="124">
        <v>0</v>
      </c>
      <c r="B920" s="124">
        <v>0</v>
      </c>
      <c r="C920" s="124">
        <v>0</v>
      </c>
      <c r="D920" s="124">
        <v>0</v>
      </c>
      <c r="E920" s="124">
        <v>0</v>
      </c>
      <c r="F920" s="124">
        <v>0</v>
      </c>
      <c r="G920" s="124">
        <v>0</v>
      </c>
      <c r="H920" s="124">
        <v>0</v>
      </c>
      <c r="I920" s="124">
        <v>0</v>
      </c>
      <c r="J920" s="124">
        <v>0</v>
      </c>
      <c r="K920" s="124">
        <v>0</v>
      </c>
      <c r="L920" s="124">
        <v>0</v>
      </c>
      <c r="M920" s="124">
        <v>0</v>
      </c>
      <c r="N920" s="124">
        <v>0</v>
      </c>
      <c r="O920" s="124">
        <v>0</v>
      </c>
      <c r="P920" s="124">
        <v>0</v>
      </c>
      <c r="Q920" s="124">
        <v>0</v>
      </c>
      <c r="R920" s="124">
        <v>0</v>
      </c>
      <c r="S920" s="124">
        <v>0</v>
      </c>
      <c r="T920" s="124">
        <v>0</v>
      </c>
      <c r="U920" s="124">
        <v>0</v>
      </c>
      <c r="V920" s="124">
        <v>0</v>
      </c>
      <c r="W920" s="124">
        <v>0</v>
      </c>
    </row>
    <row r="921" spans="1:23" hidden="1">
      <c r="A921" s="124">
        <v>0</v>
      </c>
      <c r="B921" s="124">
        <v>0</v>
      </c>
      <c r="C921" s="124">
        <v>0</v>
      </c>
      <c r="D921" s="124">
        <v>0</v>
      </c>
      <c r="E921" s="124">
        <v>0</v>
      </c>
      <c r="F921" s="124">
        <v>0</v>
      </c>
      <c r="G921" s="124">
        <v>0</v>
      </c>
      <c r="H921" s="124">
        <v>0</v>
      </c>
      <c r="I921" s="124">
        <v>0</v>
      </c>
      <c r="J921" s="124">
        <v>0</v>
      </c>
      <c r="K921" s="124">
        <v>0</v>
      </c>
      <c r="L921" s="124">
        <v>0</v>
      </c>
      <c r="M921" s="124">
        <v>0</v>
      </c>
      <c r="N921" s="124">
        <v>0</v>
      </c>
      <c r="O921" s="124">
        <v>0</v>
      </c>
      <c r="P921" s="124">
        <v>0</v>
      </c>
      <c r="Q921" s="124">
        <v>0</v>
      </c>
      <c r="R921" s="124">
        <v>0</v>
      </c>
      <c r="S921" s="124">
        <v>0</v>
      </c>
      <c r="T921" s="124">
        <v>0</v>
      </c>
      <c r="U921" s="124">
        <v>0</v>
      </c>
      <c r="V921" s="124">
        <v>0</v>
      </c>
      <c r="W921" s="124">
        <v>0</v>
      </c>
    </row>
    <row r="922" spans="1:23" hidden="1">
      <c r="A922" s="124">
        <v>0</v>
      </c>
      <c r="B922" s="124">
        <v>0</v>
      </c>
      <c r="C922" s="124">
        <v>0</v>
      </c>
      <c r="D922" s="124">
        <v>0</v>
      </c>
      <c r="E922" s="124">
        <v>0</v>
      </c>
      <c r="F922" s="124">
        <v>0</v>
      </c>
      <c r="G922" s="124">
        <v>0</v>
      </c>
      <c r="H922" s="124">
        <v>0</v>
      </c>
      <c r="I922" s="124">
        <v>0</v>
      </c>
      <c r="J922" s="124">
        <v>0</v>
      </c>
      <c r="K922" s="124">
        <v>0</v>
      </c>
      <c r="L922" s="124">
        <v>0</v>
      </c>
      <c r="M922" s="124">
        <v>0</v>
      </c>
      <c r="N922" s="124">
        <v>0</v>
      </c>
      <c r="O922" s="124">
        <v>0</v>
      </c>
      <c r="P922" s="124">
        <v>0</v>
      </c>
      <c r="Q922" s="124">
        <v>0</v>
      </c>
      <c r="R922" s="124">
        <v>0</v>
      </c>
      <c r="S922" s="124">
        <v>0</v>
      </c>
      <c r="T922" s="124">
        <v>0</v>
      </c>
      <c r="U922" s="124">
        <v>0</v>
      </c>
      <c r="V922" s="124">
        <v>0</v>
      </c>
      <c r="W922" s="124">
        <v>0</v>
      </c>
    </row>
    <row r="923" spans="1:23" hidden="1">
      <c r="A923" s="124">
        <v>0</v>
      </c>
      <c r="B923" s="124">
        <v>0</v>
      </c>
      <c r="C923" s="124">
        <v>0</v>
      </c>
      <c r="D923" s="124">
        <v>0</v>
      </c>
      <c r="E923" s="124">
        <v>0</v>
      </c>
      <c r="F923" s="124">
        <v>0</v>
      </c>
      <c r="G923" s="124">
        <v>0</v>
      </c>
      <c r="H923" s="124">
        <v>0</v>
      </c>
      <c r="I923" s="124">
        <v>0</v>
      </c>
      <c r="J923" s="124">
        <v>0</v>
      </c>
      <c r="K923" s="124">
        <v>0</v>
      </c>
      <c r="L923" s="124">
        <v>0</v>
      </c>
      <c r="M923" s="124">
        <v>0</v>
      </c>
      <c r="N923" s="124">
        <v>0</v>
      </c>
      <c r="O923" s="124">
        <v>0</v>
      </c>
      <c r="P923" s="124">
        <v>0</v>
      </c>
      <c r="Q923" s="124">
        <v>0</v>
      </c>
      <c r="R923" s="124">
        <v>0</v>
      </c>
      <c r="S923" s="124">
        <v>0</v>
      </c>
      <c r="T923" s="124">
        <v>0</v>
      </c>
      <c r="U923" s="124">
        <v>0</v>
      </c>
      <c r="V923" s="124">
        <v>0</v>
      </c>
      <c r="W923" s="124">
        <v>0</v>
      </c>
    </row>
    <row r="924" spans="1:23" hidden="1">
      <c r="A924" s="124">
        <v>0</v>
      </c>
      <c r="B924" s="124">
        <v>0</v>
      </c>
      <c r="C924" s="124">
        <v>0</v>
      </c>
      <c r="D924" s="124">
        <v>0</v>
      </c>
      <c r="E924" s="124">
        <v>0</v>
      </c>
      <c r="F924" s="124">
        <v>0</v>
      </c>
      <c r="G924" s="124">
        <v>0</v>
      </c>
      <c r="H924" s="124">
        <v>0</v>
      </c>
      <c r="I924" s="124">
        <v>0</v>
      </c>
      <c r="J924" s="124">
        <v>0</v>
      </c>
      <c r="K924" s="124">
        <v>0</v>
      </c>
      <c r="L924" s="124">
        <v>0</v>
      </c>
      <c r="M924" s="124">
        <v>0</v>
      </c>
      <c r="N924" s="124">
        <v>0</v>
      </c>
      <c r="O924" s="124">
        <v>0</v>
      </c>
      <c r="P924" s="124">
        <v>0</v>
      </c>
      <c r="Q924" s="124">
        <v>0</v>
      </c>
      <c r="R924" s="124">
        <v>0</v>
      </c>
      <c r="S924" s="124">
        <v>0</v>
      </c>
      <c r="T924" s="124">
        <v>0</v>
      </c>
      <c r="U924" s="124">
        <v>0</v>
      </c>
      <c r="V924" s="124">
        <v>0</v>
      </c>
      <c r="W924" s="124">
        <v>0</v>
      </c>
    </row>
    <row r="925" spans="1:23" hidden="1">
      <c r="A925" s="124">
        <v>0</v>
      </c>
      <c r="B925" s="124">
        <v>0</v>
      </c>
      <c r="C925" s="124">
        <v>0</v>
      </c>
      <c r="D925" s="124">
        <v>0</v>
      </c>
      <c r="E925" s="124">
        <v>0</v>
      </c>
      <c r="F925" s="124">
        <v>0</v>
      </c>
      <c r="G925" s="124">
        <v>0</v>
      </c>
      <c r="H925" s="124">
        <v>0</v>
      </c>
      <c r="I925" s="124">
        <v>0</v>
      </c>
      <c r="J925" s="124">
        <v>0</v>
      </c>
      <c r="K925" s="124">
        <v>0</v>
      </c>
      <c r="L925" s="124">
        <v>0</v>
      </c>
      <c r="M925" s="124">
        <v>0</v>
      </c>
      <c r="N925" s="124">
        <v>0</v>
      </c>
      <c r="O925" s="124">
        <v>0</v>
      </c>
      <c r="P925" s="124">
        <v>0</v>
      </c>
      <c r="Q925" s="124">
        <v>0</v>
      </c>
      <c r="R925" s="124">
        <v>0</v>
      </c>
      <c r="S925" s="124">
        <v>0</v>
      </c>
      <c r="T925" s="124">
        <v>0</v>
      </c>
      <c r="U925" s="124">
        <v>0</v>
      </c>
      <c r="V925" s="124">
        <v>0</v>
      </c>
      <c r="W925" s="124">
        <v>0</v>
      </c>
    </row>
    <row r="926" spans="1:23" hidden="1">
      <c r="A926" s="124">
        <v>0</v>
      </c>
      <c r="B926" s="124">
        <v>0</v>
      </c>
      <c r="C926" s="124">
        <v>0</v>
      </c>
      <c r="D926" s="124">
        <v>0</v>
      </c>
      <c r="E926" s="124">
        <v>0</v>
      </c>
      <c r="F926" s="124">
        <v>0</v>
      </c>
      <c r="G926" s="124">
        <v>0</v>
      </c>
      <c r="H926" s="124">
        <v>0</v>
      </c>
      <c r="I926" s="124">
        <v>0</v>
      </c>
      <c r="J926" s="124">
        <v>0</v>
      </c>
      <c r="K926" s="124">
        <v>0</v>
      </c>
      <c r="L926" s="124">
        <v>0</v>
      </c>
      <c r="M926" s="124">
        <v>0</v>
      </c>
      <c r="N926" s="124">
        <v>0</v>
      </c>
      <c r="O926" s="124">
        <v>0</v>
      </c>
      <c r="P926" s="124">
        <v>0</v>
      </c>
      <c r="Q926" s="124">
        <v>0</v>
      </c>
      <c r="R926" s="124">
        <v>0</v>
      </c>
      <c r="S926" s="124">
        <v>0</v>
      </c>
      <c r="T926" s="124">
        <v>0</v>
      </c>
      <c r="U926" s="124">
        <v>0</v>
      </c>
      <c r="V926" s="124">
        <v>0</v>
      </c>
      <c r="W926" s="124">
        <v>0</v>
      </c>
    </row>
    <row r="927" spans="1:23" hidden="1">
      <c r="A927" s="124">
        <v>0</v>
      </c>
      <c r="B927" s="124">
        <v>0</v>
      </c>
      <c r="C927" s="124">
        <v>0</v>
      </c>
      <c r="D927" s="124">
        <v>0</v>
      </c>
      <c r="E927" s="124">
        <v>0</v>
      </c>
      <c r="F927" s="124">
        <v>0</v>
      </c>
      <c r="G927" s="124">
        <v>0</v>
      </c>
      <c r="H927" s="124">
        <v>0</v>
      </c>
      <c r="I927" s="124">
        <v>0</v>
      </c>
      <c r="J927" s="124">
        <v>0</v>
      </c>
      <c r="K927" s="124">
        <v>0</v>
      </c>
      <c r="L927" s="124">
        <v>0</v>
      </c>
      <c r="M927" s="124">
        <v>0</v>
      </c>
      <c r="N927" s="124">
        <v>0</v>
      </c>
      <c r="O927" s="124">
        <v>0</v>
      </c>
      <c r="P927" s="124">
        <v>0</v>
      </c>
      <c r="Q927" s="124">
        <v>0</v>
      </c>
      <c r="R927" s="124">
        <v>0</v>
      </c>
      <c r="S927" s="124">
        <v>0</v>
      </c>
      <c r="T927" s="124">
        <v>0</v>
      </c>
      <c r="U927" s="124">
        <v>0</v>
      </c>
      <c r="V927" s="124">
        <v>0</v>
      </c>
      <c r="W927" s="124">
        <v>0</v>
      </c>
    </row>
    <row r="928" spans="1:23" hidden="1">
      <c r="A928" s="124">
        <v>0</v>
      </c>
      <c r="B928" s="124">
        <v>0</v>
      </c>
      <c r="C928" s="124">
        <v>0</v>
      </c>
      <c r="D928" s="124">
        <v>0</v>
      </c>
      <c r="E928" s="124">
        <v>0</v>
      </c>
      <c r="F928" s="124">
        <v>0</v>
      </c>
      <c r="G928" s="124">
        <v>0</v>
      </c>
      <c r="H928" s="124">
        <v>0</v>
      </c>
      <c r="I928" s="124">
        <v>0</v>
      </c>
      <c r="J928" s="124">
        <v>0</v>
      </c>
      <c r="K928" s="124">
        <v>0</v>
      </c>
      <c r="L928" s="124">
        <v>0</v>
      </c>
      <c r="M928" s="124">
        <v>0</v>
      </c>
      <c r="N928" s="124">
        <v>0</v>
      </c>
      <c r="O928" s="124">
        <v>0</v>
      </c>
      <c r="P928" s="124">
        <v>0</v>
      </c>
      <c r="Q928" s="124">
        <v>0</v>
      </c>
      <c r="R928" s="124">
        <v>0</v>
      </c>
      <c r="S928" s="124">
        <v>0</v>
      </c>
      <c r="T928" s="124">
        <v>0</v>
      </c>
      <c r="U928" s="124">
        <v>0</v>
      </c>
      <c r="V928" s="124">
        <v>0</v>
      </c>
      <c r="W928" s="124">
        <v>0</v>
      </c>
    </row>
    <row r="929" spans="1:23" hidden="1">
      <c r="A929" s="124">
        <v>0</v>
      </c>
      <c r="B929" s="124">
        <v>0</v>
      </c>
      <c r="C929" s="124">
        <v>0</v>
      </c>
      <c r="D929" s="124">
        <v>0</v>
      </c>
      <c r="E929" s="124">
        <v>0</v>
      </c>
      <c r="F929" s="124">
        <v>0</v>
      </c>
      <c r="G929" s="124">
        <v>0</v>
      </c>
      <c r="H929" s="124">
        <v>0</v>
      </c>
      <c r="I929" s="124">
        <v>0</v>
      </c>
      <c r="J929" s="124">
        <v>0</v>
      </c>
      <c r="K929" s="124">
        <v>0</v>
      </c>
      <c r="L929" s="124">
        <v>0</v>
      </c>
      <c r="M929" s="124">
        <v>0</v>
      </c>
      <c r="N929" s="124">
        <v>0</v>
      </c>
      <c r="O929" s="124">
        <v>0</v>
      </c>
      <c r="P929" s="124">
        <v>0</v>
      </c>
      <c r="Q929" s="124">
        <v>0</v>
      </c>
      <c r="R929" s="124">
        <v>0</v>
      </c>
      <c r="S929" s="124">
        <v>0</v>
      </c>
      <c r="T929" s="124">
        <v>0</v>
      </c>
      <c r="U929" s="124">
        <v>0</v>
      </c>
      <c r="V929" s="124">
        <v>0</v>
      </c>
      <c r="W929" s="124">
        <v>0</v>
      </c>
    </row>
    <row r="930" spans="1:23" hidden="1">
      <c r="A930" s="124">
        <v>0</v>
      </c>
      <c r="B930" s="124">
        <v>0</v>
      </c>
      <c r="C930" s="124">
        <v>0</v>
      </c>
      <c r="D930" s="124">
        <v>0</v>
      </c>
      <c r="E930" s="124">
        <v>0</v>
      </c>
      <c r="F930" s="124">
        <v>0</v>
      </c>
      <c r="G930" s="124">
        <v>0</v>
      </c>
      <c r="H930" s="124">
        <v>0</v>
      </c>
      <c r="I930" s="124">
        <v>0</v>
      </c>
      <c r="J930" s="124">
        <v>0</v>
      </c>
      <c r="K930" s="124">
        <v>0</v>
      </c>
      <c r="L930" s="124">
        <v>0</v>
      </c>
      <c r="M930" s="124">
        <v>0</v>
      </c>
      <c r="N930" s="124">
        <v>0</v>
      </c>
      <c r="O930" s="124">
        <v>0</v>
      </c>
      <c r="P930" s="124">
        <v>0</v>
      </c>
      <c r="Q930" s="124">
        <v>0</v>
      </c>
      <c r="R930" s="124">
        <v>0</v>
      </c>
      <c r="S930" s="124">
        <v>0</v>
      </c>
      <c r="T930" s="124">
        <v>0</v>
      </c>
      <c r="U930" s="124">
        <v>0</v>
      </c>
      <c r="V930" s="124">
        <v>0</v>
      </c>
      <c r="W930" s="124">
        <v>0</v>
      </c>
    </row>
    <row r="931" spans="1:23" hidden="1">
      <c r="A931" s="124">
        <v>0</v>
      </c>
      <c r="B931" s="124">
        <v>0</v>
      </c>
      <c r="C931" s="124">
        <v>0</v>
      </c>
      <c r="D931" s="124">
        <v>0</v>
      </c>
      <c r="E931" s="124">
        <v>0</v>
      </c>
      <c r="F931" s="124">
        <v>0</v>
      </c>
      <c r="G931" s="124">
        <v>0</v>
      </c>
      <c r="H931" s="124">
        <v>0</v>
      </c>
      <c r="I931" s="124">
        <v>0</v>
      </c>
      <c r="J931" s="124">
        <v>0</v>
      </c>
      <c r="K931" s="124">
        <v>0</v>
      </c>
      <c r="L931" s="124">
        <v>0</v>
      </c>
      <c r="M931" s="124">
        <v>0</v>
      </c>
      <c r="N931" s="124">
        <v>0</v>
      </c>
      <c r="O931" s="124">
        <v>0</v>
      </c>
      <c r="P931" s="124">
        <v>0</v>
      </c>
      <c r="Q931" s="124">
        <v>0</v>
      </c>
      <c r="R931" s="124">
        <v>0</v>
      </c>
      <c r="S931" s="124">
        <v>0</v>
      </c>
      <c r="T931" s="124">
        <v>0</v>
      </c>
      <c r="U931" s="124">
        <v>0</v>
      </c>
      <c r="V931" s="124">
        <v>0</v>
      </c>
      <c r="W931" s="124">
        <v>0</v>
      </c>
    </row>
    <row r="932" spans="1:23" hidden="1">
      <c r="A932" s="124">
        <v>0</v>
      </c>
      <c r="B932" s="124">
        <v>0</v>
      </c>
      <c r="C932" s="124">
        <v>0</v>
      </c>
      <c r="D932" s="124">
        <v>0</v>
      </c>
      <c r="E932" s="124">
        <v>0</v>
      </c>
      <c r="F932" s="124">
        <v>0</v>
      </c>
      <c r="G932" s="124">
        <v>0</v>
      </c>
      <c r="H932" s="124">
        <v>0</v>
      </c>
      <c r="I932" s="124">
        <v>0</v>
      </c>
      <c r="J932" s="124">
        <v>0</v>
      </c>
      <c r="K932" s="124">
        <v>0</v>
      </c>
      <c r="L932" s="124">
        <v>0</v>
      </c>
      <c r="M932" s="124">
        <v>0</v>
      </c>
      <c r="N932" s="124">
        <v>0</v>
      </c>
      <c r="O932" s="124">
        <v>0</v>
      </c>
      <c r="P932" s="124">
        <v>0</v>
      </c>
      <c r="Q932" s="124">
        <v>0</v>
      </c>
      <c r="R932" s="124">
        <v>0</v>
      </c>
      <c r="S932" s="124">
        <v>0</v>
      </c>
      <c r="T932" s="124">
        <v>0</v>
      </c>
      <c r="U932" s="124">
        <v>0</v>
      </c>
      <c r="V932" s="124">
        <v>0</v>
      </c>
      <c r="W932" s="124">
        <v>0</v>
      </c>
    </row>
    <row r="933" spans="1:23" hidden="1">
      <c r="A933" s="124">
        <v>0</v>
      </c>
      <c r="B933" s="124">
        <v>0</v>
      </c>
      <c r="C933" s="124">
        <v>0</v>
      </c>
      <c r="D933" s="124">
        <v>0</v>
      </c>
      <c r="E933" s="124">
        <v>0</v>
      </c>
      <c r="F933" s="124">
        <v>0</v>
      </c>
      <c r="G933" s="124">
        <v>0</v>
      </c>
      <c r="H933" s="124">
        <v>0</v>
      </c>
      <c r="I933" s="124">
        <v>0</v>
      </c>
      <c r="J933" s="124">
        <v>0</v>
      </c>
      <c r="K933" s="124">
        <v>0</v>
      </c>
      <c r="L933" s="124">
        <v>0</v>
      </c>
      <c r="M933" s="124">
        <v>0</v>
      </c>
      <c r="N933" s="124">
        <v>0</v>
      </c>
      <c r="O933" s="124">
        <v>0</v>
      </c>
      <c r="P933" s="124">
        <v>0</v>
      </c>
      <c r="Q933" s="124">
        <v>0</v>
      </c>
      <c r="R933" s="124">
        <v>0</v>
      </c>
      <c r="S933" s="124">
        <v>0</v>
      </c>
      <c r="T933" s="124">
        <v>0</v>
      </c>
      <c r="U933" s="124">
        <v>0</v>
      </c>
      <c r="V933" s="124">
        <v>0</v>
      </c>
      <c r="W933" s="124">
        <v>0</v>
      </c>
    </row>
    <row r="934" spans="1:23" hidden="1">
      <c r="A934" s="124">
        <v>0</v>
      </c>
      <c r="B934" s="124">
        <v>0</v>
      </c>
      <c r="C934" s="124">
        <v>0</v>
      </c>
      <c r="D934" s="124">
        <v>0</v>
      </c>
      <c r="E934" s="124">
        <v>0</v>
      </c>
      <c r="F934" s="124">
        <v>0</v>
      </c>
      <c r="G934" s="124">
        <v>0</v>
      </c>
      <c r="H934" s="124">
        <v>0</v>
      </c>
      <c r="I934" s="124">
        <v>0</v>
      </c>
      <c r="J934" s="124">
        <v>0</v>
      </c>
      <c r="K934" s="124">
        <v>0</v>
      </c>
      <c r="L934" s="124">
        <v>0</v>
      </c>
      <c r="M934" s="124">
        <v>0</v>
      </c>
      <c r="N934" s="124">
        <v>0</v>
      </c>
      <c r="O934" s="124">
        <v>0</v>
      </c>
      <c r="P934" s="124">
        <v>0</v>
      </c>
      <c r="Q934" s="124">
        <v>0</v>
      </c>
      <c r="R934" s="124">
        <v>0</v>
      </c>
      <c r="S934" s="124">
        <v>0</v>
      </c>
      <c r="T934" s="124">
        <v>0</v>
      </c>
      <c r="U934" s="124">
        <v>0</v>
      </c>
      <c r="V934" s="124">
        <v>0</v>
      </c>
      <c r="W934" s="124">
        <v>0</v>
      </c>
    </row>
    <row r="935" spans="1:23" hidden="1">
      <c r="A935" s="124">
        <v>0</v>
      </c>
      <c r="B935" s="124">
        <v>0</v>
      </c>
      <c r="C935" s="124">
        <v>0</v>
      </c>
      <c r="D935" s="124">
        <v>0</v>
      </c>
      <c r="E935" s="124">
        <v>0</v>
      </c>
      <c r="F935" s="124">
        <v>0</v>
      </c>
      <c r="G935" s="124">
        <v>0</v>
      </c>
      <c r="H935" s="124">
        <v>0</v>
      </c>
      <c r="I935" s="124">
        <v>0</v>
      </c>
      <c r="J935" s="124">
        <v>0</v>
      </c>
      <c r="K935" s="124">
        <v>0</v>
      </c>
      <c r="L935" s="124">
        <v>0</v>
      </c>
      <c r="M935" s="124">
        <v>0</v>
      </c>
      <c r="N935" s="124">
        <v>0</v>
      </c>
      <c r="O935" s="124">
        <v>0</v>
      </c>
      <c r="P935" s="124">
        <v>0</v>
      </c>
      <c r="Q935" s="124">
        <v>0</v>
      </c>
      <c r="R935" s="124">
        <v>0</v>
      </c>
      <c r="S935" s="124">
        <v>0</v>
      </c>
      <c r="T935" s="124">
        <v>0</v>
      </c>
      <c r="U935" s="124">
        <v>0</v>
      </c>
      <c r="V935" s="124">
        <v>0</v>
      </c>
      <c r="W935" s="124">
        <v>0</v>
      </c>
    </row>
    <row r="936" spans="1:23" hidden="1">
      <c r="A936" s="124">
        <v>0</v>
      </c>
      <c r="B936" s="124">
        <v>0</v>
      </c>
      <c r="C936" s="124">
        <v>0</v>
      </c>
      <c r="D936" s="124">
        <v>0</v>
      </c>
      <c r="E936" s="124">
        <v>0</v>
      </c>
      <c r="F936" s="124">
        <v>0</v>
      </c>
      <c r="G936" s="124">
        <v>0</v>
      </c>
      <c r="H936" s="124">
        <v>0</v>
      </c>
      <c r="I936" s="124">
        <v>0</v>
      </c>
      <c r="J936" s="124">
        <v>0</v>
      </c>
      <c r="K936" s="124">
        <v>0</v>
      </c>
      <c r="L936" s="124">
        <v>0</v>
      </c>
      <c r="M936" s="124">
        <v>0</v>
      </c>
      <c r="N936" s="124">
        <v>0</v>
      </c>
      <c r="O936" s="124">
        <v>0</v>
      </c>
      <c r="P936" s="124">
        <v>0</v>
      </c>
      <c r="Q936" s="124">
        <v>0</v>
      </c>
      <c r="R936" s="124">
        <v>0</v>
      </c>
      <c r="S936" s="124">
        <v>0</v>
      </c>
      <c r="T936" s="124">
        <v>0</v>
      </c>
      <c r="U936" s="124">
        <v>0</v>
      </c>
      <c r="V936" s="124">
        <v>0</v>
      </c>
      <c r="W936" s="124">
        <v>0</v>
      </c>
    </row>
    <row r="937" spans="1:23" hidden="1">
      <c r="A937" s="124">
        <v>0</v>
      </c>
      <c r="B937" s="124">
        <v>0</v>
      </c>
      <c r="C937" s="124">
        <v>0</v>
      </c>
      <c r="D937" s="124">
        <v>0</v>
      </c>
      <c r="E937" s="124">
        <v>0</v>
      </c>
      <c r="F937" s="124">
        <v>0</v>
      </c>
      <c r="G937" s="124">
        <v>0</v>
      </c>
      <c r="H937" s="124">
        <v>0</v>
      </c>
      <c r="I937" s="124">
        <v>0</v>
      </c>
      <c r="J937" s="124">
        <v>0</v>
      </c>
      <c r="K937" s="124">
        <v>0</v>
      </c>
      <c r="L937" s="124">
        <v>0</v>
      </c>
      <c r="M937" s="124">
        <v>0</v>
      </c>
      <c r="N937" s="124">
        <v>0</v>
      </c>
      <c r="O937" s="124">
        <v>0</v>
      </c>
      <c r="P937" s="124">
        <v>0</v>
      </c>
      <c r="Q937" s="124">
        <v>0</v>
      </c>
      <c r="R937" s="124">
        <v>0</v>
      </c>
      <c r="S937" s="124">
        <v>0</v>
      </c>
      <c r="T937" s="124">
        <v>0</v>
      </c>
      <c r="U937" s="124">
        <v>0</v>
      </c>
      <c r="V937" s="124">
        <v>0</v>
      </c>
      <c r="W937" s="124">
        <v>0</v>
      </c>
    </row>
    <row r="938" spans="1:23" hidden="1">
      <c r="A938" s="124">
        <v>0</v>
      </c>
      <c r="B938" s="124">
        <v>0</v>
      </c>
      <c r="C938" s="124">
        <v>0</v>
      </c>
      <c r="D938" s="124">
        <v>0</v>
      </c>
      <c r="E938" s="124">
        <v>0</v>
      </c>
      <c r="F938" s="124">
        <v>0</v>
      </c>
      <c r="G938" s="124">
        <v>0</v>
      </c>
      <c r="H938" s="124">
        <v>0</v>
      </c>
      <c r="I938" s="124">
        <v>0</v>
      </c>
      <c r="J938" s="124">
        <v>0</v>
      </c>
      <c r="K938" s="124">
        <v>0</v>
      </c>
      <c r="L938" s="124">
        <v>0</v>
      </c>
      <c r="M938" s="124">
        <v>0</v>
      </c>
      <c r="N938" s="124">
        <v>0</v>
      </c>
      <c r="O938" s="124">
        <v>0</v>
      </c>
      <c r="P938" s="124">
        <v>0</v>
      </c>
      <c r="Q938" s="124">
        <v>0</v>
      </c>
      <c r="R938" s="124">
        <v>0</v>
      </c>
      <c r="S938" s="124">
        <v>0</v>
      </c>
      <c r="T938" s="124">
        <v>0</v>
      </c>
      <c r="U938" s="124">
        <v>0</v>
      </c>
      <c r="V938" s="124">
        <v>0</v>
      </c>
      <c r="W938" s="124">
        <v>0</v>
      </c>
    </row>
    <row r="939" spans="1:23" hidden="1">
      <c r="A939" s="124">
        <v>0</v>
      </c>
      <c r="B939" s="124">
        <v>0</v>
      </c>
      <c r="C939" s="124">
        <v>0</v>
      </c>
      <c r="D939" s="124">
        <v>0</v>
      </c>
      <c r="E939" s="124">
        <v>0</v>
      </c>
      <c r="F939" s="124">
        <v>0</v>
      </c>
      <c r="G939" s="124">
        <v>0</v>
      </c>
      <c r="H939" s="124">
        <v>0</v>
      </c>
      <c r="I939" s="124">
        <v>0</v>
      </c>
      <c r="J939" s="124">
        <v>0</v>
      </c>
      <c r="K939" s="124">
        <v>0</v>
      </c>
      <c r="L939" s="124">
        <v>0</v>
      </c>
      <c r="M939" s="124">
        <v>0</v>
      </c>
      <c r="N939" s="124">
        <v>0</v>
      </c>
      <c r="O939" s="124">
        <v>0</v>
      </c>
      <c r="P939" s="124">
        <v>0</v>
      </c>
      <c r="Q939" s="124">
        <v>0</v>
      </c>
      <c r="R939" s="124">
        <v>0</v>
      </c>
      <c r="S939" s="124">
        <v>0</v>
      </c>
      <c r="T939" s="124">
        <v>0</v>
      </c>
      <c r="U939" s="124">
        <v>0</v>
      </c>
      <c r="V939" s="124">
        <v>0</v>
      </c>
      <c r="W939" s="124">
        <v>0</v>
      </c>
    </row>
    <row r="940" spans="1:23" hidden="1">
      <c r="A940" s="124">
        <v>0</v>
      </c>
      <c r="B940" s="124">
        <v>0</v>
      </c>
      <c r="C940" s="124">
        <v>0</v>
      </c>
      <c r="D940" s="124">
        <v>0</v>
      </c>
      <c r="E940" s="124">
        <v>0</v>
      </c>
      <c r="F940" s="124">
        <v>0</v>
      </c>
      <c r="G940" s="124">
        <v>0</v>
      </c>
      <c r="H940" s="124">
        <v>0</v>
      </c>
      <c r="I940" s="124">
        <v>0</v>
      </c>
      <c r="J940" s="124">
        <v>0</v>
      </c>
      <c r="K940" s="124">
        <v>0</v>
      </c>
      <c r="L940" s="124">
        <v>0</v>
      </c>
      <c r="M940" s="124">
        <v>0</v>
      </c>
      <c r="N940" s="124">
        <v>0</v>
      </c>
      <c r="O940" s="124">
        <v>0</v>
      </c>
      <c r="P940" s="124">
        <v>0</v>
      </c>
      <c r="Q940" s="124">
        <v>0</v>
      </c>
      <c r="R940" s="124">
        <v>0</v>
      </c>
      <c r="S940" s="124">
        <v>0</v>
      </c>
      <c r="T940" s="124">
        <v>0</v>
      </c>
      <c r="U940" s="124">
        <v>0</v>
      </c>
      <c r="V940" s="124">
        <v>0</v>
      </c>
      <c r="W940" s="124">
        <v>0</v>
      </c>
    </row>
    <row r="941" spans="1:23" hidden="1">
      <c r="A941" s="124">
        <v>0</v>
      </c>
      <c r="B941" s="124">
        <v>0</v>
      </c>
      <c r="C941" s="124">
        <v>0</v>
      </c>
      <c r="D941" s="124">
        <v>0</v>
      </c>
      <c r="E941" s="124">
        <v>0</v>
      </c>
      <c r="F941" s="124">
        <v>0</v>
      </c>
      <c r="G941" s="124">
        <v>0</v>
      </c>
      <c r="H941" s="124">
        <v>0</v>
      </c>
      <c r="I941" s="124">
        <v>0</v>
      </c>
      <c r="J941" s="124">
        <v>0</v>
      </c>
      <c r="K941" s="124">
        <v>0</v>
      </c>
      <c r="L941" s="124">
        <v>0</v>
      </c>
      <c r="M941" s="124">
        <v>0</v>
      </c>
      <c r="N941" s="124">
        <v>0</v>
      </c>
      <c r="O941" s="124">
        <v>0</v>
      </c>
      <c r="P941" s="124">
        <v>0</v>
      </c>
      <c r="Q941" s="124">
        <v>0</v>
      </c>
      <c r="R941" s="124">
        <v>0</v>
      </c>
      <c r="S941" s="124">
        <v>0</v>
      </c>
      <c r="T941" s="124">
        <v>0</v>
      </c>
      <c r="U941" s="124">
        <v>0</v>
      </c>
      <c r="V941" s="124">
        <v>0</v>
      </c>
      <c r="W941" s="124">
        <v>0</v>
      </c>
    </row>
    <row r="942" spans="1:23" hidden="1">
      <c r="A942" s="124">
        <v>0</v>
      </c>
      <c r="B942" s="124">
        <v>0</v>
      </c>
      <c r="C942" s="124">
        <v>0</v>
      </c>
      <c r="D942" s="124">
        <v>0</v>
      </c>
      <c r="E942" s="124">
        <v>0</v>
      </c>
      <c r="F942" s="124">
        <v>0</v>
      </c>
      <c r="G942" s="124">
        <v>0</v>
      </c>
      <c r="H942" s="124">
        <v>0</v>
      </c>
      <c r="I942" s="124">
        <v>0</v>
      </c>
      <c r="J942" s="124">
        <v>0</v>
      </c>
      <c r="K942" s="124">
        <v>0</v>
      </c>
      <c r="L942" s="124">
        <v>0</v>
      </c>
      <c r="M942" s="124">
        <v>0</v>
      </c>
      <c r="N942" s="124">
        <v>0</v>
      </c>
      <c r="O942" s="124">
        <v>0</v>
      </c>
      <c r="P942" s="124">
        <v>0</v>
      </c>
      <c r="Q942" s="124">
        <v>0</v>
      </c>
      <c r="R942" s="124">
        <v>0</v>
      </c>
      <c r="S942" s="124">
        <v>0</v>
      </c>
      <c r="T942" s="124">
        <v>0</v>
      </c>
      <c r="U942" s="124">
        <v>0</v>
      </c>
      <c r="V942" s="124">
        <v>0</v>
      </c>
      <c r="W942" s="124">
        <v>0</v>
      </c>
    </row>
    <row r="943" spans="1:23" hidden="1">
      <c r="A943" s="124">
        <v>0</v>
      </c>
      <c r="B943" s="124">
        <v>0</v>
      </c>
      <c r="C943" s="124">
        <v>0</v>
      </c>
      <c r="D943" s="124">
        <v>0</v>
      </c>
      <c r="E943" s="124">
        <v>0</v>
      </c>
      <c r="F943" s="124">
        <v>0</v>
      </c>
      <c r="G943" s="124">
        <v>0</v>
      </c>
      <c r="H943" s="124">
        <v>0</v>
      </c>
      <c r="I943" s="124">
        <v>0</v>
      </c>
      <c r="J943" s="124">
        <v>0</v>
      </c>
      <c r="K943" s="124">
        <v>0</v>
      </c>
      <c r="L943" s="124">
        <v>0</v>
      </c>
      <c r="M943" s="124">
        <v>0</v>
      </c>
      <c r="N943" s="124">
        <v>0</v>
      </c>
      <c r="O943" s="124">
        <v>0</v>
      </c>
      <c r="P943" s="124">
        <v>0</v>
      </c>
      <c r="Q943" s="124">
        <v>0</v>
      </c>
      <c r="R943" s="124">
        <v>0</v>
      </c>
      <c r="S943" s="124">
        <v>0</v>
      </c>
      <c r="T943" s="124">
        <v>0</v>
      </c>
      <c r="U943" s="124">
        <v>0</v>
      </c>
      <c r="V943" s="124">
        <v>0</v>
      </c>
      <c r="W943" s="124">
        <v>0</v>
      </c>
    </row>
    <row r="944" spans="1:23" hidden="1">
      <c r="A944" s="124">
        <v>0</v>
      </c>
      <c r="B944" s="124">
        <v>0</v>
      </c>
      <c r="C944" s="124">
        <v>0</v>
      </c>
      <c r="D944" s="124">
        <v>0</v>
      </c>
      <c r="E944" s="124">
        <v>0</v>
      </c>
      <c r="F944" s="124">
        <v>0</v>
      </c>
      <c r="G944" s="124">
        <v>0</v>
      </c>
      <c r="H944" s="124">
        <v>0</v>
      </c>
      <c r="I944" s="124">
        <v>0</v>
      </c>
      <c r="J944" s="124">
        <v>0</v>
      </c>
      <c r="K944" s="124">
        <v>0</v>
      </c>
      <c r="L944" s="124">
        <v>0</v>
      </c>
      <c r="M944" s="124">
        <v>0</v>
      </c>
      <c r="N944" s="124">
        <v>0</v>
      </c>
      <c r="O944" s="124">
        <v>0</v>
      </c>
      <c r="P944" s="124">
        <v>0</v>
      </c>
      <c r="Q944" s="124">
        <v>0</v>
      </c>
      <c r="R944" s="124">
        <v>0</v>
      </c>
      <c r="S944" s="124">
        <v>0</v>
      </c>
      <c r="T944" s="124">
        <v>0</v>
      </c>
      <c r="U944" s="124">
        <v>0</v>
      </c>
      <c r="V944" s="124">
        <v>0</v>
      </c>
      <c r="W944" s="124">
        <v>0</v>
      </c>
    </row>
    <row r="945" spans="1:23" hidden="1">
      <c r="A945" s="124">
        <v>0</v>
      </c>
      <c r="B945" s="124">
        <v>0</v>
      </c>
      <c r="C945" s="124">
        <v>0</v>
      </c>
      <c r="D945" s="124">
        <v>0</v>
      </c>
      <c r="E945" s="124">
        <v>0</v>
      </c>
      <c r="F945" s="124">
        <v>0</v>
      </c>
      <c r="G945" s="124">
        <v>0</v>
      </c>
      <c r="H945" s="124">
        <v>0</v>
      </c>
      <c r="I945" s="124">
        <v>0</v>
      </c>
      <c r="J945" s="124">
        <v>0</v>
      </c>
      <c r="K945" s="124">
        <v>0</v>
      </c>
      <c r="L945" s="124">
        <v>0</v>
      </c>
      <c r="M945" s="124">
        <v>0</v>
      </c>
      <c r="N945" s="124">
        <v>0</v>
      </c>
      <c r="O945" s="124">
        <v>0</v>
      </c>
      <c r="P945" s="124">
        <v>0</v>
      </c>
      <c r="Q945" s="124">
        <v>0</v>
      </c>
      <c r="R945" s="124">
        <v>0</v>
      </c>
      <c r="S945" s="124">
        <v>0</v>
      </c>
      <c r="T945" s="124">
        <v>0</v>
      </c>
      <c r="U945" s="124">
        <v>0</v>
      </c>
      <c r="V945" s="124">
        <v>0</v>
      </c>
      <c r="W945" s="124">
        <v>0</v>
      </c>
    </row>
    <row r="946" spans="1:23" hidden="1">
      <c r="A946" s="124">
        <v>0</v>
      </c>
      <c r="B946" s="124">
        <v>0</v>
      </c>
      <c r="C946" s="124">
        <v>0</v>
      </c>
      <c r="D946" s="124">
        <v>0</v>
      </c>
      <c r="E946" s="124">
        <v>0</v>
      </c>
      <c r="F946" s="124">
        <v>0</v>
      </c>
      <c r="G946" s="124">
        <v>0</v>
      </c>
      <c r="H946" s="124">
        <v>0</v>
      </c>
      <c r="I946" s="124">
        <v>0</v>
      </c>
      <c r="J946" s="124">
        <v>0</v>
      </c>
      <c r="K946" s="124">
        <v>0</v>
      </c>
      <c r="L946" s="124">
        <v>0</v>
      </c>
      <c r="M946" s="124">
        <v>0</v>
      </c>
      <c r="N946" s="124">
        <v>0</v>
      </c>
      <c r="O946" s="124">
        <v>0</v>
      </c>
      <c r="P946" s="124">
        <v>0</v>
      </c>
      <c r="Q946" s="124">
        <v>0</v>
      </c>
      <c r="R946" s="124">
        <v>0</v>
      </c>
      <c r="S946" s="124">
        <v>0</v>
      </c>
      <c r="T946" s="124">
        <v>0</v>
      </c>
      <c r="U946" s="124">
        <v>0</v>
      </c>
      <c r="V946" s="124">
        <v>0</v>
      </c>
      <c r="W946" s="124">
        <v>0</v>
      </c>
    </row>
    <row r="947" spans="1:23" hidden="1">
      <c r="A947" s="124">
        <v>0</v>
      </c>
      <c r="B947" s="124">
        <v>0</v>
      </c>
      <c r="C947" s="124">
        <v>0</v>
      </c>
      <c r="D947" s="124">
        <v>0</v>
      </c>
      <c r="E947" s="124">
        <v>0</v>
      </c>
      <c r="F947" s="124">
        <v>0</v>
      </c>
      <c r="G947" s="124">
        <v>0</v>
      </c>
      <c r="H947" s="124">
        <v>0</v>
      </c>
      <c r="I947" s="124">
        <v>0</v>
      </c>
      <c r="J947" s="124">
        <v>0</v>
      </c>
      <c r="K947" s="124">
        <v>0</v>
      </c>
      <c r="L947" s="124">
        <v>0</v>
      </c>
      <c r="M947" s="124">
        <v>0</v>
      </c>
      <c r="N947" s="124">
        <v>0</v>
      </c>
      <c r="O947" s="124">
        <v>0</v>
      </c>
      <c r="P947" s="124">
        <v>0</v>
      </c>
      <c r="Q947" s="124">
        <v>0</v>
      </c>
      <c r="R947" s="124">
        <v>0</v>
      </c>
      <c r="S947" s="124">
        <v>0</v>
      </c>
      <c r="T947" s="124">
        <v>0</v>
      </c>
      <c r="U947" s="124">
        <v>0</v>
      </c>
      <c r="V947" s="124">
        <v>0</v>
      </c>
      <c r="W947" s="124">
        <v>0</v>
      </c>
    </row>
    <row r="948" spans="1:23" hidden="1">
      <c r="A948" s="124">
        <v>0</v>
      </c>
      <c r="B948" s="124">
        <v>0</v>
      </c>
      <c r="C948" s="124">
        <v>0</v>
      </c>
      <c r="D948" s="124">
        <v>0</v>
      </c>
      <c r="E948" s="124">
        <v>0</v>
      </c>
      <c r="F948" s="124">
        <v>0</v>
      </c>
      <c r="G948" s="124">
        <v>0</v>
      </c>
      <c r="H948" s="124">
        <v>0</v>
      </c>
      <c r="I948" s="124">
        <v>0</v>
      </c>
      <c r="J948" s="124">
        <v>0</v>
      </c>
      <c r="K948" s="124">
        <v>0</v>
      </c>
      <c r="L948" s="124">
        <v>0</v>
      </c>
      <c r="M948" s="124">
        <v>0</v>
      </c>
      <c r="N948" s="124">
        <v>0</v>
      </c>
      <c r="O948" s="124">
        <v>0</v>
      </c>
      <c r="P948" s="124">
        <v>0</v>
      </c>
      <c r="Q948" s="124">
        <v>0</v>
      </c>
      <c r="R948" s="124">
        <v>0</v>
      </c>
      <c r="S948" s="124">
        <v>0</v>
      </c>
      <c r="T948" s="124">
        <v>0</v>
      </c>
      <c r="U948" s="124">
        <v>0</v>
      </c>
      <c r="V948" s="124">
        <v>0</v>
      </c>
      <c r="W948" s="124">
        <v>0</v>
      </c>
    </row>
    <row r="949" spans="1:23" hidden="1">
      <c r="A949" s="124">
        <v>0</v>
      </c>
      <c r="B949" s="124">
        <v>0</v>
      </c>
      <c r="C949" s="124">
        <v>0</v>
      </c>
      <c r="D949" s="124">
        <v>0</v>
      </c>
      <c r="E949" s="124">
        <v>0</v>
      </c>
      <c r="F949" s="124">
        <v>0</v>
      </c>
      <c r="G949" s="124">
        <v>0</v>
      </c>
      <c r="H949" s="124">
        <v>0</v>
      </c>
      <c r="I949" s="124">
        <v>0</v>
      </c>
      <c r="J949" s="124">
        <v>0</v>
      </c>
      <c r="K949" s="124">
        <v>0</v>
      </c>
      <c r="L949" s="124">
        <v>0</v>
      </c>
      <c r="M949" s="124">
        <v>0</v>
      </c>
      <c r="N949" s="124">
        <v>0</v>
      </c>
      <c r="O949" s="124">
        <v>0</v>
      </c>
      <c r="P949" s="124">
        <v>0</v>
      </c>
      <c r="Q949" s="124">
        <v>0</v>
      </c>
      <c r="R949" s="124">
        <v>0</v>
      </c>
      <c r="S949" s="124">
        <v>0</v>
      </c>
      <c r="T949" s="124">
        <v>0</v>
      </c>
      <c r="U949" s="124">
        <v>0</v>
      </c>
      <c r="V949" s="124">
        <v>0</v>
      </c>
      <c r="W949" s="124">
        <v>0</v>
      </c>
    </row>
    <row r="950" spans="1:23" hidden="1">
      <c r="A950" s="124">
        <v>0</v>
      </c>
      <c r="B950" s="124">
        <v>0</v>
      </c>
      <c r="C950" s="124">
        <v>0</v>
      </c>
      <c r="D950" s="124">
        <v>0</v>
      </c>
      <c r="E950" s="124">
        <v>0</v>
      </c>
      <c r="F950" s="124">
        <v>0</v>
      </c>
      <c r="G950" s="124">
        <v>0</v>
      </c>
      <c r="H950" s="124">
        <v>0</v>
      </c>
      <c r="I950" s="124">
        <v>0</v>
      </c>
      <c r="J950" s="124">
        <v>0</v>
      </c>
      <c r="K950" s="124">
        <v>0</v>
      </c>
      <c r="L950" s="124">
        <v>0</v>
      </c>
      <c r="M950" s="124">
        <v>0</v>
      </c>
      <c r="N950" s="124">
        <v>0</v>
      </c>
      <c r="O950" s="124">
        <v>0</v>
      </c>
      <c r="P950" s="124">
        <v>0</v>
      </c>
      <c r="Q950" s="124">
        <v>0</v>
      </c>
      <c r="R950" s="124">
        <v>0</v>
      </c>
      <c r="S950" s="124">
        <v>0</v>
      </c>
      <c r="T950" s="124">
        <v>0</v>
      </c>
      <c r="U950" s="124">
        <v>0</v>
      </c>
      <c r="V950" s="124">
        <v>0</v>
      </c>
      <c r="W950" s="124">
        <v>0</v>
      </c>
    </row>
    <row r="951" spans="1:23" hidden="1">
      <c r="A951" s="124">
        <v>0</v>
      </c>
      <c r="B951" s="124">
        <v>0</v>
      </c>
      <c r="C951" s="124">
        <v>0</v>
      </c>
      <c r="D951" s="124">
        <v>0</v>
      </c>
      <c r="E951" s="124">
        <v>0</v>
      </c>
      <c r="F951" s="124">
        <v>0</v>
      </c>
      <c r="G951" s="124">
        <v>0</v>
      </c>
      <c r="H951" s="124">
        <v>0</v>
      </c>
      <c r="I951" s="124">
        <v>0</v>
      </c>
      <c r="J951" s="124">
        <v>0</v>
      </c>
      <c r="K951" s="124">
        <v>0</v>
      </c>
      <c r="L951" s="124">
        <v>0</v>
      </c>
      <c r="M951" s="124">
        <v>0</v>
      </c>
      <c r="N951" s="124">
        <v>0</v>
      </c>
      <c r="O951" s="124">
        <v>0</v>
      </c>
      <c r="P951" s="124">
        <v>0</v>
      </c>
      <c r="Q951" s="124">
        <v>0</v>
      </c>
      <c r="R951" s="124">
        <v>0</v>
      </c>
      <c r="S951" s="124">
        <v>0</v>
      </c>
      <c r="T951" s="124">
        <v>0</v>
      </c>
      <c r="U951" s="124">
        <v>0</v>
      </c>
      <c r="V951" s="124">
        <v>0</v>
      </c>
      <c r="W951" s="124">
        <v>0</v>
      </c>
    </row>
    <row r="952" spans="1:23" hidden="1">
      <c r="A952" s="124">
        <v>0</v>
      </c>
      <c r="B952" s="124">
        <v>0</v>
      </c>
      <c r="C952" s="124">
        <v>0</v>
      </c>
      <c r="D952" s="124">
        <v>0</v>
      </c>
      <c r="E952" s="124">
        <v>0</v>
      </c>
      <c r="F952" s="124">
        <v>0</v>
      </c>
      <c r="G952" s="124">
        <v>0</v>
      </c>
      <c r="H952" s="124">
        <v>0</v>
      </c>
      <c r="I952" s="124">
        <v>0</v>
      </c>
      <c r="J952" s="124">
        <v>0</v>
      </c>
      <c r="K952" s="124">
        <v>0</v>
      </c>
      <c r="L952" s="124">
        <v>0</v>
      </c>
      <c r="M952" s="124">
        <v>0</v>
      </c>
      <c r="N952" s="124">
        <v>0</v>
      </c>
      <c r="O952" s="124">
        <v>0</v>
      </c>
      <c r="P952" s="124">
        <v>0</v>
      </c>
      <c r="Q952" s="124">
        <v>0</v>
      </c>
      <c r="R952" s="124">
        <v>0</v>
      </c>
      <c r="S952" s="124">
        <v>0</v>
      </c>
      <c r="T952" s="124">
        <v>0</v>
      </c>
      <c r="U952" s="124">
        <v>0</v>
      </c>
      <c r="V952" s="124">
        <v>0</v>
      </c>
      <c r="W952" s="124">
        <v>0</v>
      </c>
    </row>
    <row r="953" spans="1:23" hidden="1">
      <c r="A953" s="124">
        <v>0</v>
      </c>
      <c r="B953" s="124">
        <v>0</v>
      </c>
      <c r="C953" s="124">
        <v>0</v>
      </c>
      <c r="D953" s="124">
        <v>0</v>
      </c>
      <c r="E953" s="124">
        <v>0</v>
      </c>
      <c r="F953" s="124">
        <v>0</v>
      </c>
      <c r="G953" s="124">
        <v>0</v>
      </c>
      <c r="H953" s="124">
        <v>0</v>
      </c>
      <c r="I953" s="124">
        <v>0</v>
      </c>
      <c r="J953" s="124">
        <v>0</v>
      </c>
      <c r="K953" s="124">
        <v>0</v>
      </c>
      <c r="L953" s="124">
        <v>0</v>
      </c>
      <c r="M953" s="124">
        <v>0</v>
      </c>
      <c r="N953" s="124">
        <v>0</v>
      </c>
      <c r="O953" s="124">
        <v>0</v>
      </c>
      <c r="P953" s="124">
        <v>0</v>
      </c>
      <c r="Q953" s="124">
        <v>0</v>
      </c>
      <c r="R953" s="124">
        <v>0</v>
      </c>
      <c r="S953" s="124">
        <v>0</v>
      </c>
      <c r="T953" s="124">
        <v>0</v>
      </c>
      <c r="U953" s="124">
        <v>0</v>
      </c>
      <c r="V953" s="124">
        <v>0</v>
      </c>
      <c r="W953" s="124">
        <v>0</v>
      </c>
    </row>
    <row r="954" spans="1:23" hidden="1">
      <c r="A954" s="124">
        <v>0</v>
      </c>
      <c r="B954" s="124">
        <v>0</v>
      </c>
      <c r="C954" s="124">
        <v>0</v>
      </c>
      <c r="D954" s="124">
        <v>0</v>
      </c>
      <c r="E954" s="124">
        <v>0</v>
      </c>
      <c r="F954" s="124">
        <v>0</v>
      </c>
      <c r="G954" s="124">
        <v>0</v>
      </c>
      <c r="H954" s="124">
        <v>0</v>
      </c>
      <c r="I954" s="124">
        <v>0</v>
      </c>
      <c r="J954" s="124">
        <v>0</v>
      </c>
      <c r="K954" s="124">
        <v>0</v>
      </c>
      <c r="L954" s="124">
        <v>0</v>
      </c>
      <c r="M954" s="124">
        <v>0</v>
      </c>
      <c r="N954" s="124">
        <v>0</v>
      </c>
      <c r="O954" s="124">
        <v>0</v>
      </c>
      <c r="P954" s="124">
        <v>0</v>
      </c>
      <c r="Q954" s="124">
        <v>0</v>
      </c>
      <c r="R954" s="124">
        <v>0</v>
      </c>
      <c r="S954" s="124">
        <v>0</v>
      </c>
      <c r="T954" s="124">
        <v>0</v>
      </c>
      <c r="U954" s="124">
        <v>0</v>
      </c>
      <c r="V954" s="124">
        <v>0</v>
      </c>
      <c r="W954" s="124">
        <v>0</v>
      </c>
    </row>
    <row r="955" spans="1:23" hidden="1">
      <c r="A955" s="124">
        <v>0</v>
      </c>
      <c r="B955" s="124">
        <v>0</v>
      </c>
      <c r="C955" s="124">
        <v>0</v>
      </c>
      <c r="D955" s="124">
        <v>0</v>
      </c>
      <c r="E955" s="124">
        <v>0</v>
      </c>
      <c r="F955" s="124">
        <v>0</v>
      </c>
      <c r="G955" s="124">
        <v>0</v>
      </c>
      <c r="H955" s="124">
        <v>0</v>
      </c>
      <c r="I955" s="124">
        <v>0</v>
      </c>
      <c r="J955" s="124">
        <v>0</v>
      </c>
      <c r="K955" s="124">
        <v>0</v>
      </c>
      <c r="L955" s="124">
        <v>0</v>
      </c>
      <c r="M955" s="124">
        <v>0</v>
      </c>
      <c r="N955" s="124">
        <v>0</v>
      </c>
      <c r="O955" s="124">
        <v>0</v>
      </c>
      <c r="P955" s="124">
        <v>0</v>
      </c>
      <c r="Q955" s="124">
        <v>0</v>
      </c>
      <c r="R955" s="124">
        <v>0</v>
      </c>
      <c r="S955" s="124">
        <v>0</v>
      </c>
      <c r="T955" s="124">
        <v>0</v>
      </c>
      <c r="U955" s="124">
        <v>0</v>
      </c>
      <c r="V955" s="124">
        <v>0</v>
      </c>
      <c r="W955" s="124">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2]!按鈕1_Click">
                <anchor moveWithCells="1">
                  <from>
                    <xdr:col>23</xdr:col>
                    <xdr:colOff>504825</xdr:colOff>
                    <xdr:row>3</xdr:row>
                    <xdr:rowOff>38100</xdr:rowOff>
                  </from>
                  <to>
                    <xdr:col>28</xdr:col>
                    <xdr:colOff>266700</xdr:colOff>
                    <xdr:row>42</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R42" sqref="R42"/>
    </sheetView>
  </sheetViews>
  <sheetFormatPr defaultColWidth="8.625" defaultRowHeight="15.75"/>
  <cols>
    <col min="1" max="16384" width="8.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170</v>
      </c>
      <c r="B2" s="124">
        <v>-0.13</v>
      </c>
      <c r="C2" s="124">
        <v>1.5620000000000001</v>
      </c>
      <c r="D2" s="124">
        <v>12.569061</v>
      </c>
      <c r="E2" s="124">
        <v>-1.048E-2</v>
      </c>
      <c r="F2" s="124">
        <v>-8.2799999999999992E-3</v>
      </c>
      <c r="G2" s="124">
        <v>1.9300000000000001E-3</v>
      </c>
      <c r="H2" s="124">
        <v>5.62E-3</v>
      </c>
      <c r="I2" s="124">
        <v>0</v>
      </c>
      <c r="J2" s="124">
        <v>2.0565899999999999</v>
      </c>
      <c r="K2" s="124">
        <v>26.045000000000002</v>
      </c>
      <c r="L2" s="124">
        <v>0.77561130410606516</v>
      </c>
      <c r="M2" s="124">
        <v>8.4686292001189406E-2</v>
      </c>
      <c r="N2" s="124">
        <v>0.18390711291486761</v>
      </c>
      <c r="O2" s="124">
        <v>1.900157185777672E-2</v>
      </c>
      <c r="P2" s="124">
        <v>4.7294417188429652E-2</v>
      </c>
      <c r="Q2" s="124">
        <v>0.53104552568347763</v>
      </c>
      <c r="R2" s="124">
        <v>0.99371261271515465</v>
      </c>
      <c r="S2" s="124">
        <v>0.27102411745554672</v>
      </c>
      <c r="T2" s="124">
        <v>0.2599781706418694</v>
      </c>
      <c r="U2" s="124">
        <v>0.27232073082870489</v>
      </c>
      <c r="V2" s="124">
        <v>0.32348951287232047</v>
      </c>
      <c r="W2" s="124">
        <v>1.0587154128190921</v>
      </c>
    </row>
    <row r="3" spans="1:23">
      <c r="A3" s="124" t="s">
        <v>171</v>
      </c>
      <c r="B3" s="124">
        <v>5.62</v>
      </c>
      <c r="C3" s="124">
        <v>1.409</v>
      </c>
      <c r="D3" s="124">
        <v>22.948328</v>
      </c>
      <c r="E3" s="124">
        <v>5.2270003000000002E-2</v>
      </c>
      <c r="F3" s="124">
        <v>3.1989999999999998E-2</v>
      </c>
      <c r="G3" s="124">
        <v>0.31078</v>
      </c>
      <c r="H3" s="124">
        <v>3.1050000000000001E-2</v>
      </c>
      <c r="I3" s="124">
        <v>40.302489999999999</v>
      </c>
      <c r="J3" s="124">
        <v>2.2896597000000001</v>
      </c>
      <c r="K3" s="124">
        <v>69.625</v>
      </c>
      <c r="L3" s="124">
        <v>0.79323360087395345</v>
      </c>
      <c r="M3" s="124">
        <v>0.1188819506393101</v>
      </c>
      <c r="N3" s="124">
        <v>0.43664232615575421</v>
      </c>
      <c r="O3" s="124">
        <v>5.1116696991067759E-2</v>
      </c>
      <c r="P3" s="124">
        <v>5.3563605242051483E-2</v>
      </c>
      <c r="Q3" s="124">
        <v>0.53764601318997729</v>
      </c>
      <c r="R3" s="124">
        <v>0.99391361877300144</v>
      </c>
      <c r="S3" s="124">
        <v>0.33120149260303178</v>
      </c>
      <c r="T3" s="124">
        <v>0.27038067320632492</v>
      </c>
      <c r="U3" s="124">
        <v>0.29765332577571457</v>
      </c>
      <c r="V3" s="124">
        <v>0.35421873286935501</v>
      </c>
      <c r="W3" s="124">
        <v>1.069639355551905</v>
      </c>
    </row>
    <row r="4" spans="1:23">
      <c r="A4" s="124" t="s">
        <v>172</v>
      </c>
      <c r="B4" s="124">
        <v>-3.06</v>
      </c>
      <c r="C4" s="124">
        <v>1.236</v>
      </c>
      <c r="D4" s="124">
        <v>24.889703999999998</v>
      </c>
      <c r="E4" s="124">
        <v>-0.31304001999999997</v>
      </c>
      <c r="F4" s="124">
        <v>-5.4759997999999997E-2</v>
      </c>
      <c r="G4" s="124">
        <v>0.12926000000000001</v>
      </c>
      <c r="H4" s="124">
        <v>-0.48459997999999999</v>
      </c>
      <c r="I4" s="124">
        <v>0</v>
      </c>
      <c r="J4" s="124">
        <v>4.5332793999999996</v>
      </c>
      <c r="K4" s="124">
        <v>14.051</v>
      </c>
      <c r="L4" s="124">
        <v>0.69064234462189988</v>
      </c>
      <c r="M4" s="124">
        <v>6.7261373773416594E-2</v>
      </c>
      <c r="N4" s="124">
        <v>0.28810259519416848</v>
      </c>
      <c r="O4" s="124">
        <v>1.0162911673088949E-2</v>
      </c>
      <c r="P4" s="124">
        <v>0.11391325094936811</v>
      </c>
      <c r="Q4" s="124">
        <v>0.53888059247514442</v>
      </c>
      <c r="R4" s="124">
        <v>0.98983777253986915</v>
      </c>
      <c r="S4" s="124">
        <v>0.25060553895632748</v>
      </c>
      <c r="T4" s="124">
        <v>0.28939909160396732</v>
      </c>
      <c r="U4" s="124">
        <v>0.25434860561190908</v>
      </c>
      <c r="V4" s="124">
        <v>0.32736500271755992</v>
      </c>
      <c r="W4" s="124">
        <v>1.0043386906485441</v>
      </c>
    </row>
    <row r="5" spans="1:23">
      <c r="A5" s="124" t="s">
        <v>173</v>
      </c>
      <c r="B5" s="124">
        <v>41.81</v>
      </c>
      <c r="C5" s="124">
        <v>1.5920000000000001</v>
      </c>
      <c r="D5" s="124">
        <v>11.531158</v>
      </c>
      <c r="E5" s="124">
        <v>0.13897999999999999</v>
      </c>
      <c r="F5" s="124">
        <v>4.0770000000000001E-2</v>
      </c>
      <c r="G5" s="124">
        <v>0.33673999999999998</v>
      </c>
      <c r="H5" s="124">
        <v>0.17413998999999999</v>
      </c>
      <c r="I5" s="124">
        <v>15.977038</v>
      </c>
      <c r="J5" s="124">
        <v>2.0536720000000002</v>
      </c>
      <c r="K5" s="124">
        <v>263.137</v>
      </c>
      <c r="L5" s="124">
        <v>0.81758466424962717</v>
      </c>
      <c r="M5" s="124">
        <v>0.33410645257210819</v>
      </c>
      <c r="N5" s="124">
        <v>0.45788566802311192</v>
      </c>
      <c r="O5" s="124">
        <v>0.1937202328972957</v>
      </c>
      <c r="P5" s="124">
        <v>4.7215927832067732E-2</v>
      </c>
      <c r="Q5" s="124">
        <v>0.53038549200436924</v>
      </c>
      <c r="R5" s="124">
        <v>0.99504464334269194</v>
      </c>
      <c r="S5" s="124">
        <v>0.42953536255141361</v>
      </c>
      <c r="T5" s="124">
        <v>0.29530378061445112</v>
      </c>
      <c r="U5" s="124">
        <v>0.43542549722009749</v>
      </c>
      <c r="V5" s="124">
        <v>0.3859985362999061</v>
      </c>
      <c r="W5" s="124">
        <v>1.0852351128313631</v>
      </c>
    </row>
    <row r="6" spans="1:23">
      <c r="A6" s="124" t="s">
        <v>174</v>
      </c>
      <c r="B6" s="124">
        <v>2.98</v>
      </c>
      <c r="C6" s="124">
        <v>1.288</v>
      </c>
      <c r="D6" s="124">
        <v>21.584506999999999</v>
      </c>
      <c r="E6" s="124">
        <v>0.20743998999999999</v>
      </c>
      <c r="F6" s="124">
        <v>8.7849999999999998E-2</v>
      </c>
      <c r="G6" s="124">
        <v>0.21690999999999999</v>
      </c>
      <c r="H6" s="124">
        <v>0.12409000000000001</v>
      </c>
      <c r="I6" s="124">
        <v>20.570468999999999</v>
      </c>
      <c r="J6" s="124">
        <v>3.6721978000000002</v>
      </c>
      <c r="K6" s="124">
        <v>31.718</v>
      </c>
      <c r="L6" s="124">
        <v>0.83681051608754131</v>
      </c>
      <c r="M6" s="124">
        <v>0.10318168302111209</v>
      </c>
      <c r="N6" s="124">
        <v>0.35982751486573628</v>
      </c>
      <c r="O6" s="124">
        <v>2.3182138743530731E-2</v>
      </c>
      <c r="P6" s="124">
        <v>9.075158523343177E-2</v>
      </c>
      <c r="Q6" s="124">
        <v>0.53677871846949254</v>
      </c>
      <c r="R6" s="124">
        <v>0.99464903377976754</v>
      </c>
      <c r="S6" s="124">
        <v>0.31828745845334327</v>
      </c>
      <c r="T6" s="124">
        <v>0.28370415067079019</v>
      </c>
      <c r="U6" s="124">
        <v>0.29199073609948389</v>
      </c>
      <c r="V6" s="124">
        <v>0.33724665327470449</v>
      </c>
      <c r="W6" s="124">
        <v>1.0967922614868479</v>
      </c>
    </row>
    <row r="7" spans="1:23">
      <c r="A7" s="124" t="s">
        <v>175</v>
      </c>
      <c r="B7" s="124">
        <v>33.56</v>
      </c>
      <c r="C7" s="124">
        <v>1.24</v>
      </c>
      <c r="D7" s="124">
        <v>17.547091999999999</v>
      </c>
      <c r="E7" s="124">
        <v>0.25331999999999999</v>
      </c>
      <c r="F7" s="124">
        <v>0.10836999999999999</v>
      </c>
      <c r="G7" s="124">
        <v>0.53573000000000004</v>
      </c>
      <c r="H7" s="124">
        <v>0.42018001999999999</v>
      </c>
      <c r="I7" s="124">
        <v>25.536352000000001</v>
      </c>
      <c r="J7" s="124">
        <v>6.1129579999999999</v>
      </c>
      <c r="K7" s="124">
        <v>86.611000000000004</v>
      </c>
      <c r="L7" s="124">
        <v>0.84969515534299578</v>
      </c>
      <c r="M7" s="124">
        <v>0.28504311626523943</v>
      </c>
      <c r="N7" s="124">
        <v>0.62072128428603568</v>
      </c>
      <c r="O7" s="124">
        <v>6.3634079173584532E-2</v>
      </c>
      <c r="P7" s="124">
        <v>0.15640398315386331</v>
      </c>
      <c r="Q7" s="124">
        <v>0.53421120505394459</v>
      </c>
      <c r="R7" s="124">
        <v>0.99698941473485847</v>
      </c>
      <c r="S7" s="124">
        <v>0.41826549636432869</v>
      </c>
      <c r="T7" s="124">
        <v>0.33673033098016908</v>
      </c>
      <c r="U7" s="124">
        <v>0.40852230209080298</v>
      </c>
      <c r="V7" s="124">
        <v>0.359167537899936</v>
      </c>
      <c r="W7" s="124">
        <v>1.1060664578227399</v>
      </c>
    </row>
    <row r="8" spans="1:23">
      <c r="A8" s="124" t="s">
        <v>176</v>
      </c>
      <c r="B8" s="124">
        <v>3.62</v>
      </c>
      <c r="C8" s="124">
        <v>1.3879999999999999</v>
      </c>
      <c r="D8" s="124">
        <v>241</v>
      </c>
      <c r="E8" s="124">
        <v>3.4649998000000001E-2</v>
      </c>
      <c r="F8" s="124">
        <v>2.4109999999999999E-2</v>
      </c>
      <c r="G8" s="124">
        <v>0.25505</v>
      </c>
      <c r="H8" s="124">
        <v>0.11384</v>
      </c>
      <c r="I8" s="124">
        <v>19.972377999999999</v>
      </c>
      <c r="J8" s="124">
        <v>3.0081134</v>
      </c>
      <c r="K8" s="124">
        <v>34.42</v>
      </c>
      <c r="L8" s="124">
        <v>0.78828531494061771</v>
      </c>
      <c r="M8" s="124">
        <v>0.1069878085043116</v>
      </c>
      <c r="N8" s="124">
        <v>0.39103787922710082</v>
      </c>
      <c r="O8" s="124">
        <v>2.5173305978733861E-2</v>
      </c>
      <c r="P8" s="124">
        <v>7.2888817198476508E-2</v>
      </c>
      <c r="Q8" s="124">
        <v>0.67631161807396056</v>
      </c>
      <c r="R8" s="124">
        <v>0.99456801482212187</v>
      </c>
      <c r="S8" s="124">
        <v>0.31288202860374481</v>
      </c>
      <c r="T8" s="124">
        <v>0.33639586439303271</v>
      </c>
      <c r="U8" s="124">
        <v>0.32537599744003309</v>
      </c>
      <c r="V8" s="124">
        <v>0.42328652619015322</v>
      </c>
      <c r="W8" s="124">
        <v>1.0669890662192081</v>
      </c>
    </row>
    <row r="9" spans="1:23">
      <c r="A9" s="124" t="s">
        <v>177</v>
      </c>
      <c r="B9" s="124">
        <v>-0.15</v>
      </c>
      <c r="C9" s="124">
        <v>1.3109999999999999</v>
      </c>
      <c r="D9" s="124">
        <v>12.230046</v>
      </c>
      <c r="E9" s="124">
        <v>4.5999999999999999E-3</v>
      </c>
      <c r="F9" s="124">
        <v>-2.4199999999999998E-3</v>
      </c>
      <c r="G9" s="124">
        <v>0.29760998</v>
      </c>
      <c r="H9" s="124">
        <v>-9.2800000000000001E-3</v>
      </c>
      <c r="I9" s="124">
        <v>0</v>
      </c>
      <c r="J9" s="124">
        <v>1.1970958</v>
      </c>
      <c r="K9" s="124">
        <v>19.120999999999999</v>
      </c>
      <c r="L9" s="124">
        <v>0.77984627179618227</v>
      </c>
      <c r="M9" s="124">
        <v>8.4567350579839426E-2</v>
      </c>
      <c r="N9" s="124">
        <v>0.42586515985144219</v>
      </c>
      <c r="O9" s="124">
        <v>1.389911370213406E-2</v>
      </c>
      <c r="P9" s="124">
        <v>2.4175449897540949E-2</v>
      </c>
      <c r="Q9" s="124">
        <v>0.53082993586658433</v>
      </c>
      <c r="R9" s="124">
        <v>0.99359483881574784</v>
      </c>
      <c r="S9" s="124">
        <v>0.31235861455324693</v>
      </c>
      <c r="T9" s="124">
        <v>0.24995998273636311</v>
      </c>
      <c r="V9" s="124">
        <v>0.34361660334150002</v>
      </c>
      <c r="W9" s="124">
        <v>1.0612431852824999</v>
      </c>
    </row>
    <row r="10" spans="1:23">
      <c r="A10" s="124" t="s">
        <v>178</v>
      </c>
      <c r="B10" s="124">
        <v>3.76</v>
      </c>
      <c r="C10" s="124">
        <v>1.3120000000000001</v>
      </c>
      <c r="D10" s="124">
        <v>19.212962999999998</v>
      </c>
      <c r="E10" s="124">
        <v>0.11073</v>
      </c>
      <c r="F10" s="124">
        <v>4.8820000000000002E-2</v>
      </c>
      <c r="G10" s="124">
        <v>0.17080000000000001</v>
      </c>
      <c r="H10" s="124">
        <v>7.8320000000000001E-2</v>
      </c>
      <c r="I10" s="124">
        <v>33.111702000000001</v>
      </c>
      <c r="J10" s="124">
        <v>3.3509177999999999</v>
      </c>
      <c r="K10" s="124">
        <v>59.604999999999997</v>
      </c>
      <c r="L10" s="124">
        <v>0.80965112066568745</v>
      </c>
      <c r="M10" s="124">
        <v>0.1078203984537615</v>
      </c>
      <c r="N10" s="124">
        <v>0.32209521542413921</v>
      </c>
      <c r="O10" s="124">
        <v>4.3732723750233057E-2</v>
      </c>
      <c r="P10" s="124">
        <v>8.2109686531594422E-2</v>
      </c>
      <c r="Q10" s="124">
        <v>0.5352705824380064</v>
      </c>
      <c r="R10" s="124">
        <v>0.99428725449279753</v>
      </c>
      <c r="S10" s="124">
        <v>0.31015931561701299</v>
      </c>
      <c r="T10" s="124">
        <v>0.28001671821941337</v>
      </c>
      <c r="U10" s="124">
        <v>0.29171245759248049</v>
      </c>
      <c r="V10" s="124">
        <v>0.33913006421607311</v>
      </c>
      <c r="W10" s="124">
        <v>1.0799258281285731</v>
      </c>
    </row>
    <row r="11" spans="1:23">
      <c r="A11" s="124" t="s">
        <v>179</v>
      </c>
      <c r="B11" s="124">
        <v>3.07</v>
      </c>
      <c r="C11" s="124">
        <v>1.54</v>
      </c>
      <c r="D11" s="124">
        <v>13.044280000000001</v>
      </c>
      <c r="E11" s="124">
        <v>2.9819999999999999E-2</v>
      </c>
      <c r="F11" s="124">
        <v>7.3699999999999998E-3</v>
      </c>
      <c r="G11" s="124">
        <v>0.15178000999999999</v>
      </c>
      <c r="H11" s="124">
        <v>2.341E-2</v>
      </c>
      <c r="I11" s="124">
        <v>23.029316000000001</v>
      </c>
      <c r="J11" s="124">
        <v>0.85582849999999999</v>
      </c>
      <c r="K11" s="124">
        <v>44.268000000000001</v>
      </c>
      <c r="L11" s="124">
        <v>0.78692889017448175</v>
      </c>
      <c r="M11" s="124">
        <v>0.103716919417187</v>
      </c>
      <c r="N11" s="124">
        <v>0.30653095695404192</v>
      </c>
      <c r="O11" s="124">
        <v>3.2430528381502337E-2</v>
      </c>
      <c r="P11" s="124">
        <v>1.499592600296447E-2</v>
      </c>
      <c r="Q11" s="124">
        <v>0.5313477317132822</v>
      </c>
      <c r="R11" s="124">
        <v>0.99385323000847337</v>
      </c>
      <c r="S11" s="124">
        <v>0.3048784351185117</v>
      </c>
      <c r="T11" s="124">
        <v>0.24898403948189929</v>
      </c>
      <c r="U11" s="124">
        <v>0.28570625157155721</v>
      </c>
      <c r="V11" s="124">
        <v>0.33981985420766808</v>
      </c>
      <c r="W11" s="124">
        <v>1.065737870823964</v>
      </c>
    </row>
    <row r="12" spans="1:23">
      <c r="A12" s="124" t="s">
        <v>180</v>
      </c>
      <c r="B12" s="124">
        <v>-1.41</v>
      </c>
      <c r="C12" s="124">
        <v>1.2689999999999999</v>
      </c>
      <c r="D12" s="124">
        <v>23.618421999999999</v>
      </c>
      <c r="E12" s="124">
        <v>-6.4159999999999995E-2</v>
      </c>
      <c r="F12" s="124">
        <v>-2.5700000000000001E-2</v>
      </c>
      <c r="G12" s="124">
        <v>4.4600000000000001E-2</v>
      </c>
      <c r="H12" s="124">
        <v>-8.3059999999999995E-2</v>
      </c>
      <c r="I12" s="124">
        <v>0</v>
      </c>
      <c r="J12" s="124">
        <v>0.91483616999999995</v>
      </c>
      <c r="K12" s="124">
        <v>33.418999999999997</v>
      </c>
      <c r="L12" s="124">
        <v>0.76053616712957373</v>
      </c>
      <c r="M12" s="124">
        <v>7.7074041034790361E-2</v>
      </c>
      <c r="N12" s="124">
        <v>0.21882442406587499</v>
      </c>
      <c r="O12" s="124">
        <v>2.443564557812752E-2</v>
      </c>
      <c r="P12" s="124">
        <v>1.658313437812459E-2</v>
      </c>
      <c r="Q12" s="124">
        <v>0.53807214608309784</v>
      </c>
      <c r="R12" s="124">
        <v>0.99301166040647004</v>
      </c>
      <c r="S12" s="124">
        <v>0.27399479512331698</v>
      </c>
      <c r="T12" s="124">
        <v>0.2487391336695515</v>
      </c>
      <c r="U12" s="124">
        <v>0.26770833617089201</v>
      </c>
      <c r="V12" s="124">
        <v>0.3347658586774358</v>
      </c>
      <c r="W12" s="124">
        <v>1.049060020010371</v>
      </c>
    </row>
    <row r="13" spans="1:23">
      <c r="A13" s="124" t="s">
        <v>181</v>
      </c>
      <c r="B13" s="124">
        <v>1.63</v>
      </c>
      <c r="C13" s="124">
        <v>1.526</v>
      </c>
      <c r="D13" s="124">
        <v>26.470586999999998</v>
      </c>
      <c r="E13" s="124">
        <v>0.19867000000000001</v>
      </c>
      <c r="F13" s="124">
        <v>9.9159999999999998E-2</v>
      </c>
      <c r="G13" s="124">
        <v>0.41319</v>
      </c>
      <c r="H13" s="124">
        <v>0.23791000000000001</v>
      </c>
      <c r="I13" s="124">
        <v>91.104293999999996</v>
      </c>
      <c r="J13" s="124">
        <v>8.4169359999999998</v>
      </c>
      <c r="K13" s="124">
        <v>16.966000000000001</v>
      </c>
      <c r="L13" s="124">
        <v>0.83434760996733903</v>
      </c>
      <c r="M13" s="124">
        <v>9.5153137079988098E-2</v>
      </c>
      <c r="N13" s="124">
        <v>0.52044550953927105</v>
      </c>
      <c r="O13" s="124">
        <v>1.2311043608920611E-2</v>
      </c>
      <c r="P13" s="124">
        <v>0.21837716694140619</v>
      </c>
      <c r="Q13" s="124">
        <v>0.53988592343837505</v>
      </c>
      <c r="R13" s="124">
        <v>0.99554869990261907</v>
      </c>
      <c r="S13" s="124">
        <v>0.32653419566755693</v>
      </c>
      <c r="T13" s="124">
        <v>0.33858894382550447</v>
      </c>
      <c r="U13" s="124">
        <v>0.28742127710766507</v>
      </c>
      <c r="V13" s="124">
        <v>0.33609274771112901</v>
      </c>
      <c r="W13" s="124">
        <v>1.0958099315348291</v>
      </c>
    </row>
    <row r="14" spans="1:23">
      <c r="A14" s="124" t="s">
        <v>182</v>
      </c>
      <c r="B14" s="124">
        <v>6.01</v>
      </c>
      <c r="C14" s="124">
        <v>1.2969999999999999</v>
      </c>
      <c r="D14" s="124">
        <v>10.141207</v>
      </c>
      <c r="E14" s="124">
        <v>0.120670006</v>
      </c>
      <c r="F14" s="124">
        <v>6.2509999999999996E-2</v>
      </c>
      <c r="G14" s="124">
        <v>0.28681000000000001</v>
      </c>
      <c r="H14" s="124">
        <v>0.19040000000000001</v>
      </c>
      <c r="I14" s="124">
        <v>13.144757999999999</v>
      </c>
      <c r="J14" s="124">
        <v>1.8426515000000001</v>
      </c>
      <c r="K14" s="124">
        <v>54.673000000000002</v>
      </c>
      <c r="L14" s="124">
        <v>0.81244260635862986</v>
      </c>
      <c r="M14" s="124">
        <v>0.12120130835563479</v>
      </c>
      <c r="N14" s="124">
        <v>0.41702742228208067</v>
      </c>
      <c r="O14" s="124">
        <v>4.0098217161031791E-2</v>
      </c>
      <c r="P14" s="124">
        <v>4.1539826658602008E-2</v>
      </c>
      <c r="Q14" s="124">
        <v>0.52950158043237217</v>
      </c>
      <c r="R14" s="124">
        <v>0.99517316715357074</v>
      </c>
      <c r="S14" s="124">
        <v>0.33357872433256408</v>
      </c>
      <c r="T14" s="124">
        <v>0.26206801404321167</v>
      </c>
      <c r="U14" s="124">
        <v>0.29903823253396972</v>
      </c>
      <c r="V14" s="124">
        <v>0.34655565486350792</v>
      </c>
      <c r="W14" s="124">
        <v>1.082157420704827</v>
      </c>
    </row>
    <row r="15" spans="1:23">
      <c r="A15" s="124" t="s">
        <v>183</v>
      </c>
      <c r="B15" s="124">
        <v>2.27</v>
      </c>
      <c r="C15" s="124">
        <v>1.3720000000000001</v>
      </c>
      <c r="D15" s="124">
        <v>14.886649</v>
      </c>
      <c r="E15" s="124">
        <v>6.8569994999999995E-2</v>
      </c>
      <c r="F15" s="124">
        <v>1.8020000000000001E-2</v>
      </c>
      <c r="G15" s="124">
        <v>0.25246000000000002</v>
      </c>
      <c r="H15" s="124">
        <v>5.0009999999999999E-2</v>
      </c>
      <c r="I15" s="124">
        <v>26.035242</v>
      </c>
      <c r="J15" s="124">
        <v>1.7076975000000001</v>
      </c>
      <c r="K15" s="124">
        <v>33.255000000000003</v>
      </c>
      <c r="L15" s="124">
        <v>0.79781118306686916</v>
      </c>
      <c r="M15" s="124">
        <v>9.8959262563187628E-2</v>
      </c>
      <c r="N15" s="124">
        <v>0.38891845490366261</v>
      </c>
      <c r="O15" s="124">
        <v>2.4314790127878329E-2</v>
      </c>
      <c r="P15" s="124">
        <v>3.7909788071052962E-2</v>
      </c>
      <c r="Q15" s="124">
        <v>0.53251934947461943</v>
      </c>
      <c r="R15" s="124">
        <v>0.99406348408392453</v>
      </c>
      <c r="S15" s="124">
        <v>0.31612457482278489</v>
      </c>
      <c r="T15" s="124">
        <v>0.2586272069723547</v>
      </c>
      <c r="U15" s="124">
        <v>0.2841176290891459</v>
      </c>
      <c r="V15" s="124">
        <v>0.34273937829059392</v>
      </c>
      <c r="W15" s="124">
        <v>1.072534269917051</v>
      </c>
    </row>
    <row r="16" spans="1:23">
      <c r="A16" s="124" t="s">
        <v>184</v>
      </c>
      <c r="B16" s="124">
        <v>22.16</v>
      </c>
      <c r="C16" s="124">
        <v>1.5649999999999999</v>
      </c>
      <c r="D16" s="124">
        <v>26.265059999999998</v>
      </c>
      <c r="E16" s="124">
        <v>9.5079999999999998E-2</v>
      </c>
      <c r="F16" s="124">
        <v>2.7720000000000002E-2</v>
      </c>
      <c r="G16" s="124">
        <v>0.18107999999999999</v>
      </c>
      <c r="H16" s="124">
        <v>0.16763</v>
      </c>
      <c r="I16" s="124">
        <v>9.8375450000000004</v>
      </c>
      <c r="J16" s="124">
        <v>0.99012149999999999</v>
      </c>
      <c r="K16" s="124">
        <v>140.75299999999999</v>
      </c>
      <c r="L16" s="124">
        <v>0.80525607793688547</v>
      </c>
      <c r="M16" s="124">
        <v>0.2172465060957478</v>
      </c>
      <c r="N16" s="124">
        <v>0.33050744787392478</v>
      </c>
      <c r="O16" s="124">
        <v>0.1035325900723143</v>
      </c>
      <c r="P16" s="124">
        <v>1.8608184787718699E-2</v>
      </c>
      <c r="Q16" s="124">
        <v>0.53975522264844944</v>
      </c>
      <c r="R16" s="124">
        <v>0.99499318650326918</v>
      </c>
      <c r="S16" s="124">
        <v>0.35898467453021171</v>
      </c>
      <c r="T16" s="124">
        <v>0.27035908214822402</v>
      </c>
      <c r="U16" s="124">
        <v>0.36211510975307781</v>
      </c>
      <c r="V16" s="124">
        <v>0.36303337448279271</v>
      </c>
      <c r="W16" s="124">
        <v>1.0776450288310171</v>
      </c>
    </row>
    <row r="17" spans="1:23">
      <c r="A17" s="124" t="s">
        <v>185</v>
      </c>
      <c r="B17" s="124">
        <v>3.08</v>
      </c>
      <c r="C17" s="124">
        <v>1.667</v>
      </c>
      <c r="D17" s="124">
        <v>55.539566000000001</v>
      </c>
      <c r="E17" s="124">
        <v>3.4730002000000003E-2</v>
      </c>
      <c r="F17" s="124">
        <v>6.3800000000000003E-3</v>
      </c>
      <c r="G17" s="124">
        <v>8.7519996000000003E-2</v>
      </c>
      <c r="H17" s="124">
        <v>0.17889999000000001</v>
      </c>
      <c r="I17" s="124">
        <v>25.064934000000001</v>
      </c>
      <c r="J17" s="124">
        <v>0.92958289999999999</v>
      </c>
      <c r="K17" s="124">
        <v>42.23</v>
      </c>
      <c r="L17" s="124">
        <v>0.7883077827360474</v>
      </c>
      <c r="M17" s="124">
        <v>0.10377639012786199</v>
      </c>
      <c r="N17" s="124">
        <v>0.2539463095810377</v>
      </c>
      <c r="O17" s="124">
        <v>3.0928678335113001E-2</v>
      </c>
      <c r="P17" s="124">
        <v>1.697979693677544E-2</v>
      </c>
      <c r="Q17" s="124">
        <v>0.55837175993494081</v>
      </c>
      <c r="R17" s="124">
        <v>0.99508226775619379</v>
      </c>
      <c r="S17" s="124">
        <v>0.29643364711592263</v>
      </c>
      <c r="T17" s="124">
        <v>0.26142532342448899</v>
      </c>
      <c r="U17" s="124">
        <v>0.29286881095510747</v>
      </c>
      <c r="V17" s="124">
        <v>0.35085453660447491</v>
      </c>
      <c r="W17" s="124">
        <v>1.0673046070930789</v>
      </c>
    </row>
    <row r="18" spans="1:23">
      <c r="A18" s="124" t="s">
        <v>186</v>
      </c>
      <c r="B18" s="124">
        <v>0.33</v>
      </c>
      <c r="C18" s="124">
        <v>1.4219999999999999</v>
      </c>
      <c r="D18" s="124">
        <v>109.74359</v>
      </c>
      <c r="E18" s="124">
        <v>4.3400000000000001E-3</v>
      </c>
      <c r="F18" s="124">
        <v>-4.8799999999999998E-3</v>
      </c>
      <c r="G18" s="124">
        <v>3.6510002E-2</v>
      </c>
      <c r="H18" s="124">
        <v>7.1410000000000001E-2</v>
      </c>
      <c r="I18" s="124">
        <v>259.39391999999998</v>
      </c>
      <c r="J18" s="124">
        <v>1.1031496999999999</v>
      </c>
      <c r="K18" s="124">
        <v>36.448</v>
      </c>
      <c r="L18" s="124">
        <v>0.7797732551118699</v>
      </c>
      <c r="M18" s="124">
        <v>8.7421944692239073E-2</v>
      </c>
      <c r="N18" s="124">
        <v>0.21220429335631261</v>
      </c>
      <c r="O18" s="124">
        <v>2.6667786790351901E-2</v>
      </c>
      <c r="P18" s="124">
        <v>2.1648455750277878E-2</v>
      </c>
      <c r="Q18" s="124">
        <v>0.59284172618727915</v>
      </c>
      <c r="R18" s="124">
        <v>0.99423263585891153</v>
      </c>
      <c r="S18" s="124">
        <v>0.28130254761630058</v>
      </c>
      <c r="T18" s="124">
        <v>0.27586308787495789</v>
      </c>
      <c r="U18" s="124">
        <v>0.29046105645334319</v>
      </c>
      <c r="V18" s="124">
        <v>0.36615535362095591</v>
      </c>
      <c r="W18" s="124">
        <v>1.061572670756608</v>
      </c>
    </row>
    <row r="19" spans="1:23">
      <c r="A19" s="124" t="s">
        <v>187</v>
      </c>
      <c r="B19" s="124">
        <v>-3.25</v>
      </c>
      <c r="C19" s="124">
        <v>1.33</v>
      </c>
      <c r="D19" s="124">
        <v>92.596159999999998</v>
      </c>
      <c r="E19" s="124">
        <v>-8.6360000000000006E-2</v>
      </c>
      <c r="F19" s="124">
        <v>-5.1370001999999998E-2</v>
      </c>
      <c r="G19" s="124">
        <v>2.8490000000000001E-2</v>
      </c>
      <c r="H19" s="124">
        <v>-8.1259999999999999E-2</v>
      </c>
      <c r="I19" s="124">
        <v>0</v>
      </c>
      <c r="J19" s="124">
        <v>2.6802115</v>
      </c>
      <c r="K19" s="124">
        <v>44.552</v>
      </c>
      <c r="L19" s="124">
        <v>0.75430166562290246</v>
      </c>
      <c r="M19" s="124">
        <v>6.6131430270591735E-2</v>
      </c>
      <c r="N19" s="124">
        <v>0.2056414411119793</v>
      </c>
      <c r="O19" s="124">
        <v>3.2639814649007039E-2</v>
      </c>
      <c r="P19" s="124">
        <v>6.4068800378444146E-2</v>
      </c>
      <c r="Q19" s="124">
        <v>0.58193716062560918</v>
      </c>
      <c r="R19" s="124">
        <v>0.99302588812586146</v>
      </c>
      <c r="S19" s="124">
        <v>0.26346879280456442</v>
      </c>
      <c r="T19" s="124">
        <v>0.28632833627200482</v>
      </c>
      <c r="U19" s="124">
        <v>0.27141547406267968</v>
      </c>
      <c r="V19" s="124">
        <v>0.35635238482949527</v>
      </c>
      <c r="W19" s="124">
        <v>1.0452453725122191</v>
      </c>
    </row>
    <row r="20" spans="1:23">
      <c r="A20" s="124" t="s">
        <v>188</v>
      </c>
      <c r="B20" s="124">
        <v>8.2899999999999991</v>
      </c>
      <c r="C20" s="124">
        <v>1.2250000000000001</v>
      </c>
      <c r="D20" s="124">
        <v>10.838549</v>
      </c>
      <c r="E20" s="124">
        <v>0.14299999999999999</v>
      </c>
      <c r="F20" s="124">
        <v>5.2170000000000001E-2</v>
      </c>
      <c r="G20" s="124">
        <v>0.37019999999999997</v>
      </c>
      <c r="H20" s="124">
        <v>0.13340001000000001</v>
      </c>
      <c r="I20" s="124">
        <v>10.446320999999999</v>
      </c>
      <c r="J20" s="124">
        <v>1.5157084000000001</v>
      </c>
      <c r="K20" s="124">
        <v>42.91</v>
      </c>
      <c r="L20" s="124">
        <v>0.81871361452245683</v>
      </c>
      <c r="M20" s="124">
        <v>0.13476063038953309</v>
      </c>
      <c r="N20" s="124">
        <v>0.48526633901239491</v>
      </c>
      <c r="O20" s="124">
        <v>3.142978629956087E-2</v>
      </c>
      <c r="P20" s="124">
        <v>3.2745599967041142E-2</v>
      </c>
      <c r="Q20" s="124">
        <v>0.5299450411467711</v>
      </c>
      <c r="R20" s="124">
        <v>0.99472262278521828</v>
      </c>
      <c r="S20" s="124">
        <v>0.34981299110009079</v>
      </c>
      <c r="T20" s="124">
        <v>0.26042650286404417</v>
      </c>
      <c r="U20" s="124">
        <v>0.30844664112684478</v>
      </c>
      <c r="V20" s="124">
        <v>0.35105106670340341</v>
      </c>
      <c r="W20" s="124">
        <v>1.085738423475537</v>
      </c>
    </row>
    <row r="21" spans="1:23">
      <c r="A21" s="124" t="s">
        <v>189</v>
      </c>
      <c r="B21" s="124">
        <v>1.1200000000000001</v>
      </c>
      <c r="C21" s="124">
        <v>1.4550000000000001</v>
      </c>
      <c r="D21" s="124">
        <v>18.928571999999999</v>
      </c>
      <c r="E21" s="124">
        <v>5.4890000000000001E-2</v>
      </c>
      <c r="F21" s="124">
        <v>-4.2000000000000002E-4</v>
      </c>
      <c r="G21" s="124">
        <v>0.21851000000000001</v>
      </c>
      <c r="H21" s="124">
        <v>-3.3800002000000003E-2</v>
      </c>
      <c r="I21" s="124">
        <v>37.857143000000001</v>
      </c>
      <c r="J21" s="124">
        <v>2.231344</v>
      </c>
      <c r="K21" s="124">
        <v>16.495999999999999</v>
      </c>
      <c r="L21" s="124">
        <v>0.79396938354260094</v>
      </c>
      <c r="M21" s="124">
        <v>9.2120130835563474E-2</v>
      </c>
      <c r="N21" s="124">
        <v>0.36113681174508039</v>
      </c>
      <c r="O21" s="124">
        <v>1.196468957466988E-2</v>
      </c>
      <c r="P21" s="124">
        <v>5.1995009711278517E-2</v>
      </c>
      <c r="Q21" s="124">
        <v>0.53508972966271307</v>
      </c>
      <c r="R21" s="124">
        <v>0.9934010256446737</v>
      </c>
      <c r="S21" s="124">
        <v>0.30517862345345131</v>
      </c>
      <c r="T21" s="124">
        <v>0.26478848599209481</v>
      </c>
      <c r="U21" s="124">
        <v>0.28002279497104299</v>
      </c>
      <c r="V21" s="124">
        <v>0.33768523265831929</v>
      </c>
      <c r="W21" s="124">
        <v>1.069789747836617</v>
      </c>
    </row>
    <row r="22" spans="1:23">
      <c r="A22" s="124" t="s">
        <v>190</v>
      </c>
      <c r="B22" s="124">
        <v>6.68</v>
      </c>
      <c r="C22" s="124">
        <v>1.5720000000000001</v>
      </c>
      <c r="D22" s="124">
        <v>12.993197</v>
      </c>
      <c r="E22" s="124">
        <v>0.10614</v>
      </c>
      <c r="F22" s="124">
        <v>2.1300000999999999E-2</v>
      </c>
      <c r="G22" s="124">
        <v>0.18417998999999999</v>
      </c>
      <c r="H22" s="124">
        <v>5.978E-2</v>
      </c>
      <c r="I22" s="124">
        <v>28.592815000000002</v>
      </c>
      <c r="J22" s="124">
        <v>3.0772203999999999</v>
      </c>
      <c r="K22" s="124">
        <v>68.341999999999999</v>
      </c>
      <c r="L22" s="124">
        <v>0.80836209535417303</v>
      </c>
      <c r="M22" s="124">
        <v>0.12518584597085941</v>
      </c>
      <c r="N22" s="124">
        <v>0.33304420239454852</v>
      </c>
      <c r="O22" s="124">
        <v>5.0171224169910968E-2</v>
      </c>
      <c r="P22" s="124">
        <v>7.4747680786586168E-2</v>
      </c>
      <c r="Q22" s="124">
        <v>0.53131524649989526</v>
      </c>
      <c r="R22" s="124">
        <v>0.99414070898306584</v>
      </c>
      <c r="S22" s="124">
        <v>0.31852330189369682</v>
      </c>
      <c r="T22" s="124">
        <v>0.27764762802422172</v>
      </c>
      <c r="U22" s="124">
        <v>0.30161762343794218</v>
      </c>
      <c r="V22" s="124">
        <v>0.33996459929150541</v>
      </c>
      <c r="W22" s="124">
        <v>1.0790494049024419</v>
      </c>
    </row>
    <row r="23" spans="1:23">
      <c r="A23" s="124" t="s">
        <v>191</v>
      </c>
      <c r="B23" s="124">
        <v>-8.81</v>
      </c>
      <c r="C23" s="124">
        <v>1.2829999999999999</v>
      </c>
      <c r="D23" s="124">
        <v>23.659794000000002</v>
      </c>
      <c r="E23" s="124">
        <v>-0.69454000000000005</v>
      </c>
      <c r="F23" s="124">
        <v>-0.12950999999999999</v>
      </c>
      <c r="G23" s="124">
        <v>0.21110001</v>
      </c>
      <c r="H23" s="124">
        <v>-0.26665001999999999</v>
      </c>
      <c r="I23" s="124">
        <v>0</v>
      </c>
      <c r="J23" s="124">
        <v>2.7673942999999999</v>
      </c>
      <c r="K23" s="124">
        <v>7.4809999999999999</v>
      </c>
      <c r="L23" s="124">
        <v>0.58350440768023182</v>
      </c>
      <c r="M23" s="124">
        <v>3.306571513529586E-2</v>
      </c>
      <c r="N23" s="124">
        <v>0.35507313875572372</v>
      </c>
      <c r="O23" s="124">
        <v>5.3213244283500357E-3</v>
      </c>
      <c r="P23" s="124">
        <v>6.6413872982224481E-2</v>
      </c>
      <c r="Q23" s="124">
        <v>0.53809845578002724</v>
      </c>
      <c r="R23" s="124">
        <v>0.9915605119133436</v>
      </c>
      <c r="S23" s="124">
        <v>0.22488240196206</v>
      </c>
      <c r="T23" s="124">
        <v>0.26381907480033479</v>
      </c>
      <c r="U23" s="124">
        <v>0.2211466031532848</v>
      </c>
      <c r="V23" s="124">
        <v>0.33591373737628888</v>
      </c>
      <c r="W23" s="124">
        <v>0.93965261118026822</v>
      </c>
    </row>
    <row r="24" spans="1:23">
      <c r="A24" s="124" t="s">
        <v>192</v>
      </c>
      <c r="B24" s="124">
        <v>-1.43</v>
      </c>
      <c r="C24" s="124">
        <v>1.306</v>
      </c>
      <c r="D24" s="124">
        <v>35.5</v>
      </c>
      <c r="E24" s="124">
        <v>-0.17848</v>
      </c>
      <c r="F24" s="124">
        <v>-6.2190000000000002E-2</v>
      </c>
      <c r="G24" s="124">
        <v>0.34605997999999999</v>
      </c>
      <c r="H24" s="124">
        <v>-0.32090999999999997</v>
      </c>
      <c r="I24" s="124">
        <v>0</v>
      </c>
      <c r="J24" s="124">
        <v>1.7938353</v>
      </c>
      <c r="K24" s="124">
        <v>6.3070000000000004</v>
      </c>
      <c r="L24" s="124">
        <v>0.72843129270422902</v>
      </c>
      <c r="M24" s="124">
        <v>7.6955099613440381E-2</v>
      </c>
      <c r="N24" s="124">
        <v>0.46551230597908011</v>
      </c>
      <c r="O24" s="124">
        <v>4.4561762662003422E-3</v>
      </c>
      <c r="P24" s="124">
        <v>4.0226751909446648E-2</v>
      </c>
      <c r="Q24" s="124">
        <v>0.54562799825902719</v>
      </c>
      <c r="R24" s="124">
        <v>0.99113162537466326</v>
      </c>
      <c r="S24" s="124">
        <v>0.29888137298581657</v>
      </c>
      <c r="T24" s="124">
        <v>0.26209422965696849</v>
      </c>
      <c r="U24" s="124">
        <v>0.26622286675020101</v>
      </c>
      <c r="V24" s="124">
        <v>0.3514905593661819</v>
      </c>
      <c r="W24" s="124">
        <v>1.028270106456086</v>
      </c>
    </row>
    <row r="25" spans="1:23">
      <c r="A25" s="124" t="s">
        <v>193</v>
      </c>
      <c r="B25" s="124">
        <v>-0.69</v>
      </c>
      <c r="C25" s="124">
        <v>1.2829999999999999</v>
      </c>
      <c r="D25" s="124">
        <v>-17.902100000000001</v>
      </c>
      <c r="E25" s="124">
        <v>-8.2849999999999993E-2</v>
      </c>
      <c r="F25" s="124">
        <v>-2.9420000000000002E-2</v>
      </c>
      <c r="G25" s="124">
        <v>3.3660000000000002E-2</v>
      </c>
      <c r="H25" s="124">
        <v>-9.6169989999999997E-2</v>
      </c>
      <c r="I25" s="124">
        <v>0</v>
      </c>
      <c r="J25" s="124">
        <v>2.7044160000000002</v>
      </c>
      <c r="K25" s="124">
        <v>12.885</v>
      </c>
      <c r="L25" s="124">
        <v>0.7552873908611194</v>
      </c>
      <c r="M25" s="124">
        <v>8.1355932203389825E-2</v>
      </c>
      <c r="N25" s="124">
        <v>0.20987210665335981</v>
      </c>
      <c r="O25" s="124">
        <v>9.3036588987562945E-3</v>
      </c>
      <c r="P25" s="124">
        <v>6.4719861250980948E-2</v>
      </c>
      <c r="Q25" s="124">
        <v>0.51166799955479814</v>
      </c>
      <c r="R25" s="124">
        <v>0.99290803526261207</v>
      </c>
      <c r="S25" s="124">
        <v>0.26519782158444227</v>
      </c>
      <c r="T25" s="124">
        <v>0.2586655998532213</v>
      </c>
      <c r="U25" s="124">
        <v>0.26306616292172291</v>
      </c>
      <c r="V25" s="124">
        <v>0.31017572939540577</v>
      </c>
      <c r="W25" s="124">
        <v>1.045780663168139</v>
      </c>
    </row>
    <row r="26" spans="1:23">
      <c r="A26" s="124" t="s">
        <v>194</v>
      </c>
      <c r="B26" s="124">
        <v>34.78</v>
      </c>
      <c r="C26" s="124">
        <v>1.4330000000000001</v>
      </c>
      <c r="D26" s="124">
        <v>16.046790999999999</v>
      </c>
      <c r="E26" s="124">
        <v>0.15132000000000001</v>
      </c>
      <c r="F26" s="124">
        <v>6.1170000000000002E-2</v>
      </c>
      <c r="G26" s="124">
        <v>0.34675</v>
      </c>
      <c r="H26" s="124">
        <v>0.23629</v>
      </c>
      <c r="I26" s="124">
        <v>15.382403999999999</v>
      </c>
      <c r="J26" s="124">
        <v>2.8549929000000001</v>
      </c>
      <c r="K26" s="124">
        <v>192.249</v>
      </c>
      <c r="L26" s="124">
        <v>0.82105014842045243</v>
      </c>
      <c r="M26" s="124">
        <v>0.29229854296758839</v>
      </c>
      <c r="N26" s="124">
        <v>0.46607695662450832</v>
      </c>
      <c r="O26" s="124">
        <v>0.1414812014505602</v>
      </c>
      <c r="P26" s="124">
        <v>6.8770129915811273E-2</v>
      </c>
      <c r="Q26" s="124">
        <v>0.53325711860386193</v>
      </c>
      <c r="R26" s="124">
        <v>0.99553589495516681</v>
      </c>
      <c r="S26" s="124">
        <v>0.40877218044025537</v>
      </c>
      <c r="T26" s="124">
        <v>0.29979834050560028</v>
      </c>
      <c r="U26" s="124">
        <v>0.40989843614535271</v>
      </c>
      <c r="V26" s="124">
        <v>0.37377154194366652</v>
      </c>
      <c r="W26" s="124">
        <v>1.0876484141711129</v>
      </c>
    </row>
    <row r="27" spans="1:23">
      <c r="A27" s="124" t="s">
        <v>195</v>
      </c>
      <c r="B27" s="124">
        <v>-1.64</v>
      </c>
      <c r="C27" s="124">
        <v>1.3320000000000001</v>
      </c>
      <c r="D27" s="124">
        <v>25.925923999999998</v>
      </c>
      <c r="E27" s="124">
        <v>-6.2789999999999999E-2</v>
      </c>
      <c r="F27" s="124">
        <v>-2.1839999999999998E-2</v>
      </c>
      <c r="G27" s="124">
        <v>3.9039999999999998E-2</v>
      </c>
      <c r="H27" s="124">
        <v>-6.2800005000000006E-2</v>
      </c>
      <c r="I27" s="124">
        <v>0</v>
      </c>
      <c r="J27" s="124">
        <v>0.58318749999999997</v>
      </c>
      <c r="K27" s="124">
        <v>23.292000000000002</v>
      </c>
      <c r="L27" s="124">
        <v>0.76092090888921959</v>
      </c>
      <c r="M27" s="124">
        <v>7.5706214689265527E-2</v>
      </c>
      <c r="N27" s="124">
        <v>0.2142746174101543</v>
      </c>
      <c r="O27" s="124">
        <v>1.697282152524E-2</v>
      </c>
      <c r="P27" s="124">
        <v>7.6623356644197858E-3</v>
      </c>
      <c r="Q27" s="124">
        <v>0.53953955588402336</v>
      </c>
      <c r="R27" s="124">
        <v>0.99317180125298776</v>
      </c>
      <c r="S27" s="124">
        <v>0.27265128957476659</v>
      </c>
      <c r="T27" s="124">
        <v>0.24534914879675879</v>
      </c>
      <c r="U27" s="124">
        <v>0.26725634520260672</v>
      </c>
      <c r="V27" s="124">
        <v>0.33441241588832987</v>
      </c>
      <c r="W27" s="124">
        <v>1.0493899143061229</v>
      </c>
    </row>
    <row r="28" spans="1:23">
      <c r="A28" s="124" t="s">
        <v>196</v>
      </c>
      <c r="B28" s="124">
        <v>-3.78</v>
      </c>
      <c r="C28" s="124">
        <v>1.302</v>
      </c>
      <c r="D28" s="124">
        <v>238.8</v>
      </c>
      <c r="E28" s="124">
        <v>-0.14327999999999999</v>
      </c>
      <c r="F28" s="124">
        <v>-4.6519999999999999E-2</v>
      </c>
      <c r="G28" s="124">
        <v>9.8669999999999994E-2</v>
      </c>
      <c r="H28" s="124">
        <v>-0.20236999</v>
      </c>
      <c r="I28" s="124">
        <v>0</v>
      </c>
      <c r="J28" s="124">
        <v>2.4371326</v>
      </c>
      <c r="K28" s="124">
        <v>24.907</v>
      </c>
      <c r="L28" s="124">
        <v>0.73831662842651846</v>
      </c>
      <c r="M28" s="124">
        <v>6.2979482604817116E-2</v>
      </c>
      <c r="N28" s="124">
        <v>0.26307047548220891</v>
      </c>
      <c r="O28" s="124">
        <v>1.8162952940803671E-2</v>
      </c>
      <c r="P28" s="124">
        <v>5.7530381459264458E-2</v>
      </c>
      <c r="Q28" s="124">
        <v>0.67491257202241384</v>
      </c>
      <c r="R28" s="124">
        <v>0.99206859981851747</v>
      </c>
      <c r="S28" s="124">
        <v>0.26555169269616008</v>
      </c>
      <c r="T28" s="124">
        <v>0.32292481792647559</v>
      </c>
      <c r="U28" s="124">
        <v>0.29174959876891449</v>
      </c>
      <c r="V28" s="124">
        <v>0.4122918121417915</v>
      </c>
      <c r="W28" s="124">
        <v>1.034881610924647</v>
      </c>
    </row>
    <row r="29" spans="1:23">
      <c r="A29" s="124" t="s">
        <v>197</v>
      </c>
      <c r="B29" s="124">
        <v>8.86</v>
      </c>
      <c r="C29" s="124">
        <v>1.665</v>
      </c>
      <c r="D29" s="124">
        <v>48.106589999999997</v>
      </c>
      <c r="E29" s="124">
        <v>0.17177000000000001</v>
      </c>
      <c r="F29" s="124">
        <v>2.6749999999999999E-2</v>
      </c>
      <c r="G29" s="124">
        <v>0.31917000000000001</v>
      </c>
      <c r="H29" s="124">
        <v>0.15086000999999999</v>
      </c>
      <c r="I29" s="124">
        <v>38.713320000000003</v>
      </c>
      <c r="J29" s="124">
        <v>6.9066890000000001</v>
      </c>
      <c r="K29" s="124">
        <v>86.046999999999997</v>
      </c>
      <c r="L29" s="124">
        <v>0.82679319147502117</v>
      </c>
      <c r="M29" s="124">
        <v>0.1381504608980077</v>
      </c>
      <c r="N29" s="124">
        <v>0.44350795166681473</v>
      </c>
      <c r="O29" s="124">
        <v>6.3218454332483659E-2</v>
      </c>
      <c r="P29" s="124">
        <v>0.17775402952621161</v>
      </c>
      <c r="Q29" s="124">
        <v>0.55364490733310379</v>
      </c>
      <c r="R29" s="124">
        <v>0.99486063166331518</v>
      </c>
      <c r="S29" s="124">
        <v>0.33717805346264551</v>
      </c>
      <c r="T29" s="124">
        <v>0.33321928520022781</v>
      </c>
      <c r="U29" s="124">
        <v>0.31757357030360628</v>
      </c>
      <c r="V29" s="124">
        <v>0.3542211221978932</v>
      </c>
      <c r="W29" s="124">
        <v>1.0907738036725161</v>
      </c>
    </row>
    <row r="30" spans="1:23">
      <c r="A30" s="124" t="s">
        <v>198</v>
      </c>
      <c r="B30" s="124">
        <v>50.78</v>
      </c>
      <c r="C30" s="124">
        <v>1.3</v>
      </c>
      <c r="D30" s="124">
        <v>27.820710999999999</v>
      </c>
      <c r="E30" s="124">
        <v>0.16882</v>
      </c>
      <c r="F30" s="124">
        <v>7.7100000000000002E-2</v>
      </c>
      <c r="G30" s="124">
        <v>0.21462999999999999</v>
      </c>
      <c r="H30" s="124">
        <v>0.11553001</v>
      </c>
      <c r="I30" s="124">
        <v>56.715243999999998</v>
      </c>
      <c r="J30" s="124">
        <v>6.8355129999999997</v>
      </c>
      <c r="K30" s="124">
        <v>472.9</v>
      </c>
      <c r="L30" s="124">
        <v>0.8259647329414771</v>
      </c>
      <c r="M30" s="124">
        <v>0.38745168004757652</v>
      </c>
      <c r="N30" s="124">
        <v>0.357961766812671</v>
      </c>
      <c r="O30" s="124">
        <v>0.34829951223035049</v>
      </c>
      <c r="P30" s="124">
        <v>0.17583951327247041</v>
      </c>
      <c r="Q30" s="124">
        <v>0.5407445078253289</v>
      </c>
      <c r="R30" s="124">
        <v>0.99458137314881556</v>
      </c>
      <c r="S30" s="124">
        <v>0.44395024243182207</v>
      </c>
      <c r="T30" s="124">
        <v>0.36249475652131552</v>
      </c>
      <c r="U30" s="124">
        <v>0.47295953410056141</v>
      </c>
      <c r="V30" s="124">
        <v>0.40748923783948171</v>
      </c>
      <c r="W30" s="124">
        <v>1.0901019240034391</v>
      </c>
    </row>
    <row r="31" spans="1:23">
      <c r="A31" s="124" t="s">
        <v>199</v>
      </c>
      <c r="B31" s="124">
        <v>4.5599999999999996</v>
      </c>
      <c r="C31" s="124">
        <v>1.254</v>
      </c>
      <c r="D31" s="124">
        <v>16.002213999999999</v>
      </c>
      <c r="E31" s="124">
        <v>0.105100006</v>
      </c>
      <c r="F31" s="124">
        <v>4.6899999999999997E-2</v>
      </c>
      <c r="G31" s="124">
        <v>0.21382999999999999</v>
      </c>
      <c r="H31" s="124">
        <v>0.1153</v>
      </c>
      <c r="I31" s="124">
        <v>31.688597000000001</v>
      </c>
      <c r="J31" s="124">
        <v>3.3388789000000001</v>
      </c>
      <c r="K31" s="124">
        <v>48.884</v>
      </c>
      <c r="L31" s="124">
        <v>0.80807003030192393</v>
      </c>
      <c r="M31" s="124">
        <v>0.1125780553077609</v>
      </c>
      <c r="N31" s="124">
        <v>0.35730711837299889</v>
      </c>
      <c r="O31" s="124">
        <v>3.5832167151930779E-2</v>
      </c>
      <c r="P31" s="124">
        <v>8.1785860105170305E-2</v>
      </c>
      <c r="Q31" s="124">
        <v>0.53322877075120756</v>
      </c>
      <c r="R31" s="124">
        <v>0.99457955508340601</v>
      </c>
      <c r="S31" s="124">
        <v>0.31554635502882961</v>
      </c>
      <c r="T31" s="124">
        <v>0.27968267488852261</v>
      </c>
      <c r="U31" s="124">
        <v>0.29405014488869202</v>
      </c>
      <c r="V31" s="124">
        <v>0.33888597640872459</v>
      </c>
      <c r="W31" s="124">
        <v>1.0791278255040819</v>
      </c>
    </row>
    <row r="32" spans="1:23">
      <c r="A32" s="124" t="s">
        <v>200</v>
      </c>
      <c r="B32" s="124">
        <v>-1.1599999999999999</v>
      </c>
      <c r="C32" s="124">
        <v>2.1709999999999998</v>
      </c>
      <c r="D32" s="124">
        <v>30.751533999999999</v>
      </c>
      <c r="E32" s="124">
        <v>-4.6719997999999999E-2</v>
      </c>
      <c r="F32" s="124">
        <v>-3.5209999999999998E-2</v>
      </c>
      <c r="G32" s="124">
        <v>0.28804000000000002</v>
      </c>
      <c r="H32" s="124">
        <v>4.0000000000000002E-4</v>
      </c>
      <c r="I32" s="124">
        <v>0</v>
      </c>
      <c r="J32" s="124">
        <v>8.123329</v>
      </c>
      <c r="K32" s="124">
        <v>35.523000000000003</v>
      </c>
      <c r="L32" s="124">
        <v>0.76543390220819296</v>
      </c>
      <c r="M32" s="124">
        <v>7.8560808801665175E-2</v>
      </c>
      <c r="N32" s="124">
        <v>0.4180339442580765</v>
      </c>
      <c r="O32" s="124">
        <v>2.5986132574007389E-2</v>
      </c>
      <c r="P32" s="124">
        <v>0.21047962600468331</v>
      </c>
      <c r="Q32" s="124">
        <v>0.54260830616438904</v>
      </c>
      <c r="R32" s="124">
        <v>0.99367135232891957</v>
      </c>
      <c r="S32" s="124">
        <v>0.28878133194795153</v>
      </c>
      <c r="T32" s="124">
        <v>0.33399982730542233</v>
      </c>
      <c r="U32" s="124">
        <v>0.27033989025012017</v>
      </c>
      <c r="V32" s="124">
        <v>0.33363702735381978</v>
      </c>
      <c r="W32" s="124">
        <v>1.052450418380674</v>
      </c>
    </row>
    <row r="33" spans="1:23">
      <c r="A33" s="124" t="s">
        <v>201</v>
      </c>
      <c r="B33" s="124">
        <v>-1.5</v>
      </c>
      <c r="C33" s="124">
        <v>1.5329999999999999</v>
      </c>
      <c r="D33" s="124">
        <v>31.523178000000001</v>
      </c>
      <c r="E33" s="124">
        <v>-9.9630005999999993E-2</v>
      </c>
      <c r="F33" s="124">
        <v>-5.6110001999999999E-2</v>
      </c>
      <c r="G33" s="124">
        <v>-0.13918</v>
      </c>
      <c r="H33" s="124">
        <v>-0.49807000000000001</v>
      </c>
      <c r="I33" s="124">
        <v>0</v>
      </c>
      <c r="J33" s="124">
        <v>2.6432698000000001</v>
      </c>
      <c r="K33" s="124">
        <v>6.7389999999999999</v>
      </c>
      <c r="L33" s="124">
        <v>0.75057500470395944</v>
      </c>
      <c r="M33" s="124">
        <v>7.653880463871543E-2</v>
      </c>
      <c r="N33" s="124">
        <v>6.8435311262215803E-2</v>
      </c>
      <c r="O33" s="124">
        <v>4.7745272083201612E-3</v>
      </c>
      <c r="P33" s="124">
        <v>6.3075129968603316E-2</v>
      </c>
      <c r="Q33" s="124">
        <v>0.54309901775138891</v>
      </c>
      <c r="R33" s="124">
        <v>0.98973130161500422</v>
      </c>
      <c r="S33" s="124">
        <v>0.23923546954872971</v>
      </c>
      <c r="T33" s="124">
        <v>0.27074363489566111</v>
      </c>
      <c r="U33" s="124">
        <v>0.26762289783255011</v>
      </c>
      <c r="V33" s="124">
        <v>0.31642357391659309</v>
      </c>
      <c r="W33" s="124">
        <v>1.0410269206721521</v>
      </c>
    </row>
    <row r="34" spans="1:23">
      <c r="A34" s="124" t="s">
        <v>202</v>
      </c>
      <c r="B34" s="124">
        <v>2.16</v>
      </c>
      <c r="C34" s="124">
        <v>1.204</v>
      </c>
      <c r="D34" s="124">
        <v>12.321429</v>
      </c>
      <c r="E34" s="124">
        <v>7.9930000000000001E-2</v>
      </c>
      <c r="F34" s="124">
        <v>2.776E-2</v>
      </c>
      <c r="G34" s="124">
        <v>0.14318</v>
      </c>
      <c r="H34" s="124">
        <v>3.49E-2</v>
      </c>
      <c r="I34" s="124">
        <v>31.944443</v>
      </c>
      <c r="J34" s="124">
        <v>2.5642931</v>
      </c>
      <c r="K34" s="124">
        <v>49.331000000000003</v>
      </c>
      <c r="L34" s="124">
        <v>0.8010014519086841</v>
      </c>
      <c r="M34" s="124">
        <v>9.8305084745762703E-2</v>
      </c>
      <c r="N34" s="124">
        <v>0.29949347804446202</v>
      </c>
      <c r="O34" s="124">
        <v>3.6161571946207539E-2</v>
      </c>
      <c r="P34" s="124">
        <v>6.0950787833377339E-2</v>
      </c>
      <c r="Q34" s="124">
        <v>0.53088804905991549</v>
      </c>
      <c r="R34" s="124">
        <v>0.99394405028392196</v>
      </c>
      <c r="S34" s="124">
        <v>0.30213492531415498</v>
      </c>
      <c r="T34" s="124">
        <v>0.26770992210263478</v>
      </c>
      <c r="U34" s="124">
        <v>0.28361357407006621</v>
      </c>
      <c r="V34" s="124">
        <v>0.33517232661466517</v>
      </c>
      <c r="W34" s="124">
        <v>1.074420459017011</v>
      </c>
    </row>
    <row r="35" spans="1:23">
      <c r="A35" s="124" t="s">
        <v>203</v>
      </c>
      <c r="B35" s="124">
        <v>-1.31</v>
      </c>
      <c r="C35" s="124">
        <v>1.3640000000000001</v>
      </c>
      <c r="D35" s="124">
        <v>2.1357466999999999</v>
      </c>
      <c r="E35" s="124">
        <v>-5.747E-2</v>
      </c>
      <c r="F35" s="124">
        <v>-4.5199999999999997E-3</v>
      </c>
      <c r="G35" s="124">
        <v>3.9320000000000001E-2</v>
      </c>
      <c r="H35" s="124">
        <v>-1.585E-2</v>
      </c>
      <c r="I35" s="124">
        <v>0</v>
      </c>
      <c r="J35" s="124">
        <v>0.96868200000000004</v>
      </c>
      <c r="K35" s="124">
        <v>9.1739999999999995</v>
      </c>
      <c r="L35" s="124">
        <v>0.76241494258361109</v>
      </c>
      <c r="M35" s="124">
        <v>7.7668748141540289E-2</v>
      </c>
      <c r="N35" s="124">
        <v>0.21450374436403949</v>
      </c>
      <c r="O35" s="124">
        <v>6.5689358751297904E-3</v>
      </c>
      <c r="P35" s="124">
        <v>1.803149782551115E-2</v>
      </c>
      <c r="Q35" s="124">
        <v>0.52441066787622259</v>
      </c>
      <c r="R35" s="124">
        <v>0.99354290763996911</v>
      </c>
      <c r="S35" s="124">
        <v>0.27100792467230322</v>
      </c>
      <c r="T35" s="124">
        <v>0.24358957632918921</v>
      </c>
      <c r="U35" s="124">
        <v>0.2647551125670935</v>
      </c>
      <c r="V35" s="124">
        <v>0.32209871674459573</v>
      </c>
      <c r="W35" s="124">
        <v>1.050523820995404</v>
      </c>
    </row>
    <row r="36" spans="1:23">
      <c r="A36" s="124" t="s">
        <v>204</v>
      </c>
      <c r="B36" s="124">
        <v>11.65</v>
      </c>
      <c r="C36" s="124">
        <v>1.359</v>
      </c>
      <c r="D36" s="124">
        <v>12.998339</v>
      </c>
      <c r="E36" s="124">
        <v>0.20280000000000001</v>
      </c>
      <c r="F36" s="124">
        <v>3.7039999999999997E-2</v>
      </c>
      <c r="G36" s="124">
        <v>9.3240000000000003E-2</v>
      </c>
      <c r="H36" s="124">
        <v>3.6600000000000001E-2</v>
      </c>
      <c r="I36" s="124">
        <v>13.433476000000001</v>
      </c>
      <c r="J36" s="124">
        <v>2.8273594000000002</v>
      </c>
      <c r="K36" s="124">
        <v>285.37</v>
      </c>
      <c r="L36" s="124">
        <v>0.83550745191430087</v>
      </c>
      <c r="M36" s="124">
        <v>0.15474278917633069</v>
      </c>
      <c r="N36" s="124">
        <v>0.25862704919793489</v>
      </c>
      <c r="O36" s="124">
        <v>0.21010425256430951</v>
      </c>
      <c r="P36" s="124">
        <v>6.8026834635130179E-2</v>
      </c>
      <c r="Q36" s="124">
        <v>0.53131851645207573</v>
      </c>
      <c r="R36" s="124">
        <v>0.99395748757445834</v>
      </c>
      <c r="S36" s="124">
        <v>0.34937118338611362</v>
      </c>
      <c r="T36" s="124">
        <v>0.27899216204927407</v>
      </c>
      <c r="U36" s="124">
        <v>0.32328835972032111</v>
      </c>
      <c r="V36" s="124">
        <v>0.3725593866041037</v>
      </c>
      <c r="W36" s="124">
        <v>1.0955874232225411</v>
      </c>
    </row>
    <row r="37" spans="1:23">
      <c r="A37" s="124" t="s">
        <v>205</v>
      </c>
      <c r="B37" s="124">
        <v>-0.14000000000000001</v>
      </c>
      <c r="C37" s="124">
        <v>1.206</v>
      </c>
      <c r="D37" s="124">
        <v>-216.87502000000001</v>
      </c>
      <c r="E37" s="124">
        <v>-1.5879999999999998E-2</v>
      </c>
      <c r="F37" s="124">
        <v>-2.0410000000000001E-2</v>
      </c>
      <c r="G37" s="124">
        <v>7.2129995000000002E-2</v>
      </c>
      <c r="H37" s="124">
        <v>-0.123909995</v>
      </c>
      <c r="I37" s="124">
        <v>0</v>
      </c>
      <c r="J37" s="124">
        <v>1.9883109000000001</v>
      </c>
      <c r="K37" s="124">
        <v>15.477</v>
      </c>
      <c r="L37" s="124">
        <v>0.77409480373957751</v>
      </c>
      <c r="M37" s="124">
        <v>8.4626821290514409E-2</v>
      </c>
      <c r="N37" s="124">
        <v>0.24135250940453629</v>
      </c>
      <c r="O37" s="124">
        <v>1.121376455147521E-2</v>
      </c>
      <c r="P37" s="124">
        <v>4.5457822736074627E-2</v>
      </c>
      <c r="Q37" s="124">
        <v>0.38513514587719638</v>
      </c>
      <c r="R37" s="124">
        <v>0.99268877025869151</v>
      </c>
      <c r="S37" s="124">
        <v>0.2787070889523815</v>
      </c>
      <c r="T37" s="124">
        <v>0.1966453191100625</v>
      </c>
      <c r="U37" s="124">
        <v>0.23443541929367129</v>
      </c>
      <c r="V37" s="124">
        <v>0.2413777456043692</v>
      </c>
      <c r="W37" s="124">
        <v>1.057184704040909</v>
      </c>
    </row>
    <row r="38" spans="1:23">
      <c r="A38" s="124" t="s">
        <v>206</v>
      </c>
      <c r="B38" s="124">
        <v>9.85</v>
      </c>
      <c r="C38" s="124">
        <v>1.2509999999999999</v>
      </c>
      <c r="D38" s="124">
        <v>10.523978</v>
      </c>
      <c r="E38" s="124">
        <v>0.15407999999999999</v>
      </c>
      <c r="F38" s="124">
        <v>3.6659999999999998E-2</v>
      </c>
      <c r="G38" s="124">
        <v>0.11840000000000001</v>
      </c>
      <c r="H38" s="124">
        <v>5.5609997000000001E-2</v>
      </c>
      <c r="I38" s="124">
        <v>12.030457</v>
      </c>
      <c r="J38" s="124">
        <v>1.7295988</v>
      </c>
      <c r="K38" s="124">
        <v>164.202</v>
      </c>
      <c r="L38" s="124">
        <v>0.8218252486077684</v>
      </c>
      <c r="M38" s="124">
        <v>0.14403806125483201</v>
      </c>
      <c r="N38" s="124">
        <v>0.2792157426256206</v>
      </c>
      <c r="O38" s="124">
        <v>0.1208127086875172</v>
      </c>
      <c r="P38" s="124">
        <v>3.8498896686710797E-2</v>
      </c>
      <c r="Q38" s="124">
        <v>0.52974499600337066</v>
      </c>
      <c r="R38" s="124">
        <v>0.99410774807609614</v>
      </c>
      <c r="S38" s="124">
        <v>0.33423842462746789</v>
      </c>
      <c r="T38" s="124">
        <v>0.26413237136028439</v>
      </c>
      <c r="U38" s="124">
        <v>0.31463048101623192</v>
      </c>
      <c r="V38" s="124">
        <v>0.35520025703639729</v>
      </c>
      <c r="W38" s="124">
        <v>1.0872856690173369</v>
      </c>
    </row>
    <row r="39" spans="1:23">
      <c r="A39" s="124" t="s">
        <v>207</v>
      </c>
      <c r="B39" s="124">
        <v>1.52</v>
      </c>
      <c r="C39" s="124">
        <v>1.6379999999999999</v>
      </c>
      <c r="D39" s="124">
        <v>36.126057000000003</v>
      </c>
      <c r="E39" s="124">
        <v>1.7090000000000001E-2</v>
      </c>
      <c r="F39" s="124">
        <v>-3.9300000000000003E-3</v>
      </c>
      <c r="G39" s="124">
        <v>0.44467000000000001</v>
      </c>
      <c r="H39" s="124">
        <v>1.9040000000000001E-2</v>
      </c>
      <c r="I39" s="124">
        <v>309.21053999999998</v>
      </c>
      <c r="J39" s="124">
        <v>5.702153</v>
      </c>
      <c r="K39" s="124">
        <v>41.423000000000002</v>
      </c>
      <c r="L39" s="124">
        <v>0.78335388097718783</v>
      </c>
      <c r="M39" s="124">
        <v>9.4498959262563187E-2</v>
      </c>
      <c r="N39" s="124">
        <v>0.54620592564036585</v>
      </c>
      <c r="O39" s="124">
        <v>3.033398108906973E-2</v>
      </c>
      <c r="P39" s="124">
        <v>0.14535401055610339</v>
      </c>
      <c r="Q39" s="124">
        <v>0.54602612670170592</v>
      </c>
      <c r="R39" s="124">
        <v>0.99381868826750641</v>
      </c>
      <c r="S39" s="124">
        <v>0.32623866597463502</v>
      </c>
      <c r="T39" s="124">
        <v>0.3098294281073174</v>
      </c>
      <c r="U39" s="124">
        <v>0.28325153691561489</v>
      </c>
      <c r="V39" s="124">
        <v>0.35343650198906179</v>
      </c>
      <c r="W39" s="124">
        <v>1.0635254060905841</v>
      </c>
    </row>
    <row r="40" spans="1:23">
      <c r="A40" s="124" t="s">
        <v>208</v>
      </c>
      <c r="B40" s="124">
        <v>0.71</v>
      </c>
      <c r="C40" s="124">
        <v>1.2450000000000001</v>
      </c>
      <c r="D40" s="124">
        <v>12.903225000000001</v>
      </c>
      <c r="E40" s="124">
        <v>7.6420000000000002E-2</v>
      </c>
      <c r="F40" s="124">
        <v>4.2329997000000001E-2</v>
      </c>
      <c r="G40" s="124">
        <v>0.15425</v>
      </c>
      <c r="H40" s="124">
        <v>0.24232000000000001</v>
      </c>
      <c r="I40" s="124">
        <v>39.436622999999997</v>
      </c>
      <c r="J40" s="124">
        <v>1.8779342999999999</v>
      </c>
      <c r="K40" s="124">
        <v>16.808</v>
      </c>
      <c r="L40" s="124">
        <v>0.80001572667046728</v>
      </c>
      <c r="M40" s="124">
        <v>8.9681831697888778E-2</v>
      </c>
      <c r="N40" s="124">
        <v>0.30855217582842392</v>
      </c>
      <c r="O40" s="124">
        <v>1.219460969953419E-2</v>
      </c>
      <c r="P40" s="124">
        <v>4.2488875412079297E-2</v>
      </c>
      <c r="Q40" s="124">
        <v>0.53125803060382715</v>
      </c>
      <c r="R40" s="124">
        <v>0.99558355781512808</v>
      </c>
      <c r="S40" s="124">
        <v>0.29870642308487289</v>
      </c>
      <c r="T40" s="124">
        <v>0.25872345766804578</v>
      </c>
      <c r="U40" s="124">
        <v>0.27811292267892163</v>
      </c>
      <c r="V40" s="124">
        <v>0.33233207546842503</v>
      </c>
      <c r="W40" s="124">
        <v>1.074778075320248</v>
      </c>
    </row>
    <row r="41" spans="1:23">
      <c r="A41" s="124" t="s">
        <v>209</v>
      </c>
      <c r="B41" s="124">
        <v>24.32</v>
      </c>
      <c r="C41" s="124">
        <v>1.385</v>
      </c>
      <c r="D41" s="124">
        <v>15.024077</v>
      </c>
      <c r="E41" s="124">
        <v>0.23305999999999999</v>
      </c>
      <c r="F41" s="124">
        <v>0.11292000000000001</v>
      </c>
      <c r="G41" s="124">
        <v>0.55247000000000002</v>
      </c>
      <c r="H41" s="124">
        <v>0.34300997999999999</v>
      </c>
      <c r="I41" s="124">
        <v>19.243421999999999</v>
      </c>
      <c r="J41" s="124">
        <v>3.7829799999999998</v>
      </c>
      <c r="K41" s="124">
        <v>94.649000000000001</v>
      </c>
      <c r="L41" s="124">
        <v>0.84400547063465536</v>
      </c>
      <c r="M41" s="124">
        <v>0.23009217960154621</v>
      </c>
      <c r="N41" s="124">
        <v>0.63441980288617317</v>
      </c>
      <c r="O41" s="124">
        <v>6.9557470082749137E-2</v>
      </c>
      <c r="P41" s="124">
        <v>9.3731442524164738E-2</v>
      </c>
      <c r="Q41" s="124">
        <v>0.53260674406587949</v>
      </c>
      <c r="R41" s="124">
        <v>0.99637944047122196</v>
      </c>
      <c r="S41" s="124">
        <v>0.40949212406015578</v>
      </c>
      <c r="T41" s="124">
        <v>0.30132871923755389</v>
      </c>
      <c r="U41" s="124">
        <v>0.37250841317384997</v>
      </c>
      <c r="V41" s="124">
        <v>0.36713052558516479</v>
      </c>
      <c r="W41" s="124">
        <v>1.1022196102616839</v>
      </c>
    </row>
    <row r="42" spans="1:23">
      <c r="A42" s="124" t="s">
        <v>210</v>
      </c>
      <c r="B42" s="124">
        <v>-1.92</v>
      </c>
      <c r="C42" s="124">
        <v>1.8169999999999999</v>
      </c>
      <c r="D42" s="124">
        <v>56.171979999999998</v>
      </c>
      <c r="E42" s="124">
        <v>-2.0760000000000001E-2</v>
      </c>
      <c r="F42" s="124">
        <v>-3.1189999999999999E-2</v>
      </c>
      <c r="G42" s="124">
        <v>0.99921994999999997</v>
      </c>
      <c r="H42" s="124">
        <v>-2.2929999999999999E-2</v>
      </c>
      <c r="I42" s="124">
        <v>0</v>
      </c>
      <c r="J42" s="124">
        <v>4.2639655999999997</v>
      </c>
      <c r="K42" s="124">
        <v>20.884</v>
      </c>
      <c r="L42" s="124">
        <v>0.7727243367417147</v>
      </c>
      <c r="M42" s="124">
        <v>7.4041034790365737E-2</v>
      </c>
      <c r="N42" s="124">
        <v>1</v>
      </c>
      <c r="O42" s="124">
        <v>1.519830979231286E-2</v>
      </c>
      <c r="P42" s="124">
        <v>0.10666915676794721</v>
      </c>
      <c r="Q42" s="124">
        <v>0.55877393098477857</v>
      </c>
      <c r="R42" s="124">
        <v>0.99348694527702941</v>
      </c>
      <c r="S42" s="124">
        <v>0.39111573748619621</v>
      </c>
      <c r="T42" s="124">
        <v>0.29578937128236149</v>
      </c>
      <c r="U42" s="124">
        <v>0.27239968359168881</v>
      </c>
      <c r="V42" s="124">
        <v>0.39705273391854001</v>
      </c>
      <c r="W42" s="124">
        <v>1.0568127027785801</v>
      </c>
    </row>
    <row r="43" spans="1:23">
      <c r="A43" s="124" t="s">
        <v>211</v>
      </c>
      <c r="B43" s="124">
        <v>-2.78</v>
      </c>
      <c r="C43" s="124">
        <v>1.321</v>
      </c>
      <c r="D43" s="124">
        <v>32.673267000000003</v>
      </c>
      <c r="E43" s="124">
        <v>-0.14741000000000001</v>
      </c>
      <c r="F43" s="124">
        <v>-4.4580000000000002E-2</v>
      </c>
      <c r="G43" s="124">
        <v>3.5479999999999998E-2</v>
      </c>
      <c r="H43" s="124">
        <v>-0.19082001000000001</v>
      </c>
      <c r="I43" s="124">
        <v>0</v>
      </c>
      <c r="J43" s="124">
        <v>3.2434025000000002</v>
      </c>
      <c r="K43" s="124">
        <v>11.778</v>
      </c>
      <c r="L43" s="124">
        <v>0.73715678647955674</v>
      </c>
      <c r="M43" s="124">
        <v>6.8926553672316385E-2</v>
      </c>
      <c r="N43" s="124">
        <v>0.2113614318536137</v>
      </c>
      <c r="O43" s="124">
        <v>8.4878846095742568E-3</v>
      </c>
      <c r="P43" s="124">
        <v>7.9217703428078351E-2</v>
      </c>
      <c r="Q43" s="124">
        <v>0.54383039387610588</v>
      </c>
      <c r="R43" s="124">
        <v>0.99215989419319339</v>
      </c>
      <c r="S43" s="124">
        <v>0.25504834390203929</v>
      </c>
      <c r="T43" s="124">
        <v>0.27688801902434729</v>
      </c>
      <c r="U43" s="124">
        <v>0.26155792097187319</v>
      </c>
      <c r="V43" s="124">
        <v>0.327350566919828</v>
      </c>
      <c r="W43" s="124">
        <v>1.0342239673818301</v>
      </c>
    </row>
    <row r="44" spans="1:23">
      <c r="A44" s="124" t="s">
        <v>212</v>
      </c>
      <c r="B44" s="124">
        <v>-5.33</v>
      </c>
      <c r="C44" s="124">
        <v>1.407</v>
      </c>
      <c r="D44" s="124">
        <v>16.132479</v>
      </c>
      <c r="E44" s="124">
        <v>-9.6229999999999996E-2</v>
      </c>
      <c r="F44" s="124">
        <v>-4.7909997000000003E-2</v>
      </c>
      <c r="G44" s="124">
        <v>7.596E-2</v>
      </c>
      <c r="H44" s="124">
        <v>-0.60641999999999996</v>
      </c>
      <c r="I44" s="124">
        <v>0</v>
      </c>
      <c r="J44" s="124">
        <v>1.5335242</v>
      </c>
      <c r="K44" s="124">
        <v>18.138000000000002</v>
      </c>
      <c r="L44" s="124">
        <v>0.75152983995304456</v>
      </c>
      <c r="M44" s="124">
        <v>5.3761522450193278E-2</v>
      </c>
      <c r="N44" s="124">
        <v>0.2444866429010189</v>
      </c>
      <c r="O44" s="124">
        <v>1.317471792411604E-2</v>
      </c>
      <c r="P44" s="124">
        <v>3.3224815414290253E-2</v>
      </c>
      <c r="Q44" s="124">
        <v>0.53331161017570972</v>
      </c>
      <c r="R44" s="124">
        <v>0.98887487195052537</v>
      </c>
      <c r="S44" s="124">
        <v>0.26512274637194272</v>
      </c>
      <c r="T44" s="124">
        <v>0.25050003356600659</v>
      </c>
      <c r="U44" s="124">
        <v>0.25068565295224271</v>
      </c>
      <c r="V44" s="124">
        <v>0.32965365632749422</v>
      </c>
      <c r="W44" s="124">
        <v>1.041109872719775</v>
      </c>
    </row>
    <row r="45" spans="1:23">
      <c r="A45" s="124" t="s">
        <v>213</v>
      </c>
      <c r="B45" s="124">
        <v>-0.16</v>
      </c>
      <c r="C45" s="124">
        <v>1.462</v>
      </c>
      <c r="D45" s="124">
        <v>8.7040000000000006</v>
      </c>
      <c r="E45" s="124">
        <v>-3.0000000000000001E-3</v>
      </c>
      <c r="F45" s="124">
        <v>1.355E-2</v>
      </c>
      <c r="G45" s="124">
        <v>0.18895000000000001</v>
      </c>
      <c r="H45" s="124">
        <v>5.0259999999999999E-2</v>
      </c>
      <c r="I45" s="124">
        <v>0</v>
      </c>
      <c r="J45" s="124">
        <v>3.0136832999999998</v>
      </c>
      <c r="K45" s="124">
        <v>26.178000000000001</v>
      </c>
      <c r="L45" s="124">
        <v>0.77771193794705162</v>
      </c>
      <c r="M45" s="124">
        <v>8.4507879869164429E-2</v>
      </c>
      <c r="N45" s="124">
        <v>0.33694755189919862</v>
      </c>
      <c r="O45" s="124">
        <v>1.90995826802349E-2</v>
      </c>
      <c r="P45" s="124">
        <v>7.3038638262904299E-2</v>
      </c>
      <c r="Q45" s="124">
        <v>0.52858761735118798</v>
      </c>
      <c r="R45" s="124">
        <v>0.99406546015606223</v>
      </c>
      <c r="S45" s="124">
        <v>0.29351900336056352</v>
      </c>
      <c r="T45" s="124">
        <v>0.26993318918950349</v>
      </c>
      <c r="U45" s="124">
        <v>0.27179214094152587</v>
      </c>
      <c r="V45" s="124">
        <v>0.33151961382286382</v>
      </c>
      <c r="W45" s="124">
        <v>1.060210572368709</v>
      </c>
    </row>
    <row r="46" spans="1:23">
      <c r="A46" s="124" t="s">
        <v>214</v>
      </c>
      <c r="B46" s="124">
        <v>21.25</v>
      </c>
      <c r="C46" s="124">
        <v>2.2000000000000002</v>
      </c>
      <c r="D46" s="124">
        <v>17.376078</v>
      </c>
      <c r="E46" s="124">
        <v>0.15356</v>
      </c>
      <c r="F46" s="124">
        <v>7.2109999999999994E-2</v>
      </c>
      <c r="G46" s="124">
        <v>0.37546003</v>
      </c>
      <c r="H46" s="124">
        <v>0.21454999999999999</v>
      </c>
      <c r="I46" s="124">
        <v>30.352941999999999</v>
      </c>
      <c r="J46" s="124">
        <v>4.262321</v>
      </c>
      <c r="K46" s="124">
        <v>117.44</v>
      </c>
      <c r="L46" s="124">
        <v>0.82167921523914367</v>
      </c>
      <c r="M46" s="124">
        <v>0.2118346714243235</v>
      </c>
      <c r="N46" s="124">
        <v>0.48957067705255503</v>
      </c>
      <c r="O46" s="124">
        <v>8.6352693050000998E-2</v>
      </c>
      <c r="P46" s="124">
        <v>0.10662491975784689</v>
      </c>
      <c r="Q46" s="124">
        <v>0.53410245211691765</v>
      </c>
      <c r="R46" s="124">
        <v>0.99536405572207254</v>
      </c>
      <c r="S46" s="124">
        <v>0.37597585607935202</v>
      </c>
      <c r="T46" s="124">
        <v>0.30488692613205992</v>
      </c>
      <c r="U46" s="124">
        <v>0.35892716291463223</v>
      </c>
      <c r="V46" s="124">
        <v>0.35921991909275791</v>
      </c>
      <c r="W46" s="124">
        <v>1.0879333226823551</v>
      </c>
    </row>
    <row r="47" spans="1:23">
      <c r="A47" s="124" t="s">
        <v>215</v>
      </c>
      <c r="B47" s="124">
        <v>1.45</v>
      </c>
      <c r="C47" s="124">
        <v>1.778</v>
      </c>
      <c r="D47" s="124">
        <v>29.162303999999999</v>
      </c>
      <c r="E47" s="124">
        <v>2.7279999999999999E-2</v>
      </c>
      <c r="F47" s="124">
        <v>9.6600000000000002E-3</v>
      </c>
      <c r="G47" s="124">
        <v>0.16219</v>
      </c>
      <c r="H47" s="124">
        <v>9.6569989999999994E-2</v>
      </c>
      <c r="I47" s="124">
        <v>192.06895</v>
      </c>
      <c r="J47" s="124">
        <v>5.2839280000000004</v>
      </c>
      <c r="K47" s="124">
        <v>24.585000000000001</v>
      </c>
      <c r="L47" s="124">
        <v>0.78621557333543013</v>
      </c>
      <c r="M47" s="124">
        <v>9.4082664287838236E-2</v>
      </c>
      <c r="N47" s="124">
        <v>0.31504956159216879</v>
      </c>
      <c r="O47" s="124">
        <v>1.792566358116807E-2</v>
      </c>
      <c r="P47" s="124">
        <v>0.1341044522749284</v>
      </c>
      <c r="Q47" s="124">
        <v>0.54159766709325285</v>
      </c>
      <c r="R47" s="124">
        <v>0.9944315076798067</v>
      </c>
      <c r="S47" s="124">
        <v>0.28905828148762641</v>
      </c>
      <c r="T47" s="124">
        <v>0.30305034108793449</v>
      </c>
      <c r="U47" s="124">
        <v>0.28214210508975968</v>
      </c>
      <c r="V47" s="124">
        <v>0.33083979731636121</v>
      </c>
      <c r="W47" s="124">
        <v>1.0656397982757959</v>
      </c>
    </row>
    <row r="48" spans="1:23">
      <c r="A48" s="124" t="s">
        <v>216</v>
      </c>
      <c r="B48" s="124">
        <v>5.21</v>
      </c>
      <c r="C48" s="124">
        <v>1.2370000000000001</v>
      </c>
      <c r="D48" s="124">
        <v>23.90953</v>
      </c>
      <c r="E48" s="124">
        <v>0.17541999999999999</v>
      </c>
      <c r="F48" s="124">
        <v>9.7229995E-2</v>
      </c>
      <c r="G48" s="124">
        <v>0.45582</v>
      </c>
      <c r="H48" s="124">
        <v>0.1449</v>
      </c>
      <c r="I48" s="124">
        <v>28.40691</v>
      </c>
      <c r="J48" s="124">
        <v>4.6684749999999999</v>
      </c>
      <c r="K48" s="124">
        <v>25.349</v>
      </c>
      <c r="L48" s="124">
        <v>0.8278182333894063</v>
      </c>
      <c r="M48" s="124">
        <v>0.1164436515016354</v>
      </c>
      <c r="N48" s="124">
        <v>0.55533008826829489</v>
      </c>
      <c r="O48" s="124">
        <v>1.8488673117694789E-2</v>
      </c>
      <c r="P48" s="124">
        <v>0.1175497881758812</v>
      </c>
      <c r="Q48" s="124">
        <v>0.53825727040035853</v>
      </c>
      <c r="R48" s="124">
        <v>0.99481352202450957</v>
      </c>
      <c r="S48" s="124">
        <v>0.34762811559681778</v>
      </c>
      <c r="T48" s="124">
        <v>0.29771870310536003</v>
      </c>
      <c r="U48" s="124">
        <v>0.2998790279868252</v>
      </c>
      <c r="V48" s="124">
        <v>0.3496803302537666</v>
      </c>
      <c r="W48" s="124">
        <v>1.0913747154383659</v>
      </c>
    </row>
    <row r="49" spans="1:23">
      <c r="A49" s="124" t="s">
        <v>217</v>
      </c>
      <c r="B49" s="124">
        <v>5.15</v>
      </c>
      <c r="C49" s="124">
        <v>1.52</v>
      </c>
      <c r="D49" s="124">
        <v>19.095942000000001</v>
      </c>
      <c r="E49" s="124">
        <v>7.4679999999999996E-2</v>
      </c>
      <c r="F49" s="124">
        <v>1.915E-2</v>
      </c>
      <c r="G49" s="124">
        <v>0.11093</v>
      </c>
      <c r="H49" s="124">
        <v>-0.111820005</v>
      </c>
      <c r="I49" s="124">
        <v>40.194175999999999</v>
      </c>
      <c r="J49" s="124">
        <v>2.9785029999999999</v>
      </c>
      <c r="K49" s="124">
        <v>56.908999999999999</v>
      </c>
      <c r="L49" s="124">
        <v>0.79952707655237676</v>
      </c>
      <c r="M49" s="124">
        <v>0.1160868272375855</v>
      </c>
      <c r="N49" s="124">
        <v>0.27310296282018293</v>
      </c>
      <c r="O49" s="124">
        <v>4.1745978055892703E-2</v>
      </c>
      <c r="P49" s="124">
        <v>7.2092346589285511E-2</v>
      </c>
      <c r="Q49" s="124">
        <v>0.53519616527073466</v>
      </c>
      <c r="R49" s="124">
        <v>0.99278433302822777</v>
      </c>
      <c r="S49" s="124">
        <v>0.30263279269522869</v>
      </c>
      <c r="T49" s="124">
        <v>0.27687266379545561</v>
      </c>
      <c r="U49" s="124">
        <v>0.29589896335480648</v>
      </c>
      <c r="V49" s="124">
        <v>0.33577773376277442</v>
      </c>
      <c r="W49" s="124">
        <v>1.0728358499628809</v>
      </c>
    </row>
    <row r="50" spans="1:23">
      <c r="A50" s="124" t="s">
        <v>218</v>
      </c>
      <c r="B50" s="124">
        <v>22.73</v>
      </c>
      <c r="C50" s="124">
        <v>1.3</v>
      </c>
      <c r="D50" s="124">
        <v>14.932217</v>
      </c>
      <c r="E50" s="124">
        <v>0.33571000000000001</v>
      </c>
      <c r="F50" s="124">
        <v>0.11525000000000001</v>
      </c>
      <c r="G50" s="124">
        <v>0.46483000000000002</v>
      </c>
      <c r="H50" s="124">
        <v>0.2944</v>
      </c>
      <c r="I50" s="124">
        <v>16.476023000000001</v>
      </c>
      <c r="J50" s="124">
        <v>4.9485326000000001</v>
      </c>
      <c r="K50" s="124">
        <v>74.552999999999997</v>
      </c>
      <c r="L50" s="124">
        <v>0.87283301926797963</v>
      </c>
      <c r="M50" s="124">
        <v>0.22063633660422241</v>
      </c>
      <c r="N50" s="124">
        <v>0.56270306632010125</v>
      </c>
      <c r="O50" s="124">
        <v>5.4748255886360508E-2</v>
      </c>
      <c r="P50" s="124">
        <v>0.12508287274348481</v>
      </c>
      <c r="Q50" s="124">
        <v>0.53254832753392711</v>
      </c>
      <c r="R50" s="124">
        <v>0.99599521316285355</v>
      </c>
      <c r="S50" s="124">
        <v>0.39780469105233468</v>
      </c>
      <c r="T50" s="124">
        <v>0.31338966493964221</v>
      </c>
      <c r="U50" s="124">
        <v>0.36948819653626053</v>
      </c>
      <c r="V50" s="124">
        <v>0.35472972459259411</v>
      </c>
      <c r="W50" s="124">
        <v>1.1196711984990879</v>
      </c>
    </row>
  </sheetData>
  <phoneticPr fontId="6"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workbookViewId="0">
      <selection activeCell="C26" sqref="C26"/>
    </sheetView>
  </sheetViews>
  <sheetFormatPr defaultColWidth="8.625" defaultRowHeight="15.75"/>
  <cols>
    <col min="1" max="16384" width="8.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490</v>
      </c>
      <c r="B2" s="124">
        <v>-0.94</v>
      </c>
      <c r="C2" s="124">
        <v>0.86399999999999999</v>
      </c>
      <c r="D2" s="124">
        <v>52.5</v>
      </c>
      <c r="E2" s="124">
        <v>-7.0529999999999995E-2</v>
      </c>
      <c r="F2" s="124">
        <v>-4.4299997000000001E-2</v>
      </c>
      <c r="G2" s="124">
        <v>-4.6529996999999997E-2</v>
      </c>
      <c r="H2" s="124">
        <v>-3.5099998E-2</v>
      </c>
      <c r="I2" s="124">
        <v>0</v>
      </c>
      <c r="J2" s="124">
        <v>1.0344043000000001</v>
      </c>
      <c r="K2" s="124">
        <v>17.899999999999999</v>
      </c>
      <c r="L2" s="124">
        <v>0.75874725836392076</v>
      </c>
      <c r="M2" s="124">
        <v>7.9869164436515011E-2</v>
      </c>
      <c r="N2" s="124">
        <v>0.14425178613666551</v>
      </c>
      <c r="O2" s="124">
        <v>1.299933013655929E-2</v>
      </c>
      <c r="P2" s="124">
        <v>1.979931860194219E-2</v>
      </c>
      <c r="Q2" s="124">
        <v>0.55643880865734285</v>
      </c>
      <c r="R2" s="124">
        <v>0.99339075010117484</v>
      </c>
      <c r="S2" s="124">
        <v>0.26025293307116221</v>
      </c>
      <c r="T2" s="124">
        <v>0.25838896494130759</v>
      </c>
      <c r="U2" s="124">
        <v>0.27404563997295422</v>
      </c>
      <c r="V2" s="124">
        <v>0.33655006352250161</v>
      </c>
      <c r="W2" s="124">
        <v>1.048185510988126</v>
      </c>
    </row>
    <row r="3" spans="1:23">
      <c r="A3" s="124" t="s">
        <v>491</v>
      </c>
      <c r="B3" s="124">
        <v>-0.82</v>
      </c>
      <c r="C3" s="124">
        <v>1.1220000000000001</v>
      </c>
      <c r="D3" s="124">
        <v>-13.645834000000001</v>
      </c>
      <c r="E3" s="124">
        <v>-1.0070000000000001E-2</v>
      </c>
      <c r="F3" s="124">
        <v>-2.32E-3</v>
      </c>
      <c r="G3" s="124">
        <v>3.0159999999999999E-2</v>
      </c>
      <c r="H3" s="124">
        <v>-7.1500000000000001E-3</v>
      </c>
      <c r="I3" s="124">
        <v>0</v>
      </c>
      <c r="J3" s="124">
        <v>0.57760142999999997</v>
      </c>
      <c r="K3" s="124">
        <v>55.433</v>
      </c>
      <c r="L3" s="124">
        <v>0.77572644580055772</v>
      </c>
      <c r="M3" s="124">
        <v>8.0582812964614919E-2</v>
      </c>
      <c r="N3" s="124">
        <v>0.20700801972979471</v>
      </c>
      <c r="O3" s="124">
        <v>4.0658279003649989E-2</v>
      </c>
      <c r="P3" s="124">
        <v>7.5120796538328434E-3</v>
      </c>
      <c r="Q3" s="124">
        <v>0.51437468689190391</v>
      </c>
      <c r="R3" s="124">
        <v>0.99361167495036096</v>
      </c>
      <c r="S3" s="124">
        <v>0.28091547732291938</v>
      </c>
      <c r="T3" s="124">
        <v>0.23519595211414629</v>
      </c>
      <c r="U3" s="124">
        <v>0.26541279235795689</v>
      </c>
      <c r="V3" s="124">
        <v>0.32479043641532451</v>
      </c>
      <c r="W3" s="124">
        <v>1.058726787425774</v>
      </c>
    </row>
    <row r="4" spans="1:23">
      <c r="A4" s="124" t="s">
        <v>492</v>
      </c>
      <c r="B4" s="124">
        <v>-0.74</v>
      </c>
      <c r="C4" s="124">
        <v>1.1870000000000001</v>
      </c>
      <c r="D4" s="124">
        <v>86.818184000000002</v>
      </c>
      <c r="E4" s="124">
        <v>-2.6789998999999998E-2</v>
      </c>
      <c r="F4" s="124">
        <v>-9.1800000000000007E-3</v>
      </c>
      <c r="G4" s="124">
        <v>0.17238001999999999</v>
      </c>
      <c r="H4" s="124">
        <v>-0.29243999999999998</v>
      </c>
      <c r="I4" s="124">
        <v>0</v>
      </c>
      <c r="J4" s="124">
        <v>1.6411754999999999</v>
      </c>
      <c r="K4" s="124">
        <v>3.9750000000000001</v>
      </c>
      <c r="L4" s="124">
        <v>0.77103091161330362</v>
      </c>
      <c r="M4" s="124">
        <v>8.1058578650014868E-2</v>
      </c>
      <c r="N4" s="124">
        <v>0.32338816245870239</v>
      </c>
      <c r="O4" s="124">
        <v>2.7376707175350212E-3</v>
      </c>
      <c r="P4" s="124">
        <v>3.6120456692057608E-2</v>
      </c>
      <c r="Q4" s="124">
        <v>0.57826277221254929</v>
      </c>
      <c r="R4" s="124">
        <v>0.99135666046970439</v>
      </c>
      <c r="S4" s="124">
        <v>0.2894669091945028</v>
      </c>
      <c r="T4" s="124">
        <v>0.27490792279760162</v>
      </c>
      <c r="U4" s="124">
        <v>0.28172652510847379</v>
      </c>
      <c r="V4" s="124">
        <v>0.35930129389001658</v>
      </c>
      <c r="W4" s="124">
        <v>1.0545242433649</v>
      </c>
    </row>
    <row r="5" spans="1:23">
      <c r="A5" s="124" t="s">
        <v>493</v>
      </c>
      <c r="B5" s="124">
        <v>16.64</v>
      </c>
      <c r="C5" s="124">
        <v>1.0209999999999999</v>
      </c>
      <c r="D5" s="124">
        <v>18.336483000000001</v>
      </c>
      <c r="E5" s="124">
        <v>0.25741999999999998</v>
      </c>
      <c r="F5" s="124">
        <v>0.12731000000000001</v>
      </c>
      <c r="G5" s="124">
        <v>0.31583</v>
      </c>
      <c r="H5" s="124">
        <v>0.19344</v>
      </c>
      <c r="I5" s="124">
        <v>29.146635</v>
      </c>
      <c r="J5" s="124">
        <v>5.6355376000000001</v>
      </c>
      <c r="K5" s="124">
        <v>116.36</v>
      </c>
      <c r="L5" s="124">
        <v>0.8508465722879216</v>
      </c>
      <c r="M5" s="124">
        <v>0.18441867380315191</v>
      </c>
      <c r="N5" s="124">
        <v>0.44077479443118389</v>
      </c>
      <c r="O5" s="124">
        <v>8.5556815694701444E-2</v>
      </c>
      <c r="P5" s="124">
        <v>0.1435621668721444</v>
      </c>
      <c r="Q5" s="124">
        <v>0.53471320249107024</v>
      </c>
      <c r="R5" s="124">
        <v>0.99519719619076519</v>
      </c>
      <c r="S5" s="124">
        <v>0.364346202642089</v>
      </c>
      <c r="T5" s="124">
        <v>0.3170622517955442</v>
      </c>
      <c r="U5" s="124">
        <v>0.34467475153459659</v>
      </c>
      <c r="V5" s="124">
        <v>0.35175532571104978</v>
      </c>
      <c r="W5" s="124">
        <v>1.105720832851695</v>
      </c>
    </row>
    <row r="6" spans="1:23">
      <c r="A6" s="124" t="s">
        <v>494</v>
      </c>
      <c r="B6" s="124">
        <v>17.149999999999999</v>
      </c>
      <c r="C6" s="124">
        <v>0.84599999999999997</v>
      </c>
      <c r="D6" s="124">
        <v>18.553923000000001</v>
      </c>
      <c r="E6" s="124">
        <v>0.32208002000000002</v>
      </c>
      <c r="F6" s="124">
        <v>0.121879995</v>
      </c>
      <c r="G6" s="124">
        <v>0.2626</v>
      </c>
      <c r="H6" s="124">
        <v>0.15701999999999999</v>
      </c>
      <c r="I6" s="124">
        <v>22.069970999999999</v>
      </c>
      <c r="J6" s="124">
        <v>6.9518423</v>
      </c>
      <c r="K6" s="124">
        <v>137.40600000000001</v>
      </c>
      <c r="L6" s="124">
        <v>0.86900526562627245</v>
      </c>
      <c r="M6" s="124">
        <v>0.18745168004757659</v>
      </c>
      <c r="N6" s="124">
        <v>0.39721612387650562</v>
      </c>
      <c r="O6" s="124">
        <v>0.10106610719436281</v>
      </c>
      <c r="P6" s="124">
        <v>0.17896857834547719</v>
      </c>
      <c r="Q6" s="124">
        <v>0.5348514791153649</v>
      </c>
      <c r="R6" s="124">
        <v>0.9949093220017452</v>
      </c>
      <c r="S6" s="124">
        <v>0.36237022470495522</v>
      </c>
      <c r="T6" s="124">
        <v>0.33273012170651561</v>
      </c>
      <c r="U6" s="124">
        <v>0.34854370855687578</v>
      </c>
      <c r="V6" s="124">
        <v>0.3484367708552879</v>
      </c>
      <c r="W6" s="124">
        <v>1.116686819032654</v>
      </c>
    </row>
    <row r="7" spans="1:23">
      <c r="A7" s="124" t="s">
        <v>495</v>
      </c>
      <c r="B7" s="124">
        <v>3.62</v>
      </c>
      <c r="C7" s="124">
        <v>0.80500000000000005</v>
      </c>
      <c r="D7" s="124">
        <v>16.934673</v>
      </c>
      <c r="E7" s="124">
        <v>0.10816000000000001</v>
      </c>
      <c r="F7" s="124">
        <v>6.3890000000000002E-2</v>
      </c>
      <c r="G7" s="124">
        <v>0.28986000000000001</v>
      </c>
      <c r="H7" s="124">
        <v>0.16726999000000001</v>
      </c>
      <c r="I7" s="124">
        <v>46.546962999999998</v>
      </c>
      <c r="J7" s="124">
        <v>5.2844509999999998</v>
      </c>
      <c r="K7" s="124">
        <v>45.331000000000003</v>
      </c>
      <c r="L7" s="124">
        <v>0.80892937882459981</v>
      </c>
      <c r="M7" s="124">
        <v>0.1069878085043116</v>
      </c>
      <c r="N7" s="124">
        <v>0.41952326945833041</v>
      </c>
      <c r="O7" s="124">
        <v>3.3213878037690693E-2</v>
      </c>
      <c r="P7" s="124">
        <v>0.13411852010679179</v>
      </c>
      <c r="Q7" s="124">
        <v>0.53382174942492533</v>
      </c>
      <c r="R7" s="124">
        <v>0.99499034088034799</v>
      </c>
      <c r="S7" s="124">
        <v>0.3184735410614552</v>
      </c>
      <c r="T7" s="124">
        <v>0.30156775735656011</v>
      </c>
      <c r="U7" s="124">
        <v>0.29073229785664029</v>
      </c>
      <c r="V7" s="124">
        <v>0.33816293653384832</v>
      </c>
      <c r="W7" s="124">
        <v>1.079895827123833</v>
      </c>
    </row>
    <row r="8" spans="1:23">
      <c r="A8" s="124" t="s">
        <v>496</v>
      </c>
      <c r="B8" s="124">
        <v>3.44</v>
      </c>
      <c r="C8" s="124">
        <v>1.1339999999999999</v>
      </c>
      <c r="D8" s="124">
        <v>14.854839</v>
      </c>
      <c r="E8" s="124">
        <v>8.4849999999999995E-2</v>
      </c>
      <c r="F8" s="124">
        <v>3.5350001999999998E-2</v>
      </c>
      <c r="G8" s="124">
        <v>0.16639000000000001</v>
      </c>
      <c r="H8" s="124">
        <v>0.12607001000000001</v>
      </c>
      <c r="I8" s="124">
        <v>13.386627000000001</v>
      </c>
      <c r="J8" s="124">
        <v>2.2025060000000001</v>
      </c>
      <c r="K8" s="124">
        <v>36.966999999999999</v>
      </c>
      <c r="L8" s="124">
        <v>0.80238315224259504</v>
      </c>
      <c r="M8" s="124">
        <v>0.10591733571216171</v>
      </c>
      <c r="N8" s="124">
        <v>0.31848646590044699</v>
      </c>
      <c r="O8" s="124">
        <v>2.705025007498196E-2</v>
      </c>
      <c r="P8" s="124">
        <v>5.1219315379967559E-2</v>
      </c>
      <c r="Q8" s="124">
        <v>0.53249912054057413</v>
      </c>
      <c r="R8" s="124">
        <v>0.99466468435014099</v>
      </c>
      <c r="S8" s="124">
        <v>0.30735216299418189</v>
      </c>
      <c r="T8" s="124">
        <v>0.26531730890881211</v>
      </c>
      <c r="U8" s="124">
        <v>0.28902338172407699</v>
      </c>
      <c r="V8" s="124">
        <v>0.33645373104723181</v>
      </c>
      <c r="W8" s="124">
        <v>1.075690585731822</v>
      </c>
    </row>
    <row r="9" spans="1:23">
      <c r="A9" s="124" t="s">
        <v>497</v>
      </c>
      <c r="B9" s="124">
        <v>1.19</v>
      </c>
      <c r="C9" s="124">
        <v>0.84599999999999997</v>
      </c>
      <c r="D9" s="124">
        <v>24.54955</v>
      </c>
      <c r="E9" s="124">
        <v>3.644E-2</v>
      </c>
      <c r="F9" s="124">
        <v>1.1480000000000001E-2</v>
      </c>
      <c r="G9" s="124">
        <v>0.17291000000000001</v>
      </c>
      <c r="H9" s="124">
        <v>1.3049999E-2</v>
      </c>
      <c r="I9" s="124">
        <v>45.798316999999997</v>
      </c>
      <c r="J9" s="124">
        <v>1.7462911999999999</v>
      </c>
      <c r="K9" s="124">
        <v>23.609000000000002</v>
      </c>
      <c r="L9" s="124">
        <v>0.78878800729043508</v>
      </c>
      <c r="M9" s="124">
        <v>9.2536425810288425E-2</v>
      </c>
      <c r="N9" s="124">
        <v>0.32382185068377423</v>
      </c>
      <c r="O9" s="124">
        <v>1.7206426267489961E-2</v>
      </c>
      <c r="P9" s="124">
        <v>3.8947894538710767E-2</v>
      </c>
      <c r="Q9" s="124">
        <v>0.53866427833395447</v>
      </c>
      <c r="R9" s="124">
        <v>0.99377134157118285</v>
      </c>
      <c r="S9" s="124">
        <v>0.30000608709234239</v>
      </c>
      <c r="T9" s="124">
        <v>0.2607880325415145</v>
      </c>
      <c r="U9" s="124">
        <v>0.28066879069812273</v>
      </c>
      <c r="V9" s="124">
        <v>0.33939737963209538</v>
      </c>
      <c r="W9" s="124">
        <v>1.0668298293044649</v>
      </c>
    </row>
    <row r="10" spans="1:23">
      <c r="A10" s="124" t="s">
        <v>498</v>
      </c>
      <c r="B10" s="124">
        <v>1.65</v>
      </c>
      <c r="C10" s="124">
        <v>0.86</v>
      </c>
      <c r="D10" s="124">
        <v>10.369566000000001</v>
      </c>
      <c r="E10" s="124">
        <v>3.8599998000000003E-2</v>
      </c>
      <c r="F10" s="124">
        <v>1.9349999999999999E-2</v>
      </c>
      <c r="G10" s="124">
        <v>0.11265000999999999</v>
      </c>
      <c r="H10" s="124">
        <v>7.4969999999999995E-2</v>
      </c>
      <c r="I10" s="124">
        <v>14.454546000000001</v>
      </c>
      <c r="J10" s="124">
        <v>0.98537432999999996</v>
      </c>
      <c r="K10" s="124">
        <v>23.459</v>
      </c>
      <c r="L10" s="124">
        <v>0.78939460687536323</v>
      </c>
      <c r="M10" s="124">
        <v>9.5272078501338078E-2</v>
      </c>
      <c r="N10" s="124">
        <v>0.27451046514858329</v>
      </c>
      <c r="O10" s="124">
        <v>1.7095887745920579E-2</v>
      </c>
      <c r="P10" s="124">
        <v>1.8480493794627309E-2</v>
      </c>
      <c r="Q10" s="124">
        <v>0.52964680077659276</v>
      </c>
      <c r="R10" s="124">
        <v>0.99426077512615241</v>
      </c>
      <c r="S10" s="124">
        <v>0.29511288166861538</v>
      </c>
      <c r="T10" s="124">
        <v>0.24854173847106609</v>
      </c>
      <c r="U10" s="124">
        <v>0.2801456979857968</v>
      </c>
      <c r="V10" s="124">
        <v>0.33232378327360512</v>
      </c>
      <c r="W10" s="124">
        <v>1.0674889957799989</v>
      </c>
    </row>
    <row r="11" spans="1:23">
      <c r="A11" s="124" t="s">
        <v>499</v>
      </c>
      <c r="B11" s="124">
        <v>1.82</v>
      </c>
      <c r="C11" s="124">
        <v>0.80600000000000005</v>
      </c>
      <c r="D11" s="124">
        <v>6.5979380000000001</v>
      </c>
      <c r="E11" s="124">
        <v>6.0830000000000002E-2</v>
      </c>
      <c r="F11" s="124">
        <v>4.6969999999999998E-2</v>
      </c>
      <c r="G11" s="124">
        <v>0.19622000000000001</v>
      </c>
      <c r="H11" s="124">
        <v>0.10922</v>
      </c>
      <c r="I11" s="124">
        <v>17.582417</v>
      </c>
      <c r="J11" s="124">
        <v>1.3193699999999999</v>
      </c>
      <c r="K11" s="124">
        <v>42.868000000000002</v>
      </c>
      <c r="L11" s="124">
        <v>0.79563753394573733</v>
      </c>
      <c r="M11" s="124">
        <v>9.6283080582812958E-2</v>
      </c>
      <c r="N11" s="124">
        <v>0.34289666959471821</v>
      </c>
      <c r="O11" s="124">
        <v>3.1398835513521448E-2</v>
      </c>
      <c r="P11" s="124">
        <v>2.7464422912506711E-2</v>
      </c>
      <c r="Q11" s="124">
        <v>0.5272483092941822</v>
      </c>
      <c r="R11" s="124">
        <v>0.99453149700901711</v>
      </c>
      <c r="S11" s="124">
        <v>0.30951225277260269</v>
      </c>
      <c r="T11" s="124">
        <v>0.25150872923907081</v>
      </c>
      <c r="U11" s="124">
        <v>0.28082381042605781</v>
      </c>
      <c r="V11" s="124">
        <v>0.33878073543693737</v>
      </c>
      <c r="W11" s="124">
        <v>1.0714760182604171</v>
      </c>
    </row>
    <row r="12" spans="1:23">
      <c r="A12" s="124" t="s">
        <v>500</v>
      </c>
      <c r="B12" s="124">
        <v>6.36</v>
      </c>
      <c r="C12" s="124">
        <v>0.90700000000000003</v>
      </c>
      <c r="D12" s="124">
        <v>25.155556000000001</v>
      </c>
      <c r="E12" s="124">
        <v>0.15323000000000001</v>
      </c>
      <c r="F12" s="124">
        <v>6.3530000000000003E-2</v>
      </c>
      <c r="G12" s="124">
        <v>0.31503999999999999</v>
      </c>
      <c r="H12" s="124">
        <v>0.16384001000000001</v>
      </c>
      <c r="I12" s="124">
        <v>44.496853000000002</v>
      </c>
      <c r="J12" s="124">
        <v>7.0150220000000001</v>
      </c>
      <c r="K12" s="124">
        <v>44.362000000000002</v>
      </c>
      <c r="L12" s="124">
        <v>0.82158654021674715</v>
      </c>
      <c r="M12" s="124">
        <v>0.1232827832292596</v>
      </c>
      <c r="N12" s="124">
        <v>0.44012832909700778</v>
      </c>
      <c r="O12" s="124">
        <v>3.2499799188352489E-2</v>
      </c>
      <c r="P12" s="124">
        <v>0.18066800740241351</v>
      </c>
      <c r="Q12" s="124">
        <v>0.53904965574373342</v>
      </c>
      <c r="R12" s="124">
        <v>0.99496322932870451</v>
      </c>
      <c r="S12" s="124">
        <v>0.32550614996923127</v>
      </c>
      <c r="T12" s="124">
        <v>0.3260881001478998</v>
      </c>
      <c r="U12" s="124">
        <v>0.30378776975633809</v>
      </c>
      <c r="V12" s="124">
        <v>0.33789859824676038</v>
      </c>
      <c r="W12" s="124">
        <v>1.087641289430993</v>
      </c>
    </row>
    <row r="13" spans="1:23">
      <c r="A13" s="124" t="s">
        <v>501</v>
      </c>
      <c r="B13" s="124">
        <v>0.56000000000000005</v>
      </c>
      <c r="C13" s="124">
        <v>0.995</v>
      </c>
      <c r="D13" s="124">
        <v>100.54053999999999</v>
      </c>
      <c r="E13" s="124">
        <v>3.0369999000000002E-2</v>
      </c>
      <c r="F13" s="124">
        <v>1.0570001000000001E-2</v>
      </c>
      <c r="G13" s="124">
        <v>0.20954001</v>
      </c>
      <c r="H13" s="124">
        <v>1.1900000000000001E-2</v>
      </c>
      <c r="I13" s="124">
        <v>132.85714999999999</v>
      </c>
      <c r="J13" s="124">
        <v>3.7213025000000002</v>
      </c>
      <c r="K13" s="124">
        <v>30.922999999999998</v>
      </c>
      <c r="L13" s="124">
        <v>0.78708334826430915</v>
      </c>
      <c r="M13" s="124">
        <v>8.8789771037763893E-2</v>
      </c>
      <c r="N13" s="124">
        <v>0.35379657429836309</v>
      </c>
      <c r="O13" s="124">
        <v>2.2596284579213009E-2</v>
      </c>
      <c r="P13" s="124">
        <v>9.207242015370104E-2</v>
      </c>
      <c r="Q13" s="124">
        <v>0.58698923038514872</v>
      </c>
      <c r="R13" s="124">
        <v>0.99376225164725362</v>
      </c>
      <c r="S13" s="124">
        <v>0.29881155372158869</v>
      </c>
      <c r="T13" s="124">
        <v>0.30373388170224752</v>
      </c>
      <c r="U13" s="124">
        <v>0.29058602892281271</v>
      </c>
      <c r="V13" s="124">
        <v>0.36574480300536122</v>
      </c>
      <c r="W13" s="124">
        <v>1.0657791984222831</v>
      </c>
    </row>
    <row r="14" spans="1:23">
      <c r="A14" s="124" t="s">
        <v>502</v>
      </c>
      <c r="B14" s="124">
        <v>35.81</v>
      </c>
      <c r="C14" s="124">
        <v>1.0680000000000001</v>
      </c>
      <c r="D14" s="124">
        <v>21.679646999999999</v>
      </c>
      <c r="E14" s="124">
        <v>0.18011999000000001</v>
      </c>
      <c r="F14" s="124">
        <v>9.9309995999999998E-2</v>
      </c>
      <c r="G14" s="124">
        <v>0.46517999999999998</v>
      </c>
      <c r="H14" s="124">
        <v>0.30325000000000002</v>
      </c>
      <c r="I14" s="124">
        <v>28.762915</v>
      </c>
      <c r="J14" s="124">
        <v>4.9512324000000003</v>
      </c>
      <c r="K14" s="124">
        <v>150.636</v>
      </c>
      <c r="L14" s="124">
        <v>0.829138147566719</v>
      </c>
      <c r="M14" s="124">
        <v>0.29842402616711272</v>
      </c>
      <c r="N14" s="124">
        <v>0.56298947501245777</v>
      </c>
      <c r="O14" s="124">
        <v>0.1108156047967823</v>
      </c>
      <c r="P14" s="124">
        <v>0.12515549288204059</v>
      </c>
      <c r="Q14" s="124">
        <v>0.53683922085192171</v>
      </c>
      <c r="R14" s="124">
        <v>0.99606516611652818</v>
      </c>
      <c r="S14" s="124">
        <v>0.41791201937006822</v>
      </c>
      <c r="T14" s="124">
        <v>0.32637572764565659</v>
      </c>
      <c r="U14" s="124">
        <v>0.41557243946473771</v>
      </c>
      <c r="V14" s="124">
        <v>0.37048743910660642</v>
      </c>
      <c r="W14" s="124">
        <v>1.092918551565091</v>
      </c>
    </row>
    <row r="15" spans="1:23">
      <c r="A15" s="124" t="s">
        <v>503</v>
      </c>
      <c r="B15" s="124">
        <v>0.98</v>
      </c>
      <c r="C15" s="124">
        <v>0.85499999999999998</v>
      </c>
      <c r="D15" s="124">
        <v>18.219511000000001</v>
      </c>
      <c r="E15" s="124">
        <v>3.066E-2</v>
      </c>
      <c r="F15" s="124">
        <v>9.9100000000000004E-3</v>
      </c>
      <c r="G15" s="124">
        <v>7.0019999999999999E-2</v>
      </c>
      <c r="H15" s="124">
        <v>1.201E-2</v>
      </c>
      <c r="I15" s="124">
        <v>38.112243999999997</v>
      </c>
      <c r="J15" s="124">
        <v>1.0637084999999999</v>
      </c>
      <c r="K15" s="124">
        <v>45.390999999999998</v>
      </c>
      <c r="L15" s="124">
        <v>0.78716479023149089</v>
      </c>
      <c r="M15" s="124">
        <v>9.1287540886113586E-2</v>
      </c>
      <c r="N15" s="124">
        <v>0.23962587823645401</v>
      </c>
      <c r="O15" s="124">
        <v>3.3258093446318443E-2</v>
      </c>
      <c r="P15" s="124">
        <v>2.05875529393998E-2</v>
      </c>
      <c r="Q15" s="124">
        <v>0.53463881648436951</v>
      </c>
      <c r="R15" s="124">
        <v>0.99376312111899423</v>
      </c>
      <c r="S15" s="124">
        <v>0.29008603561802199</v>
      </c>
      <c r="T15" s="124">
        <v>0.25101501152765321</v>
      </c>
      <c r="U15" s="124">
        <v>0.27866352337960409</v>
      </c>
      <c r="V15" s="124">
        <v>0.33608098864602731</v>
      </c>
      <c r="W15" s="124">
        <v>1.065829648842576</v>
      </c>
    </row>
    <row r="16" spans="1:23">
      <c r="A16" s="124" t="s">
        <v>504</v>
      </c>
      <c r="B16" s="124">
        <v>1.63</v>
      </c>
      <c r="C16" s="124">
        <v>0.94399999999999995</v>
      </c>
      <c r="D16" s="124">
        <v>24.536584999999999</v>
      </c>
      <c r="E16" s="124">
        <v>0.21648000000000001</v>
      </c>
      <c r="F16" s="124">
        <v>2.2409999999999999E-2</v>
      </c>
      <c r="G16" s="124">
        <v>0.13145999999999999</v>
      </c>
      <c r="H16" s="124">
        <v>7.3410004000000001E-2</v>
      </c>
      <c r="I16" s="124">
        <v>30.858896000000001</v>
      </c>
      <c r="J16" s="124">
        <v>2.5723636000000001</v>
      </c>
      <c r="K16" s="124">
        <v>37.421999999999997</v>
      </c>
      <c r="L16" s="124">
        <v>0.83934925284273609</v>
      </c>
      <c r="M16" s="124">
        <v>9.5153137079988098E-2</v>
      </c>
      <c r="N16" s="124">
        <v>0.28990287840326662</v>
      </c>
      <c r="O16" s="124">
        <v>2.7385550257075751E-2</v>
      </c>
      <c r="P16" s="124">
        <v>6.1167870887016473E-2</v>
      </c>
      <c r="Q16" s="124">
        <v>0.53865603350120073</v>
      </c>
      <c r="R16" s="124">
        <v>0.99424844446763028</v>
      </c>
      <c r="S16" s="124">
        <v>0.30899603551908628</v>
      </c>
      <c r="T16" s="124">
        <v>0.27068190870952008</v>
      </c>
      <c r="U16" s="124">
        <v>0.287627268545947</v>
      </c>
      <c r="V16" s="124">
        <v>0.33684535361235801</v>
      </c>
      <c r="W16" s="124">
        <v>1.0981139490567711</v>
      </c>
    </row>
    <row r="17" spans="1:23">
      <c r="A17" s="124" t="s">
        <v>505</v>
      </c>
      <c r="B17" s="124">
        <v>-0.39</v>
      </c>
      <c r="C17" s="124">
        <v>0.84599999999999997</v>
      </c>
      <c r="D17" s="124">
        <v>72.291669999999996</v>
      </c>
      <c r="E17" s="124">
        <v>-5.2040000000000003E-2</v>
      </c>
      <c r="F17" s="124">
        <v>-1.059E-2</v>
      </c>
      <c r="G17" s="124">
        <v>2.0539999E-2</v>
      </c>
      <c r="H17" s="124">
        <v>-4.6499999999999996E-3</v>
      </c>
      <c r="I17" s="124">
        <v>0</v>
      </c>
      <c r="J17" s="124">
        <v>1.2580669</v>
      </c>
      <c r="K17" s="124">
        <v>23.664999999999999</v>
      </c>
      <c r="L17" s="124">
        <v>0.76393986795213475</v>
      </c>
      <c r="M17" s="124">
        <v>8.3140053523639595E-2</v>
      </c>
      <c r="N17" s="124">
        <v>0.19913587142442779</v>
      </c>
      <c r="O17" s="124">
        <v>1.724769398220919E-2</v>
      </c>
      <c r="P17" s="124">
        <v>2.581547128057007E-2</v>
      </c>
      <c r="Q17" s="124">
        <v>0.56902492582416819</v>
      </c>
      <c r="R17" s="124">
        <v>0.99363143567173795</v>
      </c>
      <c r="S17" s="124">
        <v>0.2715603889020024</v>
      </c>
      <c r="T17" s="124">
        <v>0.26682930784761888</v>
      </c>
      <c r="U17" s="124">
        <v>0.27992385660952962</v>
      </c>
      <c r="V17" s="124">
        <v>0.34859924060743269</v>
      </c>
      <c r="W17" s="124">
        <v>1.0515108534804249</v>
      </c>
    </row>
    <row r="18" spans="1:23">
      <c r="A18" s="124" t="s">
        <v>506</v>
      </c>
      <c r="B18" s="124">
        <v>-0.02</v>
      </c>
      <c r="C18" s="124">
        <v>0.88700000000000001</v>
      </c>
      <c r="D18" s="124">
        <v>34.84375</v>
      </c>
      <c r="E18" s="124">
        <v>-9.1599999999999997E-3</v>
      </c>
      <c r="F18" s="124">
        <v>1.8870000000000001E-2</v>
      </c>
      <c r="G18" s="124">
        <v>0.28853000000000001</v>
      </c>
      <c r="H18" s="124">
        <v>0.13158</v>
      </c>
      <c r="I18" s="124">
        <v>0</v>
      </c>
      <c r="J18" s="124">
        <v>0.80645155999999996</v>
      </c>
      <c r="K18" s="124">
        <v>8.0370000000000008</v>
      </c>
      <c r="L18" s="124">
        <v>0.775982004195651</v>
      </c>
      <c r="M18" s="124">
        <v>8.5340469818614331E-2</v>
      </c>
      <c r="N18" s="124">
        <v>0.41843491642737562</v>
      </c>
      <c r="O18" s="124">
        <v>5.7310538816338786E-3</v>
      </c>
      <c r="P18" s="124">
        <v>1.366776827859102E-2</v>
      </c>
      <c r="Q18" s="124">
        <v>0.54521066918115102</v>
      </c>
      <c r="R18" s="124">
        <v>0.99470823690101295</v>
      </c>
      <c r="S18" s="124">
        <v>0.31004820365516728</v>
      </c>
      <c r="T18" s="124">
        <v>0.25173045143232542</v>
      </c>
      <c r="U18" s="124">
        <v>0.27643511096323331</v>
      </c>
      <c r="V18" s="124">
        <v>0.35055382515925471</v>
      </c>
      <c r="W18" s="124">
        <v>1.0595269583862881</v>
      </c>
    </row>
    <row r="19" spans="1:23">
      <c r="A19" s="124" t="s">
        <v>507</v>
      </c>
      <c r="B19" s="124">
        <v>0.09</v>
      </c>
      <c r="C19" s="124">
        <v>1.085</v>
      </c>
      <c r="D19" s="124">
        <v>263.5</v>
      </c>
      <c r="E19" s="124">
        <v>-4.7999998000000004E-3</v>
      </c>
      <c r="F19" s="124">
        <v>-4.5999999999999999E-3</v>
      </c>
      <c r="G19" s="124">
        <v>0.16863</v>
      </c>
      <c r="H19" s="124">
        <v>1.328E-2</v>
      </c>
      <c r="I19" s="124">
        <v>292.77776999999998</v>
      </c>
      <c r="J19" s="124">
        <v>1.5021093000000001</v>
      </c>
      <c r="K19" s="124">
        <v>14.525</v>
      </c>
      <c r="L19" s="124">
        <v>0.77720643788105581</v>
      </c>
      <c r="M19" s="124">
        <v>8.5994647636039243E-2</v>
      </c>
      <c r="N19" s="124">
        <v>0.32031948153152878</v>
      </c>
      <c r="O19" s="124">
        <v>1.0512213401248201E-2</v>
      </c>
      <c r="P19" s="124">
        <v>3.237980675041964E-2</v>
      </c>
      <c r="Q19" s="124">
        <v>0.69062004360114315</v>
      </c>
      <c r="R19" s="124">
        <v>0.99377315956545376</v>
      </c>
      <c r="S19" s="124">
        <v>0.29380630618916947</v>
      </c>
      <c r="T19" s="124">
        <v>0.32216637100786982</v>
      </c>
      <c r="U19" s="124">
        <v>0.31453926185247882</v>
      </c>
      <c r="V19" s="124">
        <v>0.42672667508463552</v>
      </c>
      <c r="W19" s="124">
        <v>1.0597290777416719</v>
      </c>
    </row>
    <row r="20" spans="1:23">
      <c r="A20" s="124" t="s">
        <v>508</v>
      </c>
      <c r="B20" s="124">
        <v>-0.33</v>
      </c>
      <c r="C20" s="124">
        <v>0.97299999999999998</v>
      </c>
      <c r="D20" s="124">
        <v>750</v>
      </c>
      <c r="E20" s="124">
        <v>-3.1170000999999999E-2</v>
      </c>
      <c r="F20" s="124">
        <v>-1.5149999000000001E-2</v>
      </c>
      <c r="G20" s="124">
        <v>5.2010002999999999E-2</v>
      </c>
      <c r="H20" s="124">
        <v>8.6599999999999993E-3</v>
      </c>
      <c r="I20" s="124">
        <v>0</v>
      </c>
      <c r="J20" s="124">
        <v>1.6125564999999999</v>
      </c>
      <c r="K20" s="124">
        <v>19.28</v>
      </c>
      <c r="L20" s="124">
        <v>0.76980086075437459</v>
      </c>
      <c r="M20" s="124">
        <v>8.349687778768955E-2</v>
      </c>
      <c r="N20" s="124">
        <v>0.22488810769326889</v>
      </c>
      <c r="O20" s="124">
        <v>1.40162845349976E-2</v>
      </c>
      <c r="P20" s="124">
        <v>3.5350653097224807E-2</v>
      </c>
      <c r="Q20" s="124">
        <v>1</v>
      </c>
      <c r="R20" s="124">
        <v>0.9937366417523491</v>
      </c>
      <c r="S20" s="124">
        <v>0.27597460201776708</v>
      </c>
      <c r="T20" s="124">
        <v>0.45568299375333138</v>
      </c>
      <c r="U20" s="124">
        <v>0.39208566127174133</v>
      </c>
      <c r="V20" s="124">
        <v>0.59993441122700941</v>
      </c>
      <c r="W20" s="124">
        <v>1.055166549194861</v>
      </c>
    </row>
    <row r="21" spans="1:23">
      <c r="A21" s="124" t="s">
        <v>509</v>
      </c>
      <c r="B21" s="124">
        <v>1.27</v>
      </c>
      <c r="C21" s="124">
        <v>0.82199999999999995</v>
      </c>
      <c r="D21" s="124">
        <v>24.793388</v>
      </c>
      <c r="E21" s="124">
        <v>2.9240001000000002E-2</v>
      </c>
      <c r="F21" s="124">
        <v>5.9999996999999996E-4</v>
      </c>
      <c r="G21" s="124">
        <v>0.13650999999999999</v>
      </c>
      <c r="H21" s="124">
        <v>3.041E-2</v>
      </c>
      <c r="I21" s="124">
        <v>23.622046999999998</v>
      </c>
      <c r="J21" s="124">
        <v>0.85186136000000001</v>
      </c>
      <c r="K21" s="124">
        <v>44.488</v>
      </c>
      <c r="L21" s="124">
        <v>0.78676600708261835</v>
      </c>
      <c r="M21" s="124">
        <v>9.3012191495688373E-2</v>
      </c>
      <c r="N21" s="124">
        <v>0.29403534667869641</v>
      </c>
      <c r="O21" s="124">
        <v>3.2592651546470758E-2</v>
      </c>
      <c r="P21" s="124">
        <v>1.488921652208795E-2</v>
      </c>
      <c r="Q21" s="124">
        <v>0.53881934223900763</v>
      </c>
      <c r="R21" s="124">
        <v>0.99390856002832895</v>
      </c>
      <c r="S21" s="124">
        <v>0.29965418223774848</v>
      </c>
      <c r="T21" s="124">
        <v>0.25061093044973942</v>
      </c>
      <c r="U21" s="124">
        <v>0.28080020302463932</v>
      </c>
      <c r="V21" s="124">
        <v>0.34323538423058569</v>
      </c>
      <c r="W21" s="124">
        <v>1.0656704585676851</v>
      </c>
    </row>
    <row r="22" spans="1:23">
      <c r="A22" s="124" t="s">
        <v>510</v>
      </c>
      <c r="B22" s="124">
        <v>-0.28000000000000003</v>
      </c>
      <c r="C22" s="124">
        <v>1.1140000000000001</v>
      </c>
      <c r="D22" s="124">
        <v>-47.999996000000003</v>
      </c>
      <c r="E22" s="124">
        <v>-1.6750000000000001E-2</v>
      </c>
      <c r="F22" s="124">
        <v>5.0299999999999997E-3</v>
      </c>
      <c r="G22" s="124">
        <v>0.10732</v>
      </c>
      <c r="H22" s="124">
        <v>1.6539999999999999E-2</v>
      </c>
      <c r="I22" s="124">
        <v>0</v>
      </c>
      <c r="J22" s="124">
        <v>0.85653100000000004</v>
      </c>
      <c r="K22" s="124">
        <v>35.171999999999997</v>
      </c>
      <c r="L22" s="124">
        <v>0.77385047868053225</v>
      </c>
      <c r="M22" s="124">
        <v>8.3794231341064521E-2</v>
      </c>
      <c r="N22" s="124">
        <v>0.27014886173616282</v>
      </c>
      <c r="O22" s="124">
        <v>2.5727472433535029E-2</v>
      </c>
      <c r="P22" s="124">
        <v>1.5014822086872709E-2</v>
      </c>
      <c r="Q22" s="124">
        <v>0.49252784384631437</v>
      </c>
      <c r="R22" s="124">
        <v>0.99379892754612942</v>
      </c>
      <c r="S22" s="124">
        <v>0.28832575055331788</v>
      </c>
      <c r="T22" s="124">
        <v>0.22950698227760211</v>
      </c>
      <c r="U22" s="124">
        <v>0.26161901254761277</v>
      </c>
      <c r="V22" s="124">
        <v>0.3127515254385666</v>
      </c>
      <c r="W22" s="124">
        <v>1.0576863242109711</v>
      </c>
    </row>
    <row r="23" spans="1:23">
      <c r="A23" s="124" t="s">
        <v>511</v>
      </c>
      <c r="B23" s="124">
        <v>1.94</v>
      </c>
      <c r="C23" s="124">
        <v>0.88200000000000001</v>
      </c>
      <c r="D23" s="124">
        <v>44.682540000000003</v>
      </c>
      <c r="E23" s="124">
        <v>6.3719999999999999E-2</v>
      </c>
      <c r="F23" s="124">
        <v>4.3439999999999999E-2</v>
      </c>
      <c r="G23" s="124">
        <v>0.109639995</v>
      </c>
      <c r="H23" s="124">
        <v>7.0360000000000006E-2</v>
      </c>
      <c r="I23" s="124">
        <v>14.510308</v>
      </c>
      <c r="J23" s="124">
        <v>0.90841614999999998</v>
      </c>
      <c r="K23" s="124">
        <v>38.573999999999998</v>
      </c>
      <c r="L23" s="124">
        <v>0.79644914247520937</v>
      </c>
      <c r="M23" s="124">
        <v>9.6996729110912866E-2</v>
      </c>
      <c r="N23" s="124">
        <v>0.27204733811965898</v>
      </c>
      <c r="O23" s="124">
        <v>2.823448610272861E-2</v>
      </c>
      <c r="P23" s="124">
        <v>1.641044649682551E-2</v>
      </c>
      <c r="Q23" s="124">
        <v>0.55146745113637707</v>
      </c>
      <c r="R23" s="124">
        <v>0.99422433635593321</v>
      </c>
      <c r="S23" s="124">
        <v>0.29920447639365272</v>
      </c>
      <c r="T23" s="124">
        <v>0.25725329951553999</v>
      </c>
      <c r="U23" s="124">
        <v>0.28761918428933209</v>
      </c>
      <c r="V23" s="124">
        <v>0.34768288116077029</v>
      </c>
      <c r="W23" s="124">
        <v>1.0717934547394601</v>
      </c>
    </row>
    <row r="24" spans="1:23">
      <c r="A24" s="124" t="s">
        <v>512</v>
      </c>
      <c r="B24" s="124">
        <v>6.07</v>
      </c>
      <c r="C24" s="124">
        <v>1.163</v>
      </c>
      <c r="D24" s="124">
        <v>10.683012</v>
      </c>
      <c r="E24" s="124">
        <v>0.15642998999999999</v>
      </c>
      <c r="F24" s="124">
        <v>2.0320000000000001E-2</v>
      </c>
      <c r="G24" s="124">
        <v>8.9940004000000004E-2</v>
      </c>
      <c r="H24" s="124">
        <v>4.5440003E-2</v>
      </c>
      <c r="I24" s="124">
        <v>10.049423000000001</v>
      </c>
      <c r="J24" s="124">
        <v>1.7277027</v>
      </c>
      <c r="K24" s="124">
        <v>50.055</v>
      </c>
      <c r="L24" s="124">
        <v>0.82248520429225769</v>
      </c>
      <c r="M24" s="124">
        <v>0.1215581326196848</v>
      </c>
      <c r="N24" s="124">
        <v>0.25592662765752999</v>
      </c>
      <c r="O24" s="124">
        <v>3.669510454364909E-2</v>
      </c>
      <c r="P24" s="124">
        <v>3.8447894744079593E-2</v>
      </c>
      <c r="Q24" s="124">
        <v>0.52984613049871687</v>
      </c>
      <c r="R24" s="124">
        <v>0.99402736150896021</v>
      </c>
      <c r="S24" s="124">
        <v>0.3104907335556929</v>
      </c>
      <c r="T24" s="124">
        <v>0.26094147637041548</v>
      </c>
      <c r="U24" s="124">
        <v>0.30040598687595721</v>
      </c>
      <c r="V24" s="124">
        <v>0.33355830120909791</v>
      </c>
      <c r="W24" s="124">
        <v>1.08764318300547</v>
      </c>
    </row>
    <row r="25" spans="1:23">
      <c r="A25" s="124" t="s">
        <v>513</v>
      </c>
      <c r="B25" s="124">
        <v>4.01</v>
      </c>
      <c r="C25" s="124">
        <v>0.92200000000000004</v>
      </c>
      <c r="D25" s="124">
        <v>11.877076000000001</v>
      </c>
      <c r="E25" s="124">
        <v>0.105349995</v>
      </c>
      <c r="F25" s="124">
        <v>1.4710000000000001E-2</v>
      </c>
      <c r="G25" s="124">
        <v>0.35410999999999998</v>
      </c>
      <c r="H25" s="124">
        <v>7.1690000000000004E-2</v>
      </c>
      <c r="I25" s="124">
        <v>17.830423</v>
      </c>
      <c r="J25" s="124">
        <v>1.2679328999999999</v>
      </c>
      <c r="K25" s="124">
        <v>81.069000000000003</v>
      </c>
      <c r="L25" s="124">
        <v>0.80814023556305692</v>
      </c>
      <c r="M25" s="124">
        <v>0.1093071662206363</v>
      </c>
      <c r="N25" s="124">
        <v>0.47209972226949098</v>
      </c>
      <c r="O25" s="124">
        <v>5.9550049263334452E-2</v>
      </c>
      <c r="P25" s="124">
        <v>2.6080850303828059E-2</v>
      </c>
      <c r="Q25" s="124">
        <v>0.53060547164621419</v>
      </c>
      <c r="R25" s="124">
        <v>0.99423484905970583</v>
      </c>
      <c r="S25" s="124">
        <v>0.34224882631401943</v>
      </c>
      <c r="T25" s="124">
        <v>0.25421575164071702</v>
      </c>
      <c r="U25" s="124">
        <v>0.29129634087221451</v>
      </c>
      <c r="V25" s="124">
        <v>0.35772139788587021</v>
      </c>
      <c r="W25" s="124">
        <v>1.078968601875502</v>
      </c>
    </row>
    <row r="26" spans="1:23">
      <c r="A26" s="124" t="s">
        <v>514</v>
      </c>
      <c r="B26" s="124">
        <v>42.5</v>
      </c>
      <c r="C26" s="124">
        <v>0.83799999999999997</v>
      </c>
      <c r="D26" s="124">
        <v>12.924588</v>
      </c>
      <c r="E26" s="124">
        <v>0.31234000000000001</v>
      </c>
      <c r="F26" s="124">
        <v>4.8839998000000003E-2</v>
      </c>
      <c r="G26" s="124">
        <v>0.21023000999999999</v>
      </c>
      <c r="H26" s="124">
        <v>0.14083000000000001</v>
      </c>
      <c r="I26" s="124">
        <v>14.235294</v>
      </c>
      <c r="J26" s="124">
        <v>5.1285094999999998</v>
      </c>
      <c r="K26" s="124">
        <v>506.75</v>
      </c>
      <c r="L26" s="124">
        <v>0.86626994268190272</v>
      </c>
      <c r="M26" s="124">
        <v>0.33820993160868268</v>
      </c>
      <c r="N26" s="124">
        <v>0.35436120857758019</v>
      </c>
      <c r="O26" s="124">
        <v>0.37324437193117432</v>
      </c>
      <c r="P26" s="124">
        <v>0.1299239526067526</v>
      </c>
      <c r="Q26" s="124">
        <v>0.53127161597691774</v>
      </c>
      <c r="R26" s="124">
        <v>0.99478135157010783</v>
      </c>
      <c r="S26" s="124">
        <v>0.44842726972418012</v>
      </c>
      <c r="T26" s="124">
        <v>0.33171861992184187</v>
      </c>
      <c r="U26" s="124">
        <v>0.44336564784036392</v>
      </c>
      <c r="V26" s="124">
        <v>0.41228092356653762</v>
      </c>
      <c r="W26" s="124">
        <v>1.114934425953882</v>
      </c>
    </row>
    <row r="27" spans="1:23">
      <c r="A27" s="124" t="s">
        <v>515</v>
      </c>
      <c r="B27" s="124">
        <v>-2.77</v>
      </c>
      <c r="C27" s="124">
        <v>0.95799999999999996</v>
      </c>
      <c r="D27" s="124">
        <v>-4.1801386000000003</v>
      </c>
      <c r="E27" s="124">
        <v>-0.49145</v>
      </c>
      <c r="F27" s="124">
        <v>-4.1250000000000002E-2</v>
      </c>
      <c r="G27" s="124">
        <v>-0.11228</v>
      </c>
      <c r="H27" s="124">
        <v>-0.10536</v>
      </c>
      <c r="I27" s="124">
        <v>0</v>
      </c>
      <c r="J27" s="124">
        <v>2.5261689999999999</v>
      </c>
      <c r="K27" s="124">
        <v>23.015000000000001</v>
      </c>
      <c r="L27" s="124">
        <v>0.64053886313022523</v>
      </c>
      <c r="M27" s="124">
        <v>6.8986024382991368E-2</v>
      </c>
      <c r="N27" s="124">
        <v>9.0447865046188111E-2</v>
      </c>
      <c r="O27" s="124">
        <v>1.676869372207521E-2</v>
      </c>
      <c r="P27" s="124">
        <v>5.9925312826222467E-2</v>
      </c>
      <c r="Q27" s="124">
        <v>0.52039420678941029</v>
      </c>
      <c r="R27" s="124">
        <v>0.99283539477178728</v>
      </c>
      <c r="S27" s="124">
        <v>0.21182074298730921</v>
      </c>
      <c r="T27" s="124">
        <v>0.25858304899158963</v>
      </c>
      <c r="U27" s="124">
        <v>0.24542634011540479</v>
      </c>
      <c r="V27" s="124">
        <v>0.30809037543072482</v>
      </c>
      <c r="W27" s="124">
        <v>0.97537424052353883</v>
      </c>
    </row>
    <row r="28" spans="1:23">
      <c r="A28" s="124" t="s">
        <v>516</v>
      </c>
      <c r="B28" s="124">
        <v>2.74</v>
      </c>
      <c r="C28" s="124">
        <v>0.874</v>
      </c>
      <c r="D28" s="124">
        <v>15.250291000000001</v>
      </c>
      <c r="E28" s="124">
        <v>6.1109999999999998E-2</v>
      </c>
      <c r="F28" s="124">
        <v>2.7650000000000001E-2</v>
      </c>
      <c r="G28" s="124">
        <v>0.39751998</v>
      </c>
      <c r="H28" s="124">
        <v>-4.2119999999999998E-2</v>
      </c>
      <c r="I28" s="124">
        <v>47.810220000000001</v>
      </c>
      <c r="J28" s="124">
        <v>4.3847904</v>
      </c>
      <c r="K28" s="124">
        <v>31.215</v>
      </c>
      <c r="L28" s="124">
        <v>0.79571616729807371</v>
      </c>
      <c r="M28" s="124">
        <v>0.10175438596491231</v>
      </c>
      <c r="N28" s="124">
        <v>0.50762256686098406</v>
      </c>
      <c r="O28" s="124">
        <v>2.2811466234534741E-2</v>
      </c>
      <c r="P28" s="124">
        <v>0.10991914332879681</v>
      </c>
      <c r="Q28" s="124">
        <v>0.53275060034019972</v>
      </c>
      <c r="R28" s="124">
        <v>0.99333526197973965</v>
      </c>
      <c r="S28" s="124">
        <v>0.32801355125555659</v>
      </c>
      <c r="T28" s="124">
        <v>0.28998895389091789</v>
      </c>
      <c r="U28" s="124">
        <v>0.28573850664363099</v>
      </c>
      <c r="V28" s="124">
        <v>0.34451099327122631</v>
      </c>
      <c r="W28" s="124">
        <v>1.0708222855168901</v>
      </c>
    </row>
    <row r="29" spans="1:23">
      <c r="A29" s="124" t="s">
        <v>517</v>
      </c>
      <c r="B29" s="124">
        <v>2.5</v>
      </c>
      <c r="C29" s="124">
        <v>0.90600000000000003</v>
      </c>
      <c r="D29" s="124">
        <v>17.544640999999999</v>
      </c>
      <c r="E29" s="124">
        <v>9.3280000000000002E-2</v>
      </c>
      <c r="F29" s="124">
        <v>4.9930000000000002E-2</v>
      </c>
      <c r="G29" s="124">
        <v>0.31859999999999999</v>
      </c>
      <c r="H29" s="124">
        <v>0.18391001000000001</v>
      </c>
      <c r="I29" s="124">
        <v>31.439999</v>
      </c>
      <c r="J29" s="124">
        <v>2.5613450000000002</v>
      </c>
      <c r="K29" s="124">
        <v>39</v>
      </c>
      <c r="L29" s="124">
        <v>0.80475057781472292</v>
      </c>
      <c r="M29" s="124">
        <v>0.10032708890871241</v>
      </c>
      <c r="N29" s="124">
        <v>0.44304151465354841</v>
      </c>
      <c r="O29" s="124">
        <v>2.8548415503985649E-2</v>
      </c>
      <c r="P29" s="124">
        <v>6.0871488836978932E-2</v>
      </c>
      <c r="Q29" s="124">
        <v>0.53420964638945712</v>
      </c>
      <c r="R29" s="124">
        <v>0.99512186839991901</v>
      </c>
      <c r="S29" s="124">
        <v>0.32555250548666331</v>
      </c>
      <c r="T29" s="124">
        <v>0.26938851556310539</v>
      </c>
      <c r="U29" s="124">
        <v>0.28615209279444809</v>
      </c>
      <c r="V29" s="124">
        <v>0.3466429898131585</v>
      </c>
      <c r="W29" s="124">
        <v>1.07741056669306</v>
      </c>
    </row>
    <row r="30" spans="1:23">
      <c r="A30" s="124" t="s">
        <v>518</v>
      </c>
      <c r="B30" s="124">
        <v>2.2000000000000002</v>
      </c>
      <c r="C30" s="124">
        <v>0.97499999999999998</v>
      </c>
      <c r="D30" s="124">
        <v>7.4869113</v>
      </c>
      <c r="E30" s="124">
        <v>1.512E-2</v>
      </c>
      <c r="F30" s="124">
        <v>1.0190001000000001E-2</v>
      </c>
      <c r="G30" s="124">
        <v>0.12925</v>
      </c>
      <c r="H30" s="124">
        <v>3.533E-2</v>
      </c>
      <c r="I30" s="124">
        <v>26</v>
      </c>
      <c r="J30" s="124">
        <v>0.58290620000000004</v>
      </c>
      <c r="K30" s="124">
        <v>203.03700000000001</v>
      </c>
      <c r="L30" s="124">
        <v>0.78280063917682108</v>
      </c>
      <c r="M30" s="124">
        <v>9.8542967588462677E-2</v>
      </c>
      <c r="N30" s="124">
        <v>0.28809441208867259</v>
      </c>
      <c r="O30" s="124">
        <v>0.14943113192183011</v>
      </c>
      <c r="P30" s="124">
        <v>7.6547691613544633E-3</v>
      </c>
      <c r="Q30" s="124">
        <v>0.52781363410568016</v>
      </c>
      <c r="R30" s="124">
        <v>0.99394744912799882</v>
      </c>
      <c r="S30" s="124">
        <v>0.3186605227929642</v>
      </c>
      <c r="T30" s="124">
        <v>0.24358354770864241</v>
      </c>
      <c r="U30" s="124">
        <v>0.28106535896516099</v>
      </c>
      <c r="V30" s="124">
        <v>0.36469387597816849</v>
      </c>
      <c r="W30" s="124">
        <v>1.063261715091536</v>
      </c>
    </row>
    <row r="31" spans="1:23">
      <c r="A31" s="124" t="s">
        <v>519</v>
      </c>
      <c r="B31" s="124">
        <v>4.37</v>
      </c>
      <c r="C31" s="124">
        <v>1.18</v>
      </c>
      <c r="D31" s="124">
        <v>12.178649</v>
      </c>
      <c r="E31" s="124">
        <v>0.15123</v>
      </c>
      <c r="F31" s="124">
        <v>6.1379999999999997E-2</v>
      </c>
      <c r="G31" s="124">
        <v>0.33827000000000002</v>
      </c>
      <c r="H31" s="124">
        <v>0.21290999999999999</v>
      </c>
      <c r="I31" s="124">
        <v>12.791762</v>
      </c>
      <c r="J31" s="124">
        <v>1.853264</v>
      </c>
      <c r="K31" s="124">
        <v>17.998999999999999</v>
      </c>
      <c r="L31" s="124">
        <v>0.82102487341434438</v>
      </c>
      <c r="M31" s="124">
        <v>0.11144811180493611</v>
      </c>
      <c r="N31" s="124">
        <v>0.45913768316398468</v>
      </c>
      <c r="O31" s="124">
        <v>1.307228556079508E-2</v>
      </c>
      <c r="P31" s="124">
        <v>4.1825285292731891E-2</v>
      </c>
      <c r="Q31" s="124">
        <v>0.53079725097117014</v>
      </c>
      <c r="R31" s="124">
        <v>0.99535109268884925</v>
      </c>
      <c r="S31" s="124">
        <v>0.33544405404999361</v>
      </c>
      <c r="T31" s="124">
        <v>0.26135195421963381</v>
      </c>
      <c r="U31" s="124">
        <v>0.29405868139207941</v>
      </c>
      <c r="V31" s="124">
        <v>0.34422012652782907</v>
      </c>
      <c r="W31" s="124">
        <v>1.0875244735674929</v>
      </c>
    </row>
    <row r="32" spans="1:23">
      <c r="A32" s="124" t="s">
        <v>520</v>
      </c>
      <c r="B32" s="124">
        <v>12.37</v>
      </c>
      <c r="C32" s="124">
        <v>1.139</v>
      </c>
      <c r="D32" s="124">
        <v>21.370463999999998</v>
      </c>
      <c r="E32" s="124">
        <v>0.15440999999999999</v>
      </c>
      <c r="F32" s="124">
        <v>5.5539999999999999E-2</v>
      </c>
      <c r="G32" s="124">
        <v>0.29672999999999999</v>
      </c>
      <c r="H32" s="124">
        <v>8.1000000000000003E-2</v>
      </c>
      <c r="I32" s="124">
        <v>27.607115</v>
      </c>
      <c r="J32" s="124">
        <v>4.2019390000000003</v>
      </c>
      <c r="K32" s="124">
        <v>153.863</v>
      </c>
      <c r="L32" s="124">
        <v>0.8219179236301648</v>
      </c>
      <c r="M32" s="124">
        <v>0.15902468034493011</v>
      </c>
      <c r="N32" s="124">
        <v>0.425145062934014</v>
      </c>
      <c r="O32" s="124">
        <v>0.1131936568574783</v>
      </c>
      <c r="P32" s="124">
        <v>0.10500074418696061</v>
      </c>
      <c r="Q32" s="124">
        <v>0.53664260209948744</v>
      </c>
      <c r="R32" s="124">
        <v>0.99430843798611368</v>
      </c>
      <c r="S32" s="124">
        <v>0.35432568857193431</v>
      </c>
      <c r="T32" s="124">
        <v>0.29773296503966218</v>
      </c>
      <c r="U32" s="124">
        <v>0.32596831210609628</v>
      </c>
      <c r="V32" s="124">
        <v>0.36212252673343681</v>
      </c>
      <c r="W32" s="124">
        <v>1.0874602621802689</v>
      </c>
    </row>
    <row r="33" spans="1:23">
      <c r="A33" s="124" t="s">
        <v>521</v>
      </c>
      <c r="B33" s="124">
        <v>4.01</v>
      </c>
      <c r="C33" s="124">
        <v>0.92500000000000004</v>
      </c>
      <c r="D33" s="124">
        <v>10.053618999999999</v>
      </c>
      <c r="E33" s="124">
        <v>0.106920004</v>
      </c>
      <c r="F33" s="124">
        <v>4.1050002000000002E-2</v>
      </c>
      <c r="G33" s="124">
        <v>0.15096999999999999</v>
      </c>
      <c r="H33" s="124">
        <v>0.10349999999999999</v>
      </c>
      <c r="I33" s="124">
        <v>18.703240999999998</v>
      </c>
      <c r="J33" s="124">
        <v>2.2772125999999999</v>
      </c>
      <c r="K33" s="124">
        <v>56.283000000000001</v>
      </c>
      <c r="L33" s="124">
        <v>0.80858114653044366</v>
      </c>
      <c r="M33" s="124">
        <v>0.1093071662206363</v>
      </c>
      <c r="N33" s="124">
        <v>0.30586811722576851</v>
      </c>
      <c r="O33" s="124">
        <v>4.1284663959209808E-2</v>
      </c>
      <c r="P33" s="124">
        <v>5.3228798913205477E-2</v>
      </c>
      <c r="Q33" s="124">
        <v>0.52944588059347997</v>
      </c>
      <c r="R33" s="124">
        <v>0.99448628447850662</v>
      </c>
      <c r="S33" s="124">
        <v>0.31017089833539963</v>
      </c>
      <c r="T33" s="124">
        <v>0.26535436168949428</v>
      </c>
      <c r="U33" s="124">
        <v>0.29104298188157862</v>
      </c>
      <c r="V33" s="124">
        <v>0.33683602851326838</v>
      </c>
      <c r="W33" s="124">
        <v>1.079386510784456</v>
      </c>
    </row>
    <row r="34" spans="1:23">
      <c r="A34" s="124" t="s">
        <v>522</v>
      </c>
      <c r="B34" s="124">
        <v>2.17</v>
      </c>
      <c r="C34" s="124">
        <v>0.879</v>
      </c>
      <c r="D34" s="124">
        <v>19.396137</v>
      </c>
      <c r="E34" s="124">
        <v>9.8929993999999993E-2</v>
      </c>
      <c r="F34" s="124">
        <v>4.02E-2</v>
      </c>
      <c r="G34" s="124">
        <v>0.123859994</v>
      </c>
      <c r="H34" s="124">
        <v>6.9839999999999999E-2</v>
      </c>
      <c r="I34" s="124">
        <v>18.502303999999999</v>
      </c>
      <c r="J34" s="124">
        <v>1.5523507999999999</v>
      </c>
      <c r="K34" s="124">
        <v>49.454000000000001</v>
      </c>
      <c r="L34" s="124">
        <v>0.80633728484651046</v>
      </c>
      <c r="M34" s="124">
        <v>9.8364555456437699E-2</v>
      </c>
      <c r="N34" s="124">
        <v>0.28368371331651898</v>
      </c>
      <c r="O34" s="124">
        <v>3.6252213533894427E-2</v>
      </c>
      <c r="P34" s="124">
        <v>3.3731219703695157E-2</v>
      </c>
      <c r="Q34" s="124">
        <v>0.53538706828411831</v>
      </c>
      <c r="R34" s="124">
        <v>0.99422022612588679</v>
      </c>
      <c r="S34" s="124">
        <v>0.30382532583335498</v>
      </c>
      <c r="T34" s="124">
        <v>0.25798039320630178</v>
      </c>
      <c r="U34" s="124">
        <v>0.28537221528696821</v>
      </c>
      <c r="V34" s="124">
        <v>0.33935430819521978</v>
      </c>
      <c r="W34" s="124">
        <v>1.07785445175855</v>
      </c>
    </row>
    <row r="35" spans="1:23">
      <c r="A35" s="124" t="s">
        <v>523</v>
      </c>
      <c r="B35" s="124">
        <v>1.86</v>
      </c>
      <c r="C35" s="124">
        <v>0.88500000000000001</v>
      </c>
      <c r="D35" s="124">
        <v>-170.78946999999999</v>
      </c>
      <c r="E35" s="124">
        <v>8.5930005000000004E-2</v>
      </c>
      <c r="F35" s="124">
        <v>1.5709999999999998E-2</v>
      </c>
      <c r="G35" s="124">
        <v>0.16070999</v>
      </c>
      <c r="H35" s="124">
        <v>2.6870001000000001E-2</v>
      </c>
      <c r="I35" s="124">
        <v>17.446238000000001</v>
      </c>
      <c r="J35" s="124">
        <v>1.5018975999999999</v>
      </c>
      <c r="K35" s="124">
        <v>35.417000000000002</v>
      </c>
      <c r="L35" s="124">
        <v>0.80268645372005965</v>
      </c>
      <c r="M35" s="124">
        <v>9.6520963425512932E-2</v>
      </c>
      <c r="N35" s="124">
        <v>0.31383845379566999</v>
      </c>
      <c r="O35" s="124">
        <v>2.5908018685431689E-2</v>
      </c>
      <c r="P35" s="124">
        <v>3.2374112371824082E-2</v>
      </c>
      <c r="Q35" s="124">
        <v>0.41444233076849618</v>
      </c>
      <c r="R35" s="124">
        <v>0.99388057885476333</v>
      </c>
      <c r="S35" s="124">
        <v>0.30555012691225691</v>
      </c>
      <c r="T35" s="124">
        <v>0.20529837320344699</v>
      </c>
      <c r="U35" s="124">
        <v>0.25257557944404452</v>
      </c>
      <c r="V35" s="124">
        <v>0.26897887658375158</v>
      </c>
      <c r="W35" s="124">
        <v>1.075416457093116</v>
      </c>
    </row>
    <row r="36" spans="1:23">
      <c r="A36" s="124" t="s">
        <v>524</v>
      </c>
      <c r="B36" s="124">
        <v>-1.31</v>
      </c>
      <c r="C36" s="124">
        <v>1.089</v>
      </c>
      <c r="D36" s="124">
        <v>32.926830000000002</v>
      </c>
      <c r="E36" s="124">
        <v>-4.8249997000000003E-2</v>
      </c>
      <c r="F36" s="124">
        <v>-2.5610002E-2</v>
      </c>
      <c r="G36" s="124">
        <v>0.23277001</v>
      </c>
      <c r="H36" s="124">
        <v>-0.22595999999999999</v>
      </c>
      <c r="I36" s="124">
        <v>0</v>
      </c>
      <c r="J36" s="124">
        <v>1.0471204999999999</v>
      </c>
      <c r="K36" s="124">
        <v>14.176</v>
      </c>
      <c r="L36" s="124">
        <v>0.76500422738518825</v>
      </c>
      <c r="M36" s="124">
        <v>7.7668748141540289E-2</v>
      </c>
      <c r="N36" s="124">
        <v>0.37280592836533999</v>
      </c>
      <c r="O36" s="124">
        <v>1.0255027107730109E-2</v>
      </c>
      <c r="P36" s="124">
        <v>2.0141363274104492E-2</v>
      </c>
      <c r="Q36" s="124">
        <v>0.54399164220063689</v>
      </c>
      <c r="R36" s="124">
        <v>0.99188213757256127</v>
      </c>
      <c r="S36" s="124">
        <v>0.29744466517568918</v>
      </c>
      <c r="T36" s="124">
        <v>0.25288627025590033</v>
      </c>
      <c r="U36" s="124">
        <v>0.27008397635381493</v>
      </c>
      <c r="V36" s="124">
        <v>0.34664928113347387</v>
      </c>
      <c r="W36" s="124">
        <v>1.0511370305601759</v>
      </c>
    </row>
    <row r="37" spans="1:23">
      <c r="A37" s="124" t="s">
        <v>525</v>
      </c>
      <c r="B37" s="124">
        <v>0.46</v>
      </c>
      <c r="C37" s="124">
        <v>0.97499999999999998</v>
      </c>
      <c r="D37" s="124">
        <v>75.090903999999995</v>
      </c>
      <c r="E37" s="124">
        <v>3.5740000000000001E-2</v>
      </c>
      <c r="F37" s="124">
        <v>4.2700000000000004E-3</v>
      </c>
      <c r="G37" s="124">
        <v>0.23422999999999999</v>
      </c>
      <c r="H37" s="124">
        <v>-9.8099999999999993E-3</v>
      </c>
      <c r="I37" s="124">
        <v>89.782610000000005</v>
      </c>
      <c r="J37" s="124">
        <v>2.1734551999999998</v>
      </c>
      <c r="K37" s="124">
        <v>9.0719999999999992</v>
      </c>
      <c r="L37" s="124">
        <v>0.78859142390959402</v>
      </c>
      <c r="M37" s="124">
        <v>8.8195063931013964E-2</v>
      </c>
      <c r="N37" s="124">
        <v>0.37400065358463602</v>
      </c>
      <c r="O37" s="124">
        <v>6.4937696804626107E-3</v>
      </c>
      <c r="P37" s="124">
        <v>5.0437897081886951E-2</v>
      </c>
      <c r="Q37" s="124">
        <v>0.5708050427673752</v>
      </c>
      <c r="R37" s="124">
        <v>0.99359064954281584</v>
      </c>
      <c r="S37" s="124">
        <v>0.30382611252941588</v>
      </c>
      <c r="T37" s="124">
        <v>0.27886779865513572</v>
      </c>
      <c r="U37" s="124">
        <v>0.28618472035420339</v>
      </c>
      <c r="V37" s="124">
        <v>0.35837157671716391</v>
      </c>
      <c r="W37" s="124">
        <v>1.066603254293087</v>
      </c>
    </row>
    <row r="38" spans="1:23">
      <c r="A38" s="124" t="s">
        <v>526</v>
      </c>
      <c r="B38" s="124">
        <v>-0.88</v>
      </c>
      <c r="C38" s="124">
        <v>1.054</v>
      </c>
      <c r="D38" s="124">
        <v>17.717390000000002</v>
      </c>
      <c r="E38" s="124">
        <v>-6.9949999999999998E-2</v>
      </c>
      <c r="F38" s="124">
        <v>-3.2169999999999997E-2</v>
      </c>
      <c r="G38" s="124">
        <v>4.3610000000000003E-2</v>
      </c>
      <c r="H38" s="124">
        <v>-0.34958</v>
      </c>
      <c r="I38" s="124">
        <v>0</v>
      </c>
      <c r="J38" s="124">
        <v>2.1888008000000001</v>
      </c>
      <c r="K38" s="124">
        <v>9.4979999999999993</v>
      </c>
      <c r="L38" s="124">
        <v>0.75891014173661753</v>
      </c>
      <c r="M38" s="124">
        <v>8.0225988700564965E-2</v>
      </c>
      <c r="N38" s="124">
        <v>0.21801429662178079</v>
      </c>
      <c r="O38" s="124">
        <v>6.8076990817196549E-3</v>
      </c>
      <c r="P38" s="124">
        <v>5.0850668249463257E-2</v>
      </c>
      <c r="Q38" s="124">
        <v>0.53431950266507466</v>
      </c>
      <c r="R38" s="124">
        <v>0.99090500942191184</v>
      </c>
      <c r="S38" s="124">
        <v>0.26814932809480502</v>
      </c>
      <c r="T38" s="124">
        <v>0.26226822903928171</v>
      </c>
      <c r="U38" s="124">
        <v>0.26857657418047248</v>
      </c>
      <c r="V38" s="124">
        <v>0.32484330840022158</v>
      </c>
      <c r="W38" s="124">
        <v>1.0468267584416719</v>
      </c>
    </row>
    <row r="39" spans="1:23">
      <c r="A39" s="124" t="s">
        <v>527</v>
      </c>
      <c r="B39" s="124">
        <v>1.48</v>
      </c>
      <c r="C39" s="124">
        <v>0.86</v>
      </c>
      <c r="D39" s="124">
        <v>15.513306999999999</v>
      </c>
      <c r="E39" s="124">
        <v>6.3240000000000005E-2</v>
      </c>
      <c r="F39" s="124">
        <v>1.4370000000000001E-2</v>
      </c>
      <c r="G39" s="124">
        <v>0.16291</v>
      </c>
      <c r="H39" s="124">
        <v>1.976E-2</v>
      </c>
      <c r="I39" s="124">
        <v>27.567565999999999</v>
      </c>
      <c r="J39" s="124">
        <v>2.1995795</v>
      </c>
      <c r="K39" s="124">
        <v>102.355</v>
      </c>
      <c r="L39" s="124">
        <v>0.79631434244263266</v>
      </c>
      <c r="M39" s="124">
        <v>9.4261076419863213E-2</v>
      </c>
      <c r="N39" s="124">
        <v>0.31563874518787371</v>
      </c>
      <c r="O39" s="124">
        <v>7.5236202397506849E-2</v>
      </c>
      <c r="P39" s="124">
        <v>5.1140597387714933E-2</v>
      </c>
      <c r="Q39" s="124">
        <v>0.53291786011124231</v>
      </c>
      <c r="R39" s="124">
        <v>0.99382437935526291</v>
      </c>
      <c r="S39" s="124">
        <v>0.30940839530617281</v>
      </c>
      <c r="T39" s="124">
        <v>0.26379736270445148</v>
      </c>
      <c r="U39" s="124">
        <v>0.2810711005999304</v>
      </c>
      <c r="V39" s="124">
        <v>0.34786254434391101</v>
      </c>
      <c r="W39" s="124">
        <v>1.071476100591491</v>
      </c>
    </row>
    <row r="40" spans="1:23">
      <c r="A40" s="124" t="s">
        <v>528</v>
      </c>
      <c r="B40" s="124">
        <v>2.62</v>
      </c>
      <c r="C40" s="124">
        <v>1.1020000000000001</v>
      </c>
      <c r="D40" s="124">
        <v>11.989100000000001</v>
      </c>
      <c r="E40" s="124">
        <v>4.7739999999999998E-2</v>
      </c>
      <c r="F40" s="124">
        <v>2.2689999999999998E-2</v>
      </c>
      <c r="G40" s="124">
        <v>0.13073000000000001</v>
      </c>
      <c r="H40" s="124">
        <v>7.9469999999999999E-2</v>
      </c>
      <c r="I40" s="124">
        <v>16.793894000000002</v>
      </c>
      <c r="J40" s="124">
        <v>1.0861784000000001</v>
      </c>
      <c r="K40" s="124">
        <v>42.137</v>
      </c>
      <c r="L40" s="124">
        <v>0.79196142472401088</v>
      </c>
      <c r="M40" s="124">
        <v>0.1010407374368124</v>
      </c>
      <c r="N40" s="124">
        <v>0.28930551170206592</v>
      </c>
      <c r="O40" s="124">
        <v>3.0860144451739992E-2</v>
      </c>
      <c r="P40" s="124">
        <v>2.1191955951228789E-2</v>
      </c>
      <c r="Q40" s="124">
        <v>0.53067671107115899</v>
      </c>
      <c r="R40" s="124">
        <v>0.994296344424631</v>
      </c>
      <c r="S40" s="124">
        <v>0.30186814532514827</v>
      </c>
      <c r="T40" s="124">
        <v>0.25096963206551592</v>
      </c>
      <c r="U40" s="124">
        <v>0.28435510538553382</v>
      </c>
      <c r="V40" s="124">
        <v>0.33706449890233831</v>
      </c>
      <c r="W40" s="124">
        <v>1.069083840549137</v>
      </c>
    </row>
    <row r="41" spans="1:23">
      <c r="A41" s="124" t="s">
        <v>529</v>
      </c>
      <c r="B41" s="124">
        <v>-0.32</v>
      </c>
      <c r="C41" s="124">
        <v>0.98699999999999999</v>
      </c>
      <c r="D41" s="124">
        <v>14.642858</v>
      </c>
      <c r="E41" s="124">
        <v>-2.1780000000000001E-2</v>
      </c>
      <c r="F41" s="124">
        <v>-1.5650000000000001E-2</v>
      </c>
      <c r="G41" s="124">
        <v>4.1799999999999997E-2</v>
      </c>
      <c r="H41" s="124">
        <v>-5.049E-2</v>
      </c>
      <c r="I41" s="124">
        <v>0</v>
      </c>
      <c r="J41" s="124">
        <v>1.7166783999999999</v>
      </c>
      <c r="K41" s="124">
        <v>15.42</v>
      </c>
      <c r="L41" s="124">
        <v>0.77243788667248925</v>
      </c>
      <c r="M41" s="124">
        <v>8.3556348498364547E-2</v>
      </c>
      <c r="N41" s="124">
        <v>0.21653315452702279</v>
      </c>
      <c r="O41" s="124">
        <v>1.117175991327884E-2</v>
      </c>
      <c r="P41" s="124">
        <v>3.8151359373503571E-2</v>
      </c>
      <c r="Q41" s="124">
        <v>0.53236431545827734</v>
      </c>
      <c r="R41" s="124">
        <v>0.9932691030845695</v>
      </c>
      <c r="S41" s="124">
        <v>0.27466431767088978</v>
      </c>
      <c r="T41" s="124">
        <v>0.2564632204333176</v>
      </c>
      <c r="U41" s="124">
        <v>0.27160934341094078</v>
      </c>
      <c r="V41" s="124">
        <v>0.32591875013829841</v>
      </c>
      <c r="W41" s="124">
        <v>1.056509221797596</v>
      </c>
    </row>
    <row r="42" spans="1:23">
      <c r="A42" s="124" t="s">
        <v>530</v>
      </c>
      <c r="B42" s="124">
        <v>8.94</v>
      </c>
      <c r="C42" s="124">
        <v>0.82499999999999996</v>
      </c>
      <c r="D42" s="124">
        <v>16.999486999999998</v>
      </c>
      <c r="E42" s="124">
        <v>0.15074000000000001</v>
      </c>
      <c r="F42" s="124">
        <v>4.7300000000000002E-2</v>
      </c>
      <c r="G42" s="124">
        <v>0.11752</v>
      </c>
      <c r="H42" s="124">
        <v>5.5789999999999999E-2</v>
      </c>
      <c r="I42" s="124">
        <v>37.136467000000003</v>
      </c>
      <c r="J42" s="124">
        <v>5.3187227000000004</v>
      </c>
      <c r="K42" s="124">
        <v>257.84300000000002</v>
      </c>
      <c r="L42" s="124">
        <v>0.82088726504775567</v>
      </c>
      <c r="M42" s="124">
        <v>0.1386262265834077</v>
      </c>
      <c r="N42" s="124">
        <v>0.27849562934198141</v>
      </c>
      <c r="O42" s="124">
        <v>0.18981896000937371</v>
      </c>
      <c r="P42" s="124">
        <v>0.13504037194861121</v>
      </c>
      <c r="Q42" s="124">
        <v>0.53386296659346399</v>
      </c>
      <c r="R42" s="124">
        <v>0.9941091708717481</v>
      </c>
      <c r="S42" s="124">
        <v>0.33373680803875949</v>
      </c>
      <c r="T42" s="124">
        <v>0.30650165867790241</v>
      </c>
      <c r="U42" s="124">
        <v>0.31214860725522248</v>
      </c>
      <c r="V42" s="124">
        <v>0.36395558746245138</v>
      </c>
      <c r="W42" s="124">
        <v>1.0867113323948261</v>
      </c>
    </row>
    <row r="43" spans="1:23">
      <c r="A43" s="124" t="s">
        <v>531</v>
      </c>
      <c r="B43" s="124">
        <v>20.18</v>
      </c>
      <c r="C43" s="124">
        <v>1.0489999999999999</v>
      </c>
      <c r="D43" s="124">
        <v>16.84179</v>
      </c>
      <c r="E43" s="124">
        <v>0.21922000999999999</v>
      </c>
      <c r="F43" s="124">
        <v>4.8070002000000001E-2</v>
      </c>
      <c r="G43" s="124">
        <v>0.44779997999999999</v>
      </c>
      <c r="H43" s="124">
        <v>0.10706</v>
      </c>
      <c r="I43" s="124">
        <v>27.799800000000001</v>
      </c>
      <c r="J43" s="124">
        <v>6.0469527000000003</v>
      </c>
      <c r="K43" s="124">
        <v>197.279</v>
      </c>
      <c r="L43" s="124">
        <v>0.84011873917036195</v>
      </c>
      <c r="M43" s="124">
        <v>0.20547130538209929</v>
      </c>
      <c r="N43" s="124">
        <v>0.54876722129437172</v>
      </c>
      <c r="O43" s="124">
        <v>0.1451879265405201</v>
      </c>
      <c r="P43" s="124">
        <v>0.15462855014718879</v>
      </c>
      <c r="Q43" s="124">
        <v>0.5337626823365591</v>
      </c>
      <c r="R43" s="124">
        <v>0.99451442374574739</v>
      </c>
      <c r="S43" s="124">
        <v>0.39338444499486069</v>
      </c>
      <c r="T43" s="124">
        <v>0.3244063317816363</v>
      </c>
      <c r="U43" s="124">
        <v>0.35671655436706728</v>
      </c>
      <c r="V43" s="124">
        <v>0.37267392093497032</v>
      </c>
      <c r="W43" s="124">
        <v>1.09874187471327</v>
      </c>
    </row>
    <row r="44" spans="1:23">
      <c r="A44" s="124" t="s">
        <v>532</v>
      </c>
      <c r="B44" s="124">
        <v>13.9</v>
      </c>
      <c r="C44" s="124">
        <v>1.0629999999999999</v>
      </c>
      <c r="D44" s="124">
        <v>14.261856999999999</v>
      </c>
      <c r="E44" s="124">
        <v>0.30528998000000002</v>
      </c>
      <c r="F44" s="124">
        <v>0.10795999000000001</v>
      </c>
      <c r="G44" s="124">
        <v>0.28819</v>
      </c>
      <c r="H44" s="124">
        <v>0.19653000000000001</v>
      </c>
      <c r="I44" s="124">
        <v>30.719425000000001</v>
      </c>
      <c r="J44" s="124">
        <v>5.6603526999999998</v>
      </c>
      <c r="K44" s="124">
        <v>138.428</v>
      </c>
      <c r="L44" s="124">
        <v>0.8642900615867648</v>
      </c>
      <c r="M44" s="124">
        <v>0.16812369907820399</v>
      </c>
      <c r="N44" s="124">
        <v>0.41815669084051499</v>
      </c>
      <c r="O44" s="124">
        <v>0.1018192429879889</v>
      </c>
      <c r="P44" s="124">
        <v>0.14422965187113579</v>
      </c>
      <c r="Q44" s="124">
        <v>0.53212202548342036</v>
      </c>
      <c r="R44" s="124">
        <v>0.99522162044238716</v>
      </c>
      <c r="S44" s="124">
        <v>0.36214326830434851</v>
      </c>
      <c r="T44" s="124">
        <v>0.31390920551243812</v>
      </c>
      <c r="U44" s="124">
        <v>0.33503308494331768</v>
      </c>
      <c r="V44" s="124">
        <v>0.35223423159356759</v>
      </c>
      <c r="W44" s="124">
        <v>1.1139787126405969</v>
      </c>
    </row>
    <row r="45" spans="1:23">
      <c r="A45" s="124" t="s">
        <v>533</v>
      </c>
      <c r="B45" s="124">
        <v>7.5</v>
      </c>
      <c r="C45" s="124">
        <v>0.85499999999999998</v>
      </c>
      <c r="D45" s="124">
        <v>6.9042320000000004</v>
      </c>
      <c r="E45" s="124">
        <v>0.119160004</v>
      </c>
      <c r="F45" s="124">
        <v>4.9959999999999997E-2</v>
      </c>
      <c r="G45" s="124">
        <v>0.15704000000000001</v>
      </c>
      <c r="H45" s="124">
        <v>8.3159999999999998E-2</v>
      </c>
      <c r="I45" s="124">
        <v>8.2666660000000007</v>
      </c>
      <c r="J45" s="124">
        <v>1.2747759000000001</v>
      </c>
      <c r="K45" s="124">
        <v>111.99299999999999</v>
      </c>
      <c r="L45" s="124">
        <v>0.81201854736114887</v>
      </c>
      <c r="M45" s="124">
        <v>0.13006244424620869</v>
      </c>
      <c r="N45" s="124">
        <v>0.3108352622617801</v>
      </c>
      <c r="O45" s="124">
        <v>8.2338670870078179E-2</v>
      </c>
      <c r="P45" s="124">
        <v>2.6264915645015419E-2</v>
      </c>
      <c r="Q45" s="124">
        <v>0.52744309084477881</v>
      </c>
      <c r="R45" s="124">
        <v>0.9943255112493834</v>
      </c>
      <c r="S45" s="124">
        <v>0.32739842198594138</v>
      </c>
      <c r="T45" s="124">
        <v>0.25590517486430903</v>
      </c>
      <c r="U45" s="124">
        <v>0.30410666925875363</v>
      </c>
      <c r="V45" s="124">
        <v>0.348519369307001</v>
      </c>
      <c r="W45" s="124">
        <v>1.081399983242995</v>
      </c>
    </row>
    <row r="46" spans="1:23">
      <c r="A46" s="124" t="s">
        <v>534</v>
      </c>
      <c r="B46" s="124">
        <v>5.2</v>
      </c>
      <c r="C46" s="124">
        <v>0.98</v>
      </c>
      <c r="D46" s="124">
        <v>15.957447</v>
      </c>
      <c r="E46" s="124">
        <v>5.7520000000000002E-2</v>
      </c>
      <c r="F46" s="124">
        <v>1.7760001000000001E-2</v>
      </c>
      <c r="G46" s="124">
        <v>0.12913999000000001</v>
      </c>
      <c r="H46" s="124">
        <v>4.3070003000000003E-2</v>
      </c>
      <c r="I46" s="124">
        <v>14.423078</v>
      </c>
      <c r="J46" s="124">
        <v>1.4349399</v>
      </c>
      <c r="K46" s="124">
        <v>192.03100000000001</v>
      </c>
      <c r="L46" s="124">
        <v>0.79470797538776061</v>
      </c>
      <c r="M46" s="124">
        <v>0.1163841807909604</v>
      </c>
      <c r="N46" s="124">
        <v>0.28800438974511222</v>
      </c>
      <c r="O46" s="124">
        <v>0.14132055213254599</v>
      </c>
      <c r="P46" s="124">
        <v>3.0573061386054621E-2</v>
      </c>
      <c r="Q46" s="124">
        <v>0.53320030207184865</v>
      </c>
      <c r="R46" s="124">
        <v>0.99400862834509485</v>
      </c>
      <c r="S46" s="124">
        <v>0.32378717963397091</v>
      </c>
      <c r="T46" s="124">
        <v>0.25826456301308548</v>
      </c>
      <c r="U46" s="124">
        <v>0.29506828621209891</v>
      </c>
      <c r="V46" s="124">
        <v>0.3635619552355166</v>
      </c>
      <c r="W46" s="124">
        <v>1.070599193620676</v>
      </c>
    </row>
    <row r="47" spans="1:23">
      <c r="A47" s="124" t="s">
        <v>535</v>
      </c>
      <c r="B47" s="124">
        <v>3.91</v>
      </c>
      <c r="C47" s="124">
        <v>0.85499999999999998</v>
      </c>
      <c r="D47" s="124">
        <v>14.683026999999999</v>
      </c>
      <c r="E47" s="124">
        <v>8.0170006000000002E-2</v>
      </c>
      <c r="F47" s="124">
        <v>4.2919997000000001E-2</v>
      </c>
      <c r="G47" s="124">
        <v>0.29078999999999999</v>
      </c>
      <c r="H47" s="124">
        <v>9.3770000000000006E-2</v>
      </c>
      <c r="I47" s="124">
        <v>18.363173</v>
      </c>
      <c r="J47" s="124">
        <v>1.7161021999999999</v>
      </c>
      <c r="K47" s="124">
        <v>40.247</v>
      </c>
      <c r="L47" s="124">
        <v>0.80106885360997293</v>
      </c>
      <c r="M47" s="124">
        <v>0.1087124591138864</v>
      </c>
      <c r="N47" s="124">
        <v>0.42028429826944907</v>
      </c>
      <c r="O47" s="124">
        <v>2.9467359079965779E-2</v>
      </c>
      <c r="P47" s="124">
        <v>3.8135860549947803E-2</v>
      </c>
      <c r="Q47" s="124">
        <v>0.53238986013138856</v>
      </c>
      <c r="R47" s="124">
        <v>0.99440937575090738</v>
      </c>
      <c r="S47" s="124">
        <v>0.32578979896506338</v>
      </c>
      <c r="T47" s="124">
        <v>0.26006233429139508</v>
      </c>
      <c r="U47" s="124">
        <v>0.29063804630044737</v>
      </c>
      <c r="V47" s="124">
        <v>0.34633260275436661</v>
      </c>
      <c r="W47" s="124">
        <v>1.074734842724268</v>
      </c>
    </row>
    <row r="48" spans="1:23">
      <c r="A48" s="124" t="s">
        <v>536</v>
      </c>
      <c r="B48" s="124">
        <v>-0.6</v>
      </c>
      <c r="C48" s="124">
        <v>0.876</v>
      </c>
      <c r="D48" s="124">
        <v>72.5</v>
      </c>
      <c r="E48" s="124">
        <v>-5.1609996999999998E-2</v>
      </c>
      <c r="F48" s="124">
        <v>-2.8979999999999999E-2</v>
      </c>
      <c r="G48" s="124">
        <v>5.7729996999999998E-2</v>
      </c>
      <c r="H48" s="124">
        <v>-0.11978999999999999</v>
      </c>
      <c r="I48" s="124">
        <v>0</v>
      </c>
      <c r="J48" s="124">
        <v>1.8054287</v>
      </c>
      <c r="K48" s="124">
        <v>13.164</v>
      </c>
      <c r="L48" s="124">
        <v>0.76406062715715151</v>
      </c>
      <c r="M48" s="124">
        <v>8.1891168599464756E-2</v>
      </c>
      <c r="N48" s="124">
        <v>0.22956883912706069</v>
      </c>
      <c r="O48" s="124">
        <v>9.509260548875343E-3</v>
      </c>
      <c r="P48" s="124">
        <v>4.0538595125363862E-2</v>
      </c>
      <c r="Q48" s="124">
        <v>0.56915740912594948</v>
      </c>
      <c r="R48" s="124">
        <v>0.99272133588799938</v>
      </c>
      <c r="S48" s="124">
        <v>0.27339561390277117</v>
      </c>
      <c r="T48" s="124">
        <v>0.27301795541497642</v>
      </c>
      <c r="U48" s="124">
        <v>0.27917518083844561</v>
      </c>
      <c r="V48" s="124">
        <v>0.34774210742379769</v>
      </c>
      <c r="W48" s="124">
        <v>1.051050856471843</v>
      </c>
    </row>
    <row r="49" spans="1:23">
      <c r="A49" s="124" t="s">
        <v>537</v>
      </c>
      <c r="B49" s="124">
        <v>-0.28999999999999998</v>
      </c>
      <c r="C49" s="124">
        <v>0.83099999999999996</v>
      </c>
      <c r="D49" s="124">
        <v>18.333331999999999</v>
      </c>
      <c r="E49" s="124">
        <v>-1.9640000000000001E-2</v>
      </c>
      <c r="F49" s="124">
        <v>-1.0670001E-2</v>
      </c>
      <c r="G49" s="124">
        <v>0.45601999999999998</v>
      </c>
      <c r="H49" s="124">
        <v>-7.6230004000000004E-2</v>
      </c>
      <c r="I49" s="124">
        <v>0</v>
      </c>
      <c r="J49" s="124">
        <v>2.5554782999999999</v>
      </c>
      <c r="K49" s="124">
        <v>9.407</v>
      </c>
      <c r="L49" s="124">
        <v>0.77303887015106021</v>
      </c>
      <c r="M49" s="124">
        <v>8.3734760630389524E-2</v>
      </c>
      <c r="N49" s="124">
        <v>0.55549375037821291</v>
      </c>
      <c r="O49" s="124">
        <v>6.7406390453008972E-3</v>
      </c>
      <c r="P49" s="124">
        <v>6.0713684345214507E-2</v>
      </c>
      <c r="Q49" s="124">
        <v>0.53471119867556638</v>
      </c>
      <c r="R49" s="124">
        <v>0.99306564666565489</v>
      </c>
      <c r="S49" s="124">
        <v>0.32618222712624168</v>
      </c>
      <c r="T49" s="124">
        <v>0.26716480215678928</v>
      </c>
      <c r="U49" s="124">
        <v>0.27239211484427289</v>
      </c>
      <c r="V49" s="124">
        <v>0.35067278779890848</v>
      </c>
      <c r="W49" s="124">
        <v>1.056758356640036</v>
      </c>
    </row>
    <row r="50" spans="1:23">
      <c r="A50" s="124" t="s">
        <v>538</v>
      </c>
      <c r="B50" s="124">
        <v>-2.25</v>
      </c>
      <c r="C50" s="124">
        <v>1.081</v>
      </c>
      <c r="D50" s="124">
        <v>11.619719</v>
      </c>
      <c r="E50" s="124">
        <v>-4.0949997000000002E-2</v>
      </c>
      <c r="F50" s="124">
        <v>-4.6120000000000001E-2</v>
      </c>
      <c r="G50" s="124">
        <v>-0.12755</v>
      </c>
      <c r="H50" s="124">
        <v>-0.30708997999999998</v>
      </c>
      <c r="I50" s="124">
        <v>0</v>
      </c>
      <c r="J50" s="124">
        <v>1.2184765</v>
      </c>
      <c r="K50" s="124">
        <v>10.641999999999999</v>
      </c>
      <c r="L50" s="124">
        <v>0.76705431121395851</v>
      </c>
      <c r="M50" s="124">
        <v>7.2078501338090989E-2</v>
      </c>
      <c r="N50" s="124">
        <v>7.7952262953948068E-2</v>
      </c>
      <c r="O50" s="124">
        <v>7.6507395395554734E-3</v>
      </c>
      <c r="P50" s="124">
        <v>2.4750555237351621E-2</v>
      </c>
      <c r="Q50" s="124">
        <v>0.53044181060317419</v>
      </c>
      <c r="R50" s="124">
        <v>0.99124086280052104</v>
      </c>
      <c r="S50" s="124">
        <v>0.2482923579323523</v>
      </c>
      <c r="T50" s="124">
        <v>0.24825546584046251</v>
      </c>
      <c r="U50" s="124">
        <v>0.26323771141526531</v>
      </c>
      <c r="V50" s="124">
        <v>0.31440543604635368</v>
      </c>
      <c r="W50" s="124">
        <v>1.0520178419277451</v>
      </c>
    </row>
    <row r="51" spans="1:23">
      <c r="A51" s="124" t="s">
        <v>539</v>
      </c>
      <c r="B51" s="124">
        <v>-0.16</v>
      </c>
      <c r="C51" s="124">
        <v>1.127</v>
      </c>
      <c r="D51" s="124">
        <v>37.752808000000002</v>
      </c>
      <c r="E51" s="124">
        <v>2.2509999999999999E-2</v>
      </c>
      <c r="F51" s="124">
        <v>9.3600000000000003E-3</v>
      </c>
      <c r="G51" s="124">
        <v>0.2147</v>
      </c>
      <c r="H51" s="124">
        <v>9.4900000000000002E-3</v>
      </c>
      <c r="I51" s="124">
        <v>0</v>
      </c>
      <c r="J51" s="124">
        <v>2.1929251999999999</v>
      </c>
      <c r="K51" s="124">
        <v>27.085000000000001</v>
      </c>
      <c r="L51" s="124">
        <v>0.78487599801169949</v>
      </c>
      <c r="M51" s="124">
        <v>8.4507879869164429E-2</v>
      </c>
      <c r="N51" s="124">
        <v>0.3580190485511423</v>
      </c>
      <c r="O51" s="124">
        <v>1.9767972273991099E-2</v>
      </c>
      <c r="P51" s="124">
        <v>5.0961607763301213E-2</v>
      </c>
      <c r="Q51" s="124">
        <v>0.54706062650325116</v>
      </c>
      <c r="R51" s="124">
        <v>0.99374320231184621</v>
      </c>
      <c r="S51" s="124">
        <v>0.30119026383938952</v>
      </c>
      <c r="T51" s="124">
        <v>0.26838850563994793</v>
      </c>
      <c r="U51" s="124">
        <v>0.27731379629427239</v>
      </c>
      <c r="V51" s="124">
        <v>0.34636124428498349</v>
      </c>
      <c r="W51" s="124">
        <v>1.064414473097365</v>
      </c>
    </row>
    <row r="52" spans="1:23">
      <c r="A52" s="124" t="s">
        <v>540</v>
      </c>
      <c r="B52" s="124">
        <v>5.16</v>
      </c>
      <c r="C52" s="124">
        <v>0.96799999999999997</v>
      </c>
      <c r="D52" s="124">
        <v>14.632628</v>
      </c>
      <c r="E52" s="124">
        <v>0.20993999999999999</v>
      </c>
      <c r="F52" s="124">
        <v>7.374E-2</v>
      </c>
      <c r="G52" s="124">
        <v>0.27808001999999998</v>
      </c>
      <c r="H52" s="124">
        <v>8.9840000000000003E-2</v>
      </c>
      <c r="I52" s="124">
        <v>22.771318000000001</v>
      </c>
      <c r="J52" s="124">
        <v>4.1882020000000004</v>
      </c>
      <c r="K52" s="124">
        <v>48.862000000000002</v>
      </c>
      <c r="L52" s="124">
        <v>0.83751260239887881</v>
      </c>
      <c r="M52" s="124">
        <v>0.11614629794826049</v>
      </c>
      <c r="N52" s="124">
        <v>0.40988358755037058</v>
      </c>
      <c r="O52" s="124">
        <v>3.5815954835433941E-2</v>
      </c>
      <c r="P52" s="124">
        <v>0.10463124168924171</v>
      </c>
      <c r="Q52" s="124">
        <v>0.53235780989413772</v>
      </c>
      <c r="R52" s="124">
        <v>0.99437831189690273</v>
      </c>
      <c r="S52" s="124">
        <v>0.33103824676009419</v>
      </c>
      <c r="T52" s="124">
        <v>0.28961081348544282</v>
      </c>
      <c r="U52" s="124">
        <v>0.29918078355986027</v>
      </c>
      <c r="V52" s="124">
        <v>0.3401837287042106</v>
      </c>
      <c r="W52" s="124">
        <v>1.097063921212095</v>
      </c>
    </row>
    <row r="53" spans="1:23">
      <c r="A53" s="124" t="s">
        <v>541</v>
      </c>
      <c r="B53" s="124">
        <v>-0.57999999999999996</v>
      </c>
      <c r="C53" s="124">
        <v>1.121</v>
      </c>
      <c r="D53" s="124">
        <v>15.163933999999999</v>
      </c>
      <c r="E53" s="124">
        <v>-3.4459999999999998E-2</v>
      </c>
      <c r="F53" s="124">
        <v>-1.6670000000000001E-2</v>
      </c>
      <c r="G53" s="124">
        <v>0.10241</v>
      </c>
      <c r="H53" s="124">
        <v>-2.4230001000000001E-2</v>
      </c>
      <c r="I53" s="124">
        <v>0</v>
      </c>
      <c r="J53" s="124">
        <v>1.4489349</v>
      </c>
      <c r="K53" s="124">
        <v>7.5430000000000001</v>
      </c>
      <c r="L53" s="124">
        <v>0.76887691914525547</v>
      </c>
      <c r="M53" s="124">
        <v>8.2010110020814736E-2</v>
      </c>
      <c r="N53" s="124">
        <v>0.26613095693767569</v>
      </c>
      <c r="O53" s="124">
        <v>5.3670136839320476E-3</v>
      </c>
      <c r="P53" s="124">
        <v>3.0949503655514941E-2</v>
      </c>
      <c r="Q53" s="124">
        <v>0.53269568333116635</v>
      </c>
      <c r="R53" s="124">
        <v>0.99347666969400916</v>
      </c>
      <c r="S53" s="124">
        <v>0.28091834028453277</v>
      </c>
      <c r="T53" s="124">
        <v>0.253297571864466</v>
      </c>
      <c r="U53" s="124">
        <v>0.27033714852220753</v>
      </c>
      <c r="V53" s="124">
        <v>0.32939142750060713</v>
      </c>
      <c r="W53" s="124">
        <v>1.054447436596315</v>
      </c>
    </row>
    <row r="54" spans="1:23">
      <c r="A54" s="124" t="s">
        <v>542</v>
      </c>
      <c r="B54" s="124">
        <v>57.51</v>
      </c>
      <c r="C54" s="124">
        <v>1.1439999999999999</v>
      </c>
      <c r="D54" s="124">
        <v>18.300467999999999</v>
      </c>
      <c r="E54" s="124">
        <v>0.25763000000000003</v>
      </c>
      <c r="F54" s="124">
        <v>8.8920004999999996E-2</v>
      </c>
      <c r="G54" s="124">
        <v>0.49093999999999999</v>
      </c>
      <c r="H54" s="124">
        <v>0.24112</v>
      </c>
      <c r="I54" s="124">
        <v>22.430882</v>
      </c>
      <c r="J54" s="124">
        <v>5.5660067</v>
      </c>
      <c r="K54" s="124">
        <v>296.84100000000001</v>
      </c>
      <c r="L54" s="124">
        <v>0.85090554730217383</v>
      </c>
      <c r="M54" s="124">
        <v>0.42747546833184652</v>
      </c>
      <c r="N54" s="124">
        <v>0.5840691547698974</v>
      </c>
      <c r="O54" s="124">
        <v>0.21855750177045871</v>
      </c>
      <c r="P54" s="124">
        <v>0.14169190107767349</v>
      </c>
      <c r="Q54" s="124">
        <v>0.53469029947127644</v>
      </c>
      <c r="R54" s="124">
        <v>0.99557407266886722</v>
      </c>
      <c r="S54" s="124">
        <v>0.48176901358931989</v>
      </c>
      <c r="T54" s="124">
        <v>0.3509836555799008</v>
      </c>
      <c r="U54" s="124">
        <v>0.49950218848335448</v>
      </c>
      <c r="V54" s="124">
        <v>0.39465418700119198</v>
      </c>
      <c r="W54" s="124">
        <v>1.1059781474477841</v>
      </c>
    </row>
    <row r="55" spans="1:23">
      <c r="A55" s="124" t="s">
        <v>543</v>
      </c>
      <c r="B55" s="124">
        <v>0.65</v>
      </c>
      <c r="C55" s="124">
        <v>0.93300000000000005</v>
      </c>
      <c r="D55" s="124">
        <v>235.49997999999999</v>
      </c>
      <c r="E55" s="124">
        <v>3.3730000000000003E-2</v>
      </c>
      <c r="F55" s="124">
        <v>-5.6999999999999998E-4</v>
      </c>
      <c r="G55" s="124">
        <v>9.5909999999999995E-2</v>
      </c>
      <c r="H55" s="124">
        <v>3.31E-3</v>
      </c>
      <c r="I55" s="124">
        <v>36.23077</v>
      </c>
      <c r="J55" s="124">
        <v>1.3089150000000001</v>
      </c>
      <c r="K55" s="124">
        <v>21.533999999999999</v>
      </c>
      <c r="L55" s="124">
        <v>0.78802694877317925</v>
      </c>
      <c r="M55" s="124">
        <v>8.9325007433838824E-2</v>
      </c>
      <c r="N55" s="124">
        <v>0.26081193836534039</v>
      </c>
      <c r="O55" s="124">
        <v>1.5677310052446838E-2</v>
      </c>
      <c r="P55" s="124">
        <v>2.7183200766939891E-2</v>
      </c>
      <c r="Q55" s="124">
        <v>0.67281399022649335</v>
      </c>
      <c r="R55" s="124">
        <v>0.99369435380860238</v>
      </c>
      <c r="S55" s="124">
        <v>0.28966377895970619</v>
      </c>
      <c r="T55" s="124">
        <v>0.31278333962208099</v>
      </c>
      <c r="U55" s="124">
        <v>0.31319430494741041</v>
      </c>
      <c r="V55" s="124">
        <v>0.41341163211981108</v>
      </c>
      <c r="W55" s="124">
        <v>1.066317971802601</v>
      </c>
    </row>
    <row r="56" spans="1:23">
      <c r="A56" s="124" t="s">
        <v>544</v>
      </c>
      <c r="B56" s="124">
        <v>2.0099999999999998</v>
      </c>
      <c r="C56" s="124">
        <v>0.91300000000000003</v>
      </c>
      <c r="D56" s="124">
        <v>15.454545</v>
      </c>
      <c r="E56" s="124">
        <v>0.10981</v>
      </c>
      <c r="F56" s="124">
        <v>3.7330000000000002E-2</v>
      </c>
      <c r="G56" s="124">
        <v>0.23871000000000001</v>
      </c>
      <c r="H56" s="124">
        <v>9.1749999999999998E-2</v>
      </c>
      <c r="I56" s="124">
        <v>28.756218000000001</v>
      </c>
      <c r="J56" s="124">
        <v>3.2451854</v>
      </c>
      <c r="K56" s="124">
        <v>30.670999999999999</v>
      </c>
      <c r="L56" s="124">
        <v>0.80939275393658217</v>
      </c>
      <c r="M56" s="124">
        <v>9.7413024085637817E-2</v>
      </c>
      <c r="N56" s="124">
        <v>0.37766668484679938</v>
      </c>
      <c r="O56" s="124">
        <v>2.2410579862976451E-2</v>
      </c>
      <c r="P56" s="124">
        <v>7.9265660478612165E-2</v>
      </c>
      <c r="Q56" s="124">
        <v>0.53288049159120543</v>
      </c>
      <c r="R56" s="124">
        <v>0.99439340908803475</v>
      </c>
      <c r="S56" s="124">
        <v>0.31272127283899509</v>
      </c>
      <c r="T56" s="124">
        <v>0.27628616191896149</v>
      </c>
      <c r="U56" s="124">
        <v>0.28443854865771978</v>
      </c>
      <c r="V56" s="124">
        <v>0.3373773631169148</v>
      </c>
      <c r="W56" s="124">
        <v>1.0798296891667709</v>
      </c>
    </row>
    <row r="57" spans="1:23">
      <c r="A57" s="124" t="s">
        <v>545</v>
      </c>
      <c r="B57" s="124">
        <v>-4.3499999999999996</v>
      </c>
      <c r="C57" s="124">
        <v>0.80600000000000005</v>
      </c>
      <c r="D57" s="124">
        <v>-34.64</v>
      </c>
      <c r="E57" s="124">
        <v>-0.14907000000000001</v>
      </c>
      <c r="F57" s="124">
        <v>-6.0900003000000001E-2</v>
      </c>
      <c r="G57" s="124">
        <v>0.41411999999999999</v>
      </c>
      <c r="H57" s="124">
        <v>-2.0285000000000002</v>
      </c>
      <c r="I57" s="124">
        <v>0</v>
      </c>
      <c r="J57" s="124">
        <v>1.5533631999999999</v>
      </c>
      <c r="K57" s="124">
        <v>4.8550000000000004</v>
      </c>
      <c r="L57" s="124">
        <v>0.73669060303356237</v>
      </c>
      <c r="M57" s="124">
        <v>5.9589652096342552E-2</v>
      </c>
      <c r="N57" s="124">
        <v>0.52120653835038988</v>
      </c>
      <c r="O57" s="124">
        <v>3.3861633774087269E-3</v>
      </c>
      <c r="P57" s="124">
        <v>3.3758451583195098E-2</v>
      </c>
      <c r="Q57" s="124">
        <v>0.50102386641562358</v>
      </c>
      <c r="R57" s="124">
        <v>0.97763434128820925</v>
      </c>
      <c r="S57" s="124">
        <v>0.3053629500815937</v>
      </c>
      <c r="T57" s="124">
        <v>0.23772306277886099</v>
      </c>
      <c r="U57" s="124">
        <v>0.2445045792181397</v>
      </c>
      <c r="V57" s="124">
        <v>0.33031254441057117</v>
      </c>
      <c r="W57" s="124">
        <v>1.025414509248102</v>
      </c>
    </row>
    <row r="58" spans="1:23">
      <c r="A58" s="124" t="s">
        <v>546</v>
      </c>
      <c r="B58" s="124">
        <v>3.82</v>
      </c>
      <c r="C58" s="124">
        <v>0.871</v>
      </c>
      <c r="D58" s="124">
        <v>14.949749000000001</v>
      </c>
      <c r="E58" s="124">
        <v>0.08</v>
      </c>
      <c r="F58" s="124">
        <v>2.155E-2</v>
      </c>
      <c r="G58" s="124">
        <v>0.23527001</v>
      </c>
      <c r="H58" s="124">
        <v>0.24379998</v>
      </c>
      <c r="I58" s="124">
        <v>15.575915999999999</v>
      </c>
      <c r="J58" s="124">
        <v>1.4920882</v>
      </c>
      <c r="K58" s="124">
        <v>17.010999999999999</v>
      </c>
      <c r="L58" s="124">
        <v>0.80102111024676825</v>
      </c>
      <c r="M58" s="124">
        <v>0.10817722271781149</v>
      </c>
      <c r="N58" s="124">
        <v>0.37485170473931512</v>
      </c>
      <c r="O58" s="124">
        <v>1.234420516539142E-2</v>
      </c>
      <c r="P58" s="124">
        <v>3.2110255794614788E-2</v>
      </c>
      <c r="Q58" s="124">
        <v>0.53255947665909797</v>
      </c>
      <c r="R58" s="124">
        <v>0.99559525600409748</v>
      </c>
      <c r="S58" s="124">
        <v>0.31620201777396822</v>
      </c>
      <c r="T58" s="124">
        <v>0.25747597245603648</v>
      </c>
      <c r="U58" s="124">
        <v>0.29033591393512748</v>
      </c>
      <c r="V58" s="124">
        <v>0.33941930572455342</v>
      </c>
      <c r="W58" s="124">
        <v>1.0754014410265229</v>
      </c>
    </row>
    <row r="59" spans="1:23">
      <c r="A59" s="124" t="s">
        <v>547</v>
      </c>
      <c r="B59" s="124">
        <v>1.43</v>
      </c>
      <c r="C59" s="124">
        <v>1.036</v>
      </c>
      <c r="D59" s="124">
        <v>13.031088</v>
      </c>
      <c r="E59" s="124">
        <v>2.7799999999999998E-2</v>
      </c>
      <c r="F59" s="124">
        <v>1.0670001E-2</v>
      </c>
      <c r="G59" s="124">
        <v>0.21354999999999999</v>
      </c>
      <c r="H59" s="124">
        <v>0.11461</v>
      </c>
      <c r="I59" s="124">
        <v>35.174827999999998</v>
      </c>
      <c r="J59" s="124">
        <v>0.85748380000000002</v>
      </c>
      <c r="K59" s="124">
        <v>20.329999999999998</v>
      </c>
      <c r="L59" s="124">
        <v>0.78636160670405486</v>
      </c>
      <c r="M59" s="124">
        <v>9.3963722866488242E-2</v>
      </c>
      <c r="N59" s="124">
        <v>0.35707799141911373</v>
      </c>
      <c r="O59" s="124">
        <v>1.4790054185983271E-2</v>
      </c>
      <c r="P59" s="124">
        <v>1.5040450825303701E-2</v>
      </c>
      <c r="Q59" s="124">
        <v>0.53133934252441306</v>
      </c>
      <c r="R59" s="124">
        <v>0.994574101124306</v>
      </c>
      <c r="S59" s="124">
        <v>0.30704993226686722</v>
      </c>
      <c r="T59" s="124">
        <v>0.24760579542730979</v>
      </c>
      <c r="U59" s="124">
        <v>0.27943190386192351</v>
      </c>
      <c r="V59" s="124">
        <v>0.3396318891776568</v>
      </c>
      <c r="W59" s="124">
        <v>1.065813019770669</v>
      </c>
    </row>
    <row r="60" spans="1:23">
      <c r="A60" s="124" t="s">
        <v>548</v>
      </c>
      <c r="B60" s="124">
        <v>4.03</v>
      </c>
      <c r="C60" s="124">
        <v>0.91600000000000004</v>
      </c>
      <c r="D60" s="124">
        <v>14.192913000000001</v>
      </c>
      <c r="E60" s="124">
        <v>0.22591998999999999</v>
      </c>
      <c r="F60" s="124">
        <v>5.6230000000000002E-2</v>
      </c>
      <c r="G60" s="124">
        <v>0.21393000000000001</v>
      </c>
      <c r="H60" s="124">
        <v>0.12817999999999999</v>
      </c>
      <c r="I60" s="124">
        <v>8.9454089999999997</v>
      </c>
      <c r="J60" s="124">
        <v>1.9464391000000001</v>
      </c>
      <c r="K60" s="124">
        <v>38.558999999999997</v>
      </c>
      <c r="L60" s="124">
        <v>0.8420003173417433</v>
      </c>
      <c r="M60" s="124">
        <v>0.10942610764198631</v>
      </c>
      <c r="N60" s="124">
        <v>0.35738894942795801</v>
      </c>
      <c r="O60" s="124">
        <v>2.8223432250571671E-2</v>
      </c>
      <c r="P60" s="124">
        <v>4.4331540819791043E-2</v>
      </c>
      <c r="Q60" s="124">
        <v>0.53207818192388501</v>
      </c>
      <c r="R60" s="124">
        <v>0.9946813623199402</v>
      </c>
      <c r="S60" s="124">
        <v>0.32662331668078348</v>
      </c>
      <c r="T60" s="124">
        <v>0.26268619794997938</v>
      </c>
      <c r="U60" s="124">
        <v>0.29529765818456533</v>
      </c>
      <c r="V60" s="124">
        <v>0.34026035399816729</v>
      </c>
      <c r="W60" s="124">
        <v>1.0999936180032981</v>
      </c>
    </row>
    <row r="61" spans="1:23">
      <c r="A61" s="124" t="s">
        <v>549</v>
      </c>
      <c r="B61" s="124">
        <v>10.82</v>
      </c>
      <c r="C61" s="124">
        <v>1.131</v>
      </c>
      <c r="D61" s="124">
        <v>11.713107000000001</v>
      </c>
      <c r="E61" s="124">
        <v>0.17242001000000001</v>
      </c>
      <c r="F61" s="124">
        <v>3.2479998000000003E-2</v>
      </c>
      <c r="G61" s="124">
        <v>0.19954</v>
      </c>
      <c r="H61" s="124">
        <v>6.0300003999999997E-2</v>
      </c>
      <c r="I61" s="124">
        <v>10.489834</v>
      </c>
      <c r="J61" s="124">
        <v>1.80362</v>
      </c>
      <c r="K61" s="124">
        <v>106.755</v>
      </c>
      <c r="L61" s="124">
        <v>0.8269757359941361</v>
      </c>
      <c r="M61" s="124">
        <v>0.1498067201903063</v>
      </c>
      <c r="N61" s="124">
        <v>0.34561346061935722</v>
      </c>
      <c r="O61" s="124">
        <v>7.8478665696875366E-2</v>
      </c>
      <c r="P61" s="124">
        <v>4.0489944097655897E-2</v>
      </c>
      <c r="Q61" s="124">
        <v>0.53050119883620228</v>
      </c>
      <c r="R61" s="124">
        <v>0.99414481924472942</v>
      </c>
      <c r="S61" s="124">
        <v>0.34107105914607022</v>
      </c>
      <c r="T61" s="124">
        <v>0.26613418417664642</v>
      </c>
      <c r="U61" s="124">
        <v>0.31903969997920217</v>
      </c>
      <c r="V61" s="124">
        <v>0.3506763409269571</v>
      </c>
      <c r="W61" s="124">
        <v>1.090465701244411</v>
      </c>
    </row>
    <row r="62" spans="1:23">
      <c r="A62" s="124" t="s">
        <v>550</v>
      </c>
      <c r="B62" s="124">
        <v>4.1900000000000004</v>
      </c>
      <c r="C62" s="124">
        <v>0.97699999999999998</v>
      </c>
      <c r="D62" s="124">
        <v>9.9346399999999999</v>
      </c>
      <c r="E62" s="124">
        <v>0.102819994</v>
      </c>
      <c r="F62" s="124">
        <v>3.1070001E-2</v>
      </c>
      <c r="G62" s="124">
        <v>0.26235999999999998</v>
      </c>
      <c r="H62" s="124">
        <v>0.30819999999999997</v>
      </c>
      <c r="I62" s="124">
        <v>18.138424000000001</v>
      </c>
      <c r="J62" s="124">
        <v>37.475340000000003</v>
      </c>
      <c r="K62" s="124">
        <v>0.77300000000000002</v>
      </c>
      <c r="L62" s="124">
        <v>0.80742972677718394</v>
      </c>
      <c r="M62" s="124">
        <v>0.1103776390127862</v>
      </c>
      <c r="N62" s="124">
        <v>0.39701972934460411</v>
      </c>
      <c r="O62" s="124">
        <v>3.7804174376728552E-4</v>
      </c>
      <c r="P62" s="124">
        <v>1</v>
      </c>
      <c r="Q62" s="124">
        <v>0.52937021827522224</v>
      </c>
      <c r="R62" s="124">
        <v>0.99610429234485454</v>
      </c>
      <c r="S62" s="124">
        <v>0.2246673534126136</v>
      </c>
      <c r="T62" s="124">
        <v>0.6712610401676874</v>
      </c>
      <c r="U62" s="124">
        <v>0.29158477582520592</v>
      </c>
      <c r="V62" s="124">
        <v>0.23737230225048411</v>
      </c>
      <c r="W62" s="124">
        <v>1.07962990720773</v>
      </c>
    </row>
    <row r="63" spans="1:23">
      <c r="A63" s="124" t="s">
        <v>551</v>
      </c>
      <c r="B63" s="124">
        <v>0.47</v>
      </c>
      <c r="C63" s="124">
        <v>0.81699999999999995</v>
      </c>
      <c r="D63" s="124">
        <v>49.666663999999997</v>
      </c>
      <c r="E63" s="124">
        <v>1.1270000000000001E-2</v>
      </c>
      <c r="F63" s="124">
        <v>3.1669999999999997E-2</v>
      </c>
      <c r="G63" s="124">
        <v>0.55518000000000001</v>
      </c>
      <c r="H63" s="124">
        <v>0.57264999999999999</v>
      </c>
      <c r="I63" s="124">
        <v>63.404254999999999</v>
      </c>
      <c r="J63" s="124">
        <v>1.0613668999999999</v>
      </c>
      <c r="K63" s="124">
        <v>6.742</v>
      </c>
      <c r="L63" s="124">
        <v>0.78171943058219573</v>
      </c>
      <c r="M63" s="124">
        <v>8.8254534641688961E-2</v>
      </c>
      <c r="N63" s="124">
        <v>0.63663742447556215</v>
      </c>
      <c r="O63" s="124">
        <v>4.7767379787515491E-3</v>
      </c>
      <c r="P63" s="124">
        <v>2.052456778626166E-2</v>
      </c>
      <c r="Q63" s="124">
        <v>0.55463700522847681</v>
      </c>
      <c r="R63" s="124">
        <v>0.99819458145211259</v>
      </c>
      <c r="S63" s="124">
        <v>0.34661691700925151</v>
      </c>
      <c r="T63" s="124">
        <v>0.25912582319441418</v>
      </c>
      <c r="U63" s="124">
        <v>0.28132690139922728</v>
      </c>
      <c r="V63" s="124">
        <v>0.37233329810597748</v>
      </c>
      <c r="W63" s="124">
        <v>1.065090935229102</v>
      </c>
    </row>
    <row r="64" spans="1:23">
      <c r="A64" s="124" t="s">
        <v>552</v>
      </c>
      <c r="B64" s="124">
        <v>3.57</v>
      </c>
      <c r="C64" s="124">
        <v>1.024</v>
      </c>
      <c r="D64" s="124">
        <v>20.249374</v>
      </c>
      <c r="E64" s="124">
        <v>8.8580000000000006E-2</v>
      </c>
      <c r="F64" s="124">
        <v>5.3319998E-2</v>
      </c>
      <c r="G64" s="124">
        <v>0.30735000000000001</v>
      </c>
      <c r="H64" s="124">
        <v>0.15156001</v>
      </c>
      <c r="I64" s="124">
        <v>22.745097999999999</v>
      </c>
      <c r="J64" s="124">
        <v>2.0201015</v>
      </c>
      <c r="K64" s="124">
        <v>26.788</v>
      </c>
      <c r="L64" s="124">
        <v>0.80343066082907633</v>
      </c>
      <c r="M64" s="124">
        <v>0.10669045495093669</v>
      </c>
      <c r="N64" s="124">
        <v>0.43383552097066042</v>
      </c>
      <c r="O64" s="124">
        <v>1.954910600128372E-2</v>
      </c>
      <c r="P64" s="124">
        <v>4.6312937106314393E-2</v>
      </c>
      <c r="Q64" s="124">
        <v>0.53592966730951996</v>
      </c>
      <c r="R64" s="124">
        <v>0.99486616466530076</v>
      </c>
      <c r="S64" s="124">
        <v>0.32561896435747317</v>
      </c>
      <c r="T64" s="124">
        <v>0.26479524626511552</v>
      </c>
      <c r="U64" s="124">
        <v>0.29051164305859989</v>
      </c>
      <c r="V64" s="124">
        <v>0.34628370789019708</v>
      </c>
      <c r="W64" s="124">
        <v>1.0764511466459881</v>
      </c>
    </row>
    <row r="65" spans="1:23">
      <c r="A65" s="124" t="s">
        <v>553</v>
      </c>
      <c r="B65" s="124">
        <v>153.78</v>
      </c>
      <c r="C65" s="124">
        <v>0.91900000000000004</v>
      </c>
      <c r="D65" s="124">
        <v>13.5295515</v>
      </c>
      <c r="E65" s="124">
        <v>0.12922</v>
      </c>
      <c r="F65" s="124">
        <v>5.849E-2</v>
      </c>
      <c r="G65" s="124">
        <v>0.48633999999999999</v>
      </c>
      <c r="H65" s="124">
        <v>0.35009997999999998</v>
      </c>
      <c r="I65" s="124">
        <v>14.826375000000001</v>
      </c>
      <c r="J65" s="124">
        <v>1.8118087</v>
      </c>
      <c r="K65" s="124">
        <v>382.26</v>
      </c>
      <c r="L65" s="124">
        <v>0.81484373025390144</v>
      </c>
      <c r="M65" s="124">
        <v>1</v>
      </c>
      <c r="N65" s="124">
        <v>0.5803049262417832</v>
      </c>
      <c r="O65" s="124">
        <v>0.28150476826335868</v>
      </c>
      <c r="P65" s="124">
        <v>4.071020653509283E-2</v>
      </c>
      <c r="Q65" s="124">
        <v>0.53165633042964722</v>
      </c>
      <c r="R65" s="124">
        <v>0.99643548187704711</v>
      </c>
      <c r="S65" s="124">
        <v>0.66307550217045119</v>
      </c>
      <c r="T65" s="124">
        <v>0.38821629774308758</v>
      </c>
      <c r="U65" s="124">
        <v>0.85964096870756146</v>
      </c>
      <c r="V65" s="124">
        <v>0.41779857227035799</v>
      </c>
      <c r="W65" s="124">
        <v>1.084370516157144</v>
      </c>
    </row>
    <row r="66" spans="1:23">
      <c r="A66" s="124" t="s">
        <v>554</v>
      </c>
      <c r="B66" s="124">
        <v>10.1</v>
      </c>
      <c r="C66" s="124">
        <v>0.90800000000000003</v>
      </c>
      <c r="D66" s="124">
        <v>38.28633</v>
      </c>
      <c r="E66" s="124">
        <v>0.25685000000000002</v>
      </c>
      <c r="F66" s="124">
        <v>0.14071</v>
      </c>
      <c r="G66" s="124">
        <v>0.54107000000000005</v>
      </c>
      <c r="H66" s="124">
        <v>0.27304</v>
      </c>
      <c r="I66" s="124">
        <v>17.475245999999999</v>
      </c>
      <c r="J66" s="124">
        <v>4.1850430000000003</v>
      </c>
      <c r="K66" s="124">
        <v>40.152000000000001</v>
      </c>
      <c r="L66" s="124">
        <v>0.85068649724923673</v>
      </c>
      <c r="M66" s="124">
        <v>0.1455248290217068</v>
      </c>
      <c r="N66" s="124">
        <v>0.62509106262084657</v>
      </c>
      <c r="O66" s="124">
        <v>2.9397351349638501E-2</v>
      </c>
      <c r="P66" s="124">
        <v>0.1045462698329198</v>
      </c>
      <c r="Q66" s="124">
        <v>0.54739990916121184</v>
      </c>
      <c r="R66" s="124">
        <v>0.99582637755940862</v>
      </c>
      <c r="S66" s="124">
        <v>0.37697740184149148</v>
      </c>
      <c r="T66" s="124">
        <v>0.30021963038408672</v>
      </c>
      <c r="U66" s="124">
        <v>0.32315958888516327</v>
      </c>
      <c r="V66" s="124">
        <v>0.3644182482850844</v>
      </c>
      <c r="W66" s="124">
        <v>1.1059918784650931</v>
      </c>
    </row>
    <row r="67" spans="1:23">
      <c r="A67" s="124" t="s">
        <v>555</v>
      </c>
      <c r="B67" s="124">
        <v>3.07</v>
      </c>
      <c r="C67" s="124">
        <v>1.1890000000000001</v>
      </c>
      <c r="D67" s="124">
        <v>24.558824999999999</v>
      </c>
      <c r="E67" s="124">
        <v>7.3669999999999999E-2</v>
      </c>
      <c r="F67" s="124">
        <v>2.7609998E-2</v>
      </c>
      <c r="G67" s="124">
        <v>0.17862</v>
      </c>
      <c r="H67" s="124">
        <v>4.82E-2</v>
      </c>
      <c r="I67" s="124">
        <v>21.758959000000001</v>
      </c>
      <c r="J67" s="124">
        <v>1.4855339999999999</v>
      </c>
      <c r="K67" s="124">
        <v>63.851999999999997</v>
      </c>
      <c r="L67" s="124">
        <v>0.79924343481716331</v>
      </c>
      <c r="M67" s="124">
        <v>0.103716919417187</v>
      </c>
      <c r="N67" s="124">
        <v>0.3284944039219333</v>
      </c>
      <c r="O67" s="124">
        <v>4.6862437757600822E-2</v>
      </c>
      <c r="P67" s="124">
        <v>3.1933958694043377E-2</v>
      </c>
      <c r="Q67" s="124">
        <v>0.53867017658492178</v>
      </c>
      <c r="R67" s="124">
        <v>0.99404917732164755</v>
      </c>
      <c r="S67" s="124">
        <v>0.31248613863933639</v>
      </c>
      <c r="T67" s="124">
        <v>0.25938208016528053</v>
      </c>
      <c r="U67" s="124">
        <v>0.28888697190599039</v>
      </c>
      <c r="V67" s="124">
        <v>0.34749245675823281</v>
      </c>
      <c r="W67" s="124">
        <v>1.0734041314822269</v>
      </c>
    </row>
    <row r="68" spans="1:23">
      <c r="A68" s="124" t="s">
        <v>556</v>
      </c>
      <c r="B68" s="124">
        <v>38.5</v>
      </c>
      <c r="C68" s="124">
        <v>1.071</v>
      </c>
      <c r="D68" s="124">
        <v>14.776300000000001</v>
      </c>
      <c r="E68" s="124">
        <v>0.32799998000000002</v>
      </c>
      <c r="F68" s="124">
        <v>0.1512</v>
      </c>
      <c r="G68" s="124">
        <v>0.41665999999999997</v>
      </c>
      <c r="H68" s="124">
        <v>0.21059</v>
      </c>
      <c r="I68" s="124">
        <v>15.87013</v>
      </c>
      <c r="J68" s="124">
        <v>5.1568579999999997</v>
      </c>
      <c r="K68" s="124">
        <v>182.101</v>
      </c>
      <c r="L68" s="124">
        <v>0.87066778812804879</v>
      </c>
      <c r="M68" s="124">
        <v>0.31442164733868572</v>
      </c>
      <c r="N68" s="124">
        <v>0.5232850471463486</v>
      </c>
      <c r="O68" s="124">
        <v>0.13400290200465301</v>
      </c>
      <c r="P68" s="124">
        <v>0.13068648020059301</v>
      </c>
      <c r="Q68" s="124">
        <v>0.53244917523246393</v>
      </c>
      <c r="R68" s="124">
        <v>0.99533275473941141</v>
      </c>
      <c r="S68" s="124">
        <v>0.43119002538723888</v>
      </c>
      <c r="T68" s="124">
        <v>0.32915079532330638</v>
      </c>
      <c r="U68" s="124">
        <v>0.42897712873429489</v>
      </c>
      <c r="V68" s="124">
        <v>0.36970802467371539</v>
      </c>
      <c r="W68" s="124">
        <v>1.117954748161206</v>
      </c>
    </row>
    <row r="69" spans="1:23">
      <c r="A69" s="124" t="s">
        <v>557</v>
      </c>
      <c r="B69" s="124">
        <v>0.13</v>
      </c>
      <c r="C69" s="124">
        <v>1.095</v>
      </c>
      <c r="D69" s="124">
        <v>13.119891000000001</v>
      </c>
      <c r="E69" s="124">
        <v>3.6170002E-2</v>
      </c>
      <c r="F69" s="124">
        <v>9.0600000000000003E-3</v>
      </c>
      <c r="G69" s="124">
        <v>0.26107000000000002</v>
      </c>
      <c r="H69" s="124">
        <v>4.5929999999999999E-2</v>
      </c>
      <c r="I69" s="124">
        <v>740.76930000000004</v>
      </c>
      <c r="J69" s="124">
        <v>1.3942782</v>
      </c>
      <c r="K69" s="124">
        <v>59.637999999999998</v>
      </c>
      <c r="L69" s="124">
        <v>0.78871218283377742</v>
      </c>
      <c r="M69" s="124">
        <v>8.6232530478739217E-2</v>
      </c>
      <c r="N69" s="124">
        <v>0.39596410873563292</v>
      </c>
      <c r="O69" s="124">
        <v>4.3757042224978317E-2</v>
      </c>
      <c r="P69" s="124">
        <v>2.9479329151105359E-2</v>
      </c>
      <c r="Q69" s="124">
        <v>0.5313958150182837</v>
      </c>
      <c r="R69" s="124">
        <v>0.99403123458663722</v>
      </c>
      <c r="S69" s="124">
        <v>0.3148174595291065</v>
      </c>
      <c r="T69" s="124">
        <v>0.25271371539641202</v>
      </c>
      <c r="U69" s="124">
        <v>0.27476782647687598</v>
      </c>
      <c r="V69" s="124">
        <v>0.3480963604958584</v>
      </c>
      <c r="W69" s="124">
        <v>1.066935838969111</v>
      </c>
    </row>
    <row r="70" spans="1:23">
      <c r="A70" s="124" t="s">
        <v>558</v>
      </c>
      <c r="B70" s="124">
        <v>5.14</v>
      </c>
      <c r="C70" s="124">
        <v>0.879</v>
      </c>
      <c r="D70" s="124">
        <v>13.348678</v>
      </c>
      <c r="E70" s="124">
        <v>0.17141001</v>
      </c>
      <c r="F70" s="124">
        <v>4.1840002000000001E-2</v>
      </c>
      <c r="G70" s="124">
        <v>7.979E-2</v>
      </c>
      <c r="H70" s="124">
        <v>2.9499999999999998E-2</v>
      </c>
      <c r="I70" s="124">
        <v>22.568093999999999</v>
      </c>
      <c r="J70" s="124">
        <v>2.9471544999999999</v>
      </c>
      <c r="K70" s="124">
        <v>317.12299999999999</v>
      </c>
      <c r="L70" s="124">
        <v>0.82669209425892276</v>
      </c>
      <c r="M70" s="124">
        <v>0.1160273565269105</v>
      </c>
      <c r="N70" s="124">
        <v>0.24762077230594881</v>
      </c>
      <c r="O70" s="124">
        <v>0.23350378373359329</v>
      </c>
      <c r="P70" s="124">
        <v>7.1249123975196393E-2</v>
      </c>
      <c r="Q70" s="124">
        <v>0.53154130754055429</v>
      </c>
      <c r="R70" s="124">
        <v>0.99390136712574773</v>
      </c>
      <c r="S70" s="124">
        <v>0.33693027348616678</v>
      </c>
      <c r="T70" s="124">
        <v>0.27493628819534621</v>
      </c>
      <c r="U70" s="124">
        <v>0.29776120811427642</v>
      </c>
      <c r="V70" s="124">
        <v>0.37701777400012693</v>
      </c>
      <c r="W70" s="124">
        <v>1.09014891442896</v>
      </c>
    </row>
    <row r="71" spans="1:23">
      <c r="A71" s="124" t="s">
        <v>559</v>
      </c>
      <c r="B71" s="124">
        <v>3.51</v>
      </c>
      <c r="C71" s="124">
        <v>0.80700000000000005</v>
      </c>
      <c r="D71" s="124">
        <v>39.875</v>
      </c>
      <c r="E71" s="124">
        <v>0.15946001000000001</v>
      </c>
      <c r="F71" s="124">
        <v>0.1016</v>
      </c>
      <c r="G71" s="124">
        <v>0.47833002000000002</v>
      </c>
      <c r="H71" s="124">
        <v>0.26486999999999999</v>
      </c>
      <c r="I71" s="124">
        <v>18.176638000000001</v>
      </c>
      <c r="J71" s="124">
        <v>3.0730697999999999</v>
      </c>
      <c r="K71" s="124">
        <v>13.452999999999999</v>
      </c>
      <c r="L71" s="124">
        <v>0.82333613511456594</v>
      </c>
      <c r="M71" s="124">
        <v>0.1063336306868867</v>
      </c>
      <c r="N71" s="124">
        <v>0.57375027510577792</v>
      </c>
      <c r="O71" s="124">
        <v>9.7222314337656861E-3</v>
      </c>
      <c r="P71" s="124">
        <v>7.4636036536238043E-2</v>
      </c>
      <c r="Q71" s="124">
        <v>0.54841019211153486</v>
      </c>
      <c r="R71" s="124">
        <v>0.99576179952194854</v>
      </c>
      <c r="S71" s="124">
        <v>0.34911697003505759</v>
      </c>
      <c r="T71" s="124">
        <v>0.28223268942359148</v>
      </c>
      <c r="U71" s="124">
        <v>0.29559216871645128</v>
      </c>
      <c r="V71" s="124">
        <v>0.35937149453415962</v>
      </c>
      <c r="W71" s="124">
        <v>1.089182742011731</v>
      </c>
    </row>
    <row r="72" spans="1:23">
      <c r="A72" s="124" t="s">
        <v>560</v>
      </c>
      <c r="B72" s="124">
        <v>2.2000000000000002</v>
      </c>
      <c r="C72" s="124">
        <v>0.98</v>
      </c>
      <c r="D72" s="124">
        <v>23.034056</v>
      </c>
      <c r="E72" s="124">
        <v>4.8710000000000003E-2</v>
      </c>
      <c r="F72" s="124">
        <v>2.9870000000000001E-2</v>
      </c>
      <c r="G72" s="124">
        <v>0.1449</v>
      </c>
      <c r="H72" s="124">
        <v>4.4760000000000001E-2</v>
      </c>
      <c r="I72" s="124">
        <v>33.818179999999998</v>
      </c>
      <c r="J72" s="124">
        <v>2.0768200000000001</v>
      </c>
      <c r="K72" s="124">
        <v>46.390999999999998</v>
      </c>
      <c r="L72" s="124">
        <v>0.7922338331231763</v>
      </c>
      <c r="M72" s="124">
        <v>9.8542967588462677E-2</v>
      </c>
      <c r="N72" s="124">
        <v>0.30090097218975692</v>
      </c>
      <c r="O72" s="124">
        <v>3.3995016923447648E-2</v>
      </c>
      <c r="P72" s="124">
        <v>4.783857060830693E-2</v>
      </c>
      <c r="Q72" s="124">
        <v>0.53770053019902597</v>
      </c>
      <c r="R72" s="124">
        <v>0.99402198656903284</v>
      </c>
      <c r="S72" s="124">
        <v>0.30091847528657412</v>
      </c>
      <c r="T72" s="124">
        <v>0.26504384867441422</v>
      </c>
      <c r="U72" s="124">
        <v>0.28460679963225571</v>
      </c>
      <c r="V72" s="124">
        <v>0.34008259891373221</v>
      </c>
      <c r="W72" s="124">
        <v>1.0690898881898401</v>
      </c>
    </row>
    <row r="73" spans="1:23">
      <c r="A73" s="124" t="s">
        <v>561</v>
      </c>
      <c r="B73" s="124">
        <v>2.65</v>
      </c>
      <c r="C73" s="124">
        <v>1.056</v>
      </c>
      <c r="D73" s="124">
        <v>10.04762</v>
      </c>
      <c r="E73" s="124">
        <v>0.10326</v>
      </c>
      <c r="F73" s="124">
        <v>2.4559999999999998E-2</v>
      </c>
      <c r="G73" s="124">
        <v>0.14432</v>
      </c>
      <c r="H73" s="124">
        <v>6.4250000000000002E-2</v>
      </c>
      <c r="I73" s="124">
        <v>15.924528</v>
      </c>
      <c r="J73" s="124">
        <v>1.4591472999999999</v>
      </c>
      <c r="K73" s="124">
        <v>77.222999999999999</v>
      </c>
      <c r="L73" s="124">
        <v>0.80755329515871299</v>
      </c>
      <c r="M73" s="124">
        <v>0.1012191495688373</v>
      </c>
      <c r="N73" s="124">
        <v>0.30042635207099472</v>
      </c>
      <c r="O73" s="124">
        <v>5.6715841570295501E-2</v>
      </c>
      <c r="P73" s="124">
        <v>3.122420026377765E-2</v>
      </c>
      <c r="Q73" s="124">
        <v>0.52944206564926943</v>
      </c>
      <c r="R73" s="124">
        <v>0.99417604115288782</v>
      </c>
      <c r="S73" s="124">
        <v>0.31122499780759061</v>
      </c>
      <c r="T73" s="124">
        <v>0.2547657780437188</v>
      </c>
      <c r="U73" s="124">
        <v>0.28578231383567287</v>
      </c>
      <c r="V73" s="124">
        <v>0.34230256609099391</v>
      </c>
      <c r="W73" s="124">
        <v>1.0785741815398371</v>
      </c>
    </row>
    <row r="74" spans="1:23">
      <c r="A74" s="124" t="s">
        <v>562</v>
      </c>
      <c r="B74" s="124">
        <v>4.76</v>
      </c>
      <c r="C74" s="124">
        <v>0.91400000000000003</v>
      </c>
      <c r="D74" s="124">
        <v>248.57142999999999</v>
      </c>
      <c r="E74" s="124">
        <v>0.14915999999999999</v>
      </c>
      <c r="F74" s="124">
        <v>3.5909999999999997E-2</v>
      </c>
      <c r="G74" s="124">
        <v>0.47761002000000002</v>
      </c>
      <c r="H74" s="124">
        <v>0.15135000000000001</v>
      </c>
      <c r="I74" s="124">
        <v>14.621848</v>
      </c>
      <c r="J74" s="124">
        <v>3.0916845999999998</v>
      </c>
      <c r="K74" s="124">
        <v>14.073</v>
      </c>
      <c r="L74" s="124">
        <v>0.82044354827385746</v>
      </c>
      <c r="M74" s="124">
        <v>0.11376746952126079</v>
      </c>
      <c r="N74" s="124">
        <v>0.57316109151007311</v>
      </c>
      <c r="O74" s="124">
        <v>1.01791239895858E-2</v>
      </c>
      <c r="P74" s="124">
        <v>7.5136743757213381E-2</v>
      </c>
      <c r="Q74" s="124">
        <v>0.68112651773126176</v>
      </c>
      <c r="R74" s="124">
        <v>0.99486450468566223</v>
      </c>
      <c r="S74" s="124">
        <v>0.35046722039621858</v>
      </c>
      <c r="T74" s="124">
        <v>0.34039180526854862</v>
      </c>
      <c r="U74" s="124">
        <v>0.3343052971193009</v>
      </c>
      <c r="V74" s="124">
        <v>0.43668891322420628</v>
      </c>
      <c r="W74" s="124">
        <v>1.0868824751510759</v>
      </c>
    </row>
    <row r="75" spans="1:23">
      <c r="A75" s="124" t="s">
        <v>563</v>
      </c>
      <c r="B75" s="124">
        <v>0.81</v>
      </c>
      <c r="C75" s="124">
        <v>0.82899999999999996</v>
      </c>
      <c r="D75" s="124">
        <v>17.064219999999999</v>
      </c>
      <c r="E75" s="124">
        <v>4.165E-2</v>
      </c>
      <c r="F75" s="124">
        <v>1.487E-2</v>
      </c>
      <c r="G75" s="124">
        <v>0.18837999</v>
      </c>
      <c r="H75" s="124">
        <v>1.874E-2</v>
      </c>
      <c r="I75" s="124">
        <v>45.925925999999997</v>
      </c>
      <c r="J75" s="124">
        <v>2.0719615999999998</v>
      </c>
      <c r="K75" s="124">
        <v>47.225999999999999</v>
      </c>
      <c r="L75" s="124">
        <v>0.7902511493106944</v>
      </c>
      <c r="M75" s="124">
        <v>9.0276538804638706E-2</v>
      </c>
      <c r="N75" s="124">
        <v>0.33648110670282672</v>
      </c>
      <c r="O75" s="124">
        <v>3.4610348026850549E-2</v>
      </c>
      <c r="P75" s="124">
        <v>4.7707887712848111E-2</v>
      </c>
      <c r="Q75" s="124">
        <v>0.53390413225167066</v>
      </c>
      <c r="R75" s="124">
        <v>0.99381631698094108</v>
      </c>
      <c r="S75" s="124">
        <v>0.30368268843407542</v>
      </c>
      <c r="T75" s="124">
        <v>0.26217942915197562</v>
      </c>
      <c r="U75" s="124">
        <v>0.27815288791199111</v>
      </c>
      <c r="V75" s="124">
        <v>0.34083719285759773</v>
      </c>
      <c r="W75" s="124">
        <v>1.067753419561734</v>
      </c>
    </row>
    <row r="76" spans="1:23">
      <c r="A76" s="124" t="s">
        <v>564</v>
      </c>
      <c r="B76" s="124">
        <v>24.02</v>
      </c>
      <c r="C76" s="124">
        <v>1.1160000000000001</v>
      </c>
      <c r="D76" s="124">
        <v>40.572792</v>
      </c>
      <c r="E76" s="124">
        <v>0.33438000000000001</v>
      </c>
      <c r="F76" s="124">
        <v>0.10416</v>
      </c>
      <c r="G76" s="124">
        <v>0.29842999999999997</v>
      </c>
      <c r="H76" s="124">
        <v>0.12397</v>
      </c>
      <c r="I76" s="124">
        <v>63.696919999999999</v>
      </c>
      <c r="J76" s="124">
        <v>19.787894999999999</v>
      </c>
      <c r="K76" s="124">
        <v>189.553</v>
      </c>
      <c r="L76" s="124">
        <v>0.87245951084438178</v>
      </c>
      <c r="M76" s="124">
        <v>0.22830805828129641</v>
      </c>
      <c r="N76" s="124">
        <v>0.42653619086831712</v>
      </c>
      <c r="O76" s="124">
        <v>0.1394944557562198</v>
      </c>
      <c r="P76" s="124">
        <v>0.524237089192233</v>
      </c>
      <c r="Q76" s="124">
        <v>0.54885393899444435</v>
      </c>
      <c r="R76" s="124">
        <v>0.99464808526514137</v>
      </c>
      <c r="S76" s="124">
        <v>0.35234065040053719</v>
      </c>
      <c r="T76" s="124">
        <v>0.49255203620920712</v>
      </c>
      <c r="U76" s="124">
        <v>0.37854771635285761</v>
      </c>
      <c r="V76" s="124">
        <v>0.33262783744010849</v>
      </c>
      <c r="W76" s="124">
        <v>1.1186516684833601</v>
      </c>
    </row>
    <row r="77" spans="1:23">
      <c r="A77" s="124" t="s">
        <v>565</v>
      </c>
      <c r="B77" s="124">
        <v>0.06</v>
      </c>
      <c r="C77" s="124">
        <v>0.82299999999999995</v>
      </c>
      <c r="D77" s="124">
        <v>17.973734</v>
      </c>
      <c r="E77" s="124">
        <v>2.162E-2</v>
      </c>
      <c r="F77" s="124">
        <v>1.235E-2</v>
      </c>
      <c r="G77" s="124">
        <v>0.14915</v>
      </c>
      <c r="H77" s="124">
        <v>5.0709999999999998E-2</v>
      </c>
      <c r="I77" s="124">
        <v>1596.6667</v>
      </c>
      <c r="J77" s="124">
        <v>3.6681089999999998</v>
      </c>
      <c r="K77" s="124">
        <v>37.061999999999998</v>
      </c>
      <c r="L77" s="124">
        <v>0.78462605628463022</v>
      </c>
      <c r="M77" s="124">
        <v>8.5816235504014265E-2</v>
      </c>
      <c r="N77" s="124">
        <v>0.3043787920255146</v>
      </c>
      <c r="O77" s="124">
        <v>2.7120257805309241E-2</v>
      </c>
      <c r="P77" s="124">
        <v>9.0641603300500778E-2</v>
      </c>
      <c r="Q77" s="124">
        <v>0.5344825195110009</v>
      </c>
      <c r="R77" s="124">
        <v>0.99406901708591011</v>
      </c>
      <c r="S77" s="124">
        <v>0.29018665131697241</v>
      </c>
      <c r="T77" s="124">
        <v>0.28019133909053318</v>
      </c>
      <c r="U77" s="124">
        <v>0.2748721248987494</v>
      </c>
      <c r="V77" s="124">
        <v>0.33247565902161391</v>
      </c>
      <c r="W77" s="124">
        <v>1.064452396939747</v>
      </c>
    </row>
    <row r="78" spans="1:23">
      <c r="A78" s="124" t="s">
        <v>566</v>
      </c>
      <c r="B78" s="124">
        <v>4.12</v>
      </c>
      <c r="C78" s="124">
        <v>0.877</v>
      </c>
      <c r="D78" s="124">
        <v>23.045603</v>
      </c>
      <c r="E78" s="124">
        <v>0.10256999999999999</v>
      </c>
      <c r="F78" s="124">
        <v>3.422E-2</v>
      </c>
      <c r="G78" s="124">
        <v>0.2762</v>
      </c>
      <c r="H78" s="124">
        <v>-1.1610000000000001E-2</v>
      </c>
      <c r="I78" s="124">
        <v>34.344659999999998</v>
      </c>
      <c r="J78" s="124">
        <v>3.438472</v>
      </c>
      <c r="K78" s="124">
        <v>96.108999999999995</v>
      </c>
      <c r="L78" s="124">
        <v>0.80735952011188394</v>
      </c>
      <c r="M78" s="124">
        <v>0.10996134403806131</v>
      </c>
      <c r="N78" s="124">
        <v>0.4083451473509303</v>
      </c>
      <c r="O78" s="124">
        <v>7.0633378359357776E-2</v>
      </c>
      <c r="P78" s="124">
        <v>8.4464749178881554E-2</v>
      </c>
      <c r="Q78" s="124">
        <v>0.53770787328300651</v>
      </c>
      <c r="R78" s="124">
        <v>0.99357642182342443</v>
      </c>
      <c r="S78" s="124">
        <v>0.32803038789122319</v>
      </c>
      <c r="T78" s="124">
        <v>0.28237666205020417</v>
      </c>
      <c r="U78" s="124">
        <v>0.29346586157695992</v>
      </c>
      <c r="V78" s="124">
        <v>0.3534676819659025</v>
      </c>
      <c r="W78" s="124">
        <v>1.078103502058593</v>
      </c>
    </row>
    <row r="79" spans="1:23">
      <c r="A79" s="124" t="s">
        <v>567</v>
      </c>
      <c r="B79" s="124">
        <v>7.63</v>
      </c>
      <c r="C79" s="124">
        <v>0.87</v>
      </c>
      <c r="D79" s="124">
        <v>17.924527999999999</v>
      </c>
      <c r="E79" s="124">
        <v>0.15709000000000001</v>
      </c>
      <c r="F79" s="124">
        <v>7.4120000000000005E-2</v>
      </c>
      <c r="G79" s="124">
        <v>0.35324</v>
      </c>
      <c r="H79" s="124">
        <v>0.12678</v>
      </c>
      <c r="I79" s="124">
        <v>22.411532999999999</v>
      </c>
      <c r="J79" s="124">
        <v>2.7888315000000001</v>
      </c>
      <c r="K79" s="124">
        <v>39.783999999999999</v>
      </c>
      <c r="L79" s="124">
        <v>0.82267055714538462</v>
      </c>
      <c r="M79" s="124">
        <v>0.1308355634849836</v>
      </c>
      <c r="N79" s="124">
        <v>0.47138779209134768</v>
      </c>
      <c r="O79" s="124">
        <v>2.912616351005495E-2</v>
      </c>
      <c r="P79" s="124">
        <v>6.6990498078249833E-2</v>
      </c>
      <c r="Q79" s="124">
        <v>0.53445122793826794</v>
      </c>
      <c r="R79" s="124">
        <v>0.99467029631596915</v>
      </c>
      <c r="S79" s="124">
        <v>0.34377246740340639</v>
      </c>
      <c r="T79" s="124">
        <v>0.27647432579268372</v>
      </c>
      <c r="U79" s="124">
        <v>0.30752461344951088</v>
      </c>
      <c r="V79" s="124">
        <v>0.34853010988791061</v>
      </c>
      <c r="W79" s="124">
        <v>1.088134115519761</v>
      </c>
    </row>
    <row r="80" spans="1:23">
      <c r="A80" s="124" t="s">
        <v>568</v>
      </c>
      <c r="B80" s="124">
        <v>1.98</v>
      </c>
      <c r="C80" s="124">
        <v>0.879</v>
      </c>
      <c r="D80" s="124">
        <v>39.267242000000003</v>
      </c>
      <c r="E80" s="124">
        <v>3.8879999999999998E-2</v>
      </c>
      <c r="F80" s="124">
        <v>3.9100000000000003E-3</v>
      </c>
      <c r="G80" s="124">
        <v>0.19962999000000001</v>
      </c>
      <c r="H80" s="124">
        <v>1.001E-2</v>
      </c>
      <c r="I80" s="124">
        <v>46.010100000000001</v>
      </c>
      <c r="J80" s="124">
        <v>2.1199357999999999</v>
      </c>
      <c r="K80" s="124">
        <v>65.313999999999993</v>
      </c>
      <c r="L80" s="124">
        <v>0.78947324078936643</v>
      </c>
      <c r="M80" s="124">
        <v>9.723461195361284E-2</v>
      </c>
      <c r="N80" s="124">
        <v>0.34568710038571482</v>
      </c>
      <c r="O80" s="124">
        <v>4.793981988116372E-2</v>
      </c>
      <c r="P80" s="124">
        <v>4.8998314059653658E-2</v>
      </c>
      <c r="Q80" s="124">
        <v>0.54802370055235494</v>
      </c>
      <c r="R80" s="124">
        <v>0.99374731254189264</v>
      </c>
      <c r="S80" s="124">
        <v>0.30903263725812619</v>
      </c>
      <c r="T80" s="124">
        <v>0.26977846151087809</v>
      </c>
      <c r="U80" s="124">
        <v>0.28615081797777131</v>
      </c>
      <c r="V80" s="124">
        <v>0.35280447588840202</v>
      </c>
      <c r="W80" s="124">
        <v>1.0672359142516219</v>
      </c>
    </row>
    <row r="81" spans="1:23">
      <c r="A81" s="124" t="s">
        <v>569</v>
      </c>
      <c r="B81" s="124">
        <v>23.83</v>
      </c>
      <c r="C81" s="124">
        <v>1.1479999999999999</v>
      </c>
      <c r="D81" s="124">
        <v>12.28725</v>
      </c>
      <c r="E81" s="124">
        <v>0.11946</v>
      </c>
      <c r="F81" s="124">
        <v>4.1950002E-2</v>
      </c>
      <c r="G81" s="124">
        <v>0.28947001999999999</v>
      </c>
      <c r="H81" s="124">
        <v>0.10641</v>
      </c>
      <c r="I81" s="124">
        <v>17.268149999999999</v>
      </c>
      <c r="J81" s="124">
        <v>2.7824922000000001</v>
      </c>
      <c r="K81" s="124">
        <v>241.864</v>
      </c>
      <c r="L81" s="124">
        <v>0.81210279625817572</v>
      </c>
      <c r="M81" s="124">
        <v>0.22717811477847161</v>
      </c>
      <c r="N81" s="124">
        <v>0.41920414471020118</v>
      </c>
      <c r="O81" s="124">
        <v>0.17804365976832601</v>
      </c>
      <c r="P81" s="124">
        <v>6.6819981430962239E-2</v>
      </c>
      <c r="Q81" s="124">
        <v>0.53086631360764469</v>
      </c>
      <c r="R81" s="124">
        <v>0.99450928595818944</v>
      </c>
      <c r="S81" s="124">
        <v>0.38524060541993388</v>
      </c>
      <c r="T81" s="124">
        <v>0.28863209865539052</v>
      </c>
      <c r="U81" s="124">
        <v>0.36686239068697202</v>
      </c>
      <c r="V81" s="124">
        <v>0.37751638103283602</v>
      </c>
      <c r="W81" s="124">
        <v>1.0815594836657789</v>
      </c>
    </row>
    <row r="82" spans="1:23">
      <c r="A82" s="124" t="s">
        <v>570</v>
      </c>
      <c r="B82" s="124">
        <v>-0.75</v>
      </c>
      <c r="C82" s="124">
        <v>0.98599999999999999</v>
      </c>
      <c r="D82" s="124">
        <v>17.60135</v>
      </c>
      <c r="E82" s="124">
        <v>-4.9160000000000002E-2</v>
      </c>
      <c r="F82" s="124">
        <v>-1.6480000000000002E-2</v>
      </c>
      <c r="G82" s="124">
        <v>0.20643</v>
      </c>
      <c r="H82" s="124">
        <v>-2.2130001E-2</v>
      </c>
      <c r="I82" s="124">
        <v>0</v>
      </c>
      <c r="J82" s="124">
        <v>1.3327194</v>
      </c>
      <c r="K82" s="124">
        <v>63.133000000000003</v>
      </c>
      <c r="L82" s="124">
        <v>0.76474866814759479</v>
      </c>
      <c r="M82" s="124">
        <v>8.0999107939339871E-2</v>
      </c>
      <c r="N82" s="124">
        <v>0.35125162030603257</v>
      </c>
      <c r="O82" s="124">
        <v>4.6332589777544918E-2</v>
      </c>
      <c r="P82" s="124">
        <v>2.7823499613609508E-2</v>
      </c>
      <c r="Q82" s="124">
        <v>0.53424570934515581</v>
      </c>
      <c r="R82" s="124">
        <v>0.99349326869996579</v>
      </c>
      <c r="S82" s="124">
        <v>0.2999380698923701</v>
      </c>
      <c r="T82" s="124">
        <v>0.25247763548425839</v>
      </c>
      <c r="U82" s="124">
        <v>0.26966128403626638</v>
      </c>
      <c r="V82" s="124">
        <v>0.34700650988072168</v>
      </c>
      <c r="W82" s="124">
        <v>1.0519257333812451</v>
      </c>
    </row>
    <row r="83" spans="1:23">
      <c r="A83" s="124" t="s">
        <v>571</v>
      </c>
      <c r="B83" s="124">
        <v>18.98</v>
      </c>
      <c r="C83" s="124">
        <v>0.86</v>
      </c>
      <c r="D83" s="124">
        <v>33.333331999999999</v>
      </c>
      <c r="E83" s="124">
        <v>0.23125999999999999</v>
      </c>
      <c r="F83" s="124">
        <v>9.1319999999999998E-2</v>
      </c>
      <c r="G83" s="124">
        <v>0.47675000000000001</v>
      </c>
      <c r="H83" s="124">
        <v>0.18833</v>
      </c>
      <c r="I83" s="124">
        <v>14.805058499999999</v>
      </c>
      <c r="J83" s="124">
        <v>3.5038279999999999</v>
      </c>
      <c r="K83" s="124">
        <v>132.43100000000001</v>
      </c>
      <c r="L83" s="124">
        <v>0.84349997051249281</v>
      </c>
      <c r="M83" s="124">
        <v>0.19833482010110021</v>
      </c>
      <c r="N83" s="124">
        <v>0.57245732807121463</v>
      </c>
      <c r="O83" s="124">
        <v>9.7399912895645008E-2</v>
      </c>
      <c r="P83" s="124">
        <v>8.6222717093340229E-2</v>
      </c>
      <c r="Q83" s="124">
        <v>0.5442501490270214</v>
      </c>
      <c r="R83" s="124">
        <v>0.9951568052762706</v>
      </c>
      <c r="S83" s="124">
        <v>0.39509292578415389</v>
      </c>
      <c r="T83" s="124">
        <v>0.29856271621163422</v>
      </c>
      <c r="U83" s="124">
        <v>0.35523354081073838</v>
      </c>
      <c r="V83" s="124">
        <v>0.37636924818865208</v>
      </c>
      <c r="W83" s="124">
        <v>1.1011921952543759</v>
      </c>
    </row>
    <row r="84" spans="1:23">
      <c r="A84" s="124" t="s">
        <v>572</v>
      </c>
      <c r="B84" s="124">
        <v>-0.06</v>
      </c>
      <c r="C84" s="124">
        <v>1.177</v>
      </c>
      <c r="D84" s="124">
        <v>14.2715225</v>
      </c>
      <c r="E84" s="124">
        <v>-5.2449997999999998E-2</v>
      </c>
      <c r="F84" s="124">
        <v>-1.5689999999999999E-2</v>
      </c>
      <c r="G84" s="124">
        <v>0.15151000000000001</v>
      </c>
      <c r="H84" s="124">
        <v>-0.20121998999999999</v>
      </c>
      <c r="I84" s="124">
        <v>0</v>
      </c>
      <c r="J84" s="124">
        <v>2.0308155999999999</v>
      </c>
      <c r="K84" s="124">
        <v>12.071999999999999</v>
      </c>
      <c r="L84" s="124">
        <v>0.76382472681930891</v>
      </c>
      <c r="M84" s="124">
        <v>8.5102586975914357E-2</v>
      </c>
      <c r="N84" s="124">
        <v>0.30631000492254712</v>
      </c>
      <c r="O84" s="124">
        <v>8.7045401118502445E-3</v>
      </c>
      <c r="P84" s="124">
        <v>4.6601128611796702E-2</v>
      </c>
      <c r="Q84" s="124">
        <v>0.53212817206506191</v>
      </c>
      <c r="R84" s="124">
        <v>0.99207768975035093</v>
      </c>
      <c r="S84" s="124">
        <v>0.28584493611708472</v>
      </c>
      <c r="T84" s="124">
        <v>0.26020453794895981</v>
      </c>
      <c r="U84" s="124">
        <v>0.27163150364604449</v>
      </c>
      <c r="V84" s="124">
        <v>0.33141657642085859</v>
      </c>
      <c r="W84" s="124">
        <v>1.050528510831106</v>
      </c>
    </row>
    <row r="85" spans="1:23">
      <c r="A85" s="124" t="s">
        <v>573</v>
      </c>
      <c r="B85" s="124">
        <v>0.55000000000000004</v>
      </c>
      <c r="C85" s="124">
        <v>0.82799999999999996</v>
      </c>
      <c r="D85" s="124">
        <v>17.716894</v>
      </c>
      <c r="E85" s="124">
        <v>5.5900000000000004E-3</v>
      </c>
      <c r="F85" s="124">
        <v>-2.5000000000000001E-4</v>
      </c>
      <c r="G85" s="124">
        <v>4.6989999999999997E-2</v>
      </c>
      <c r="H85" s="124">
        <v>-9.3900000000000008E-3</v>
      </c>
      <c r="I85" s="124">
        <v>70.545450000000002</v>
      </c>
      <c r="J85" s="124">
        <v>0.40389736999999998</v>
      </c>
      <c r="K85" s="124">
        <v>166.85300000000001</v>
      </c>
      <c r="L85" s="124">
        <v>0.7801242968633717</v>
      </c>
      <c r="M85" s="124">
        <v>8.8730300327088896E-2</v>
      </c>
      <c r="N85" s="124">
        <v>0.22078018627939519</v>
      </c>
      <c r="O85" s="124">
        <v>0.1227662928253867</v>
      </c>
      <c r="P85" s="124">
        <v>2.8397287741706318E-3</v>
      </c>
      <c r="Q85" s="124">
        <v>0.53431918724378302</v>
      </c>
      <c r="R85" s="124">
        <v>0.99359396934400723</v>
      </c>
      <c r="S85" s="124">
        <v>0.30040035623136929</v>
      </c>
      <c r="T85" s="124">
        <v>0.24290587132203589</v>
      </c>
      <c r="U85" s="124">
        <v>0.27621486125501982</v>
      </c>
      <c r="V85" s="124">
        <v>0.35736709340582917</v>
      </c>
      <c r="W85" s="124">
        <v>1.061413160047683</v>
      </c>
    </row>
    <row r="86" spans="1:23">
      <c r="A86" s="124" t="s">
        <v>574</v>
      </c>
      <c r="B86" s="124">
        <v>2.29</v>
      </c>
      <c r="C86" s="124">
        <v>1.155</v>
      </c>
      <c r="D86" s="124">
        <v>8.6550309999999993</v>
      </c>
      <c r="E86" s="124">
        <v>8.6040000000000005E-2</v>
      </c>
      <c r="F86" s="124">
        <v>1.847E-2</v>
      </c>
      <c r="G86" s="124">
        <v>0.22838</v>
      </c>
      <c r="H86" s="124">
        <v>-6.4400000000000004E-3</v>
      </c>
      <c r="I86" s="124">
        <v>18.406115</v>
      </c>
      <c r="J86" s="124">
        <v>1.5435038000000001</v>
      </c>
      <c r="K86" s="124">
        <v>67.817999999999998</v>
      </c>
      <c r="L86" s="124">
        <v>0.8027173439900247</v>
      </c>
      <c r="M86" s="124">
        <v>9.9078203984537608E-2</v>
      </c>
      <c r="N86" s="124">
        <v>0.36921353686953418</v>
      </c>
      <c r="O86" s="124">
        <v>4.9785076267895273E-2</v>
      </c>
      <c r="P86" s="124">
        <v>3.3493250088981658E-2</v>
      </c>
      <c r="Q86" s="124">
        <v>0.52855647649387061</v>
      </c>
      <c r="R86" s="124">
        <v>0.99361728699523211</v>
      </c>
      <c r="S86" s="124">
        <v>0.31889676766255132</v>
      </c>
      <c r="T86" s="124">
        <v>0.25505278816280091</v>
      </c>
      <c r="U86" s="124">
        <v>0.28368345973227282</v>
      </c>
      <c r="V86" s="124">
        <v>0.345344621822051</v>
      </c>
      <c r="W86" s="124">
        <v>1.075280899343485</v>
      </c>
    </row>
    <row r="87" spans="1:23">
      <c r="A87" s="124" t="s">
        <v>575</v>
      </c>
      <c r="B87" s="124">
        <v>8.02</v>
      </c>
      <c r="C87" s="124">
        <v>1.093</v>
      </c>
      <c r="D87" s="124">
        <v>11.149111</v>
      </c>
      <c r="E87" s="124">
        <v>0.111049995</v>
      </c>
      <c r="F87" s="124">
        <v>3.6989998000000003E-2</v>
      </c>
      <c r="G87" s="124">
        <v>0.15978000000000001</v>
      </c>
      <c r="H87" s="124">
        <v>5.6660000000000002E-2</v>
      </c>
      <c r="I87" s="124">
        <v>20.324187999999999</v>
      </c>
      <c r="J87" s="124">
        <v>2.4198336999999999</v>
      </c>
      <c r="K87" s="124">
        <v>135.71600000000001</v>
      </c>
      <c r="L87" s="124">
        <v>0.80974098594990485</v>
      </c>
      <c r="M87" s="124">
        <v>0.13315492120130831</v>
      </c>
      <c r="N87" s="124">
        <v>0.31307743316765679</v>
      </c>
      <c r="O87" s="124">
        <v>9.9820706518014474E-2</v>
      </c>
      <c r="P87" s="124">
        <v>5.706506976400421E-2</v>
      </c>
      <c r="Q87" s="124">
        <v>0.53014253684670776</v>
      </c>
      <c r="R87" s="124">
        <v>0.99411604760278727</v>
      </c>
      <c r="S87" s="124">
        <v>0.32780068064063012</v>
      </c>
      <c r="T87" s="124">
        <v>0.27070501843301809</v>
      </c>
      <c r="U87" s="124">
        <v>0.30653538330169311</v>
      </c>
      <c r="V87" s="124">
        <v>0.35124402492585632</v>
      </c>
      <c r="W87" s="124">
        <v>1.079880469317797</v>
      </c>
    </row>
    <row r="88" spans="1:23">
      <c r="A88" s="124" t="s">
        <v>576</v>
      </c>
      <c r="B88" s="124">
        <v>-7.99</v>
      </c>
      <c r="C88" s="124">
        <v>1.0669999999999999</v>
      </c>
      <c r="D88" s="124">
        <v>-587.5</v>
      </c>
      <c r="E88" s="124">
        <v>-0.12567</v>
      </c>
      <c r="F88" s="124">
        <v>-2.9509998999999999E-2</v>
      </c>
      <c r="G88" s="124">
        <v>8.4230005999999996E-2</v>
      </c>
      <c r="H88" s="124">
        <v>-9.3450000000000005E-2</v>
      </c>
      <c r="I88" s="124">
        <v>0</v>
      </c>
      <c r="J88" s="124">
        <v>0.75762459999999998</v>
      </c>
      <c r="K88" s="124">
        <v>30.812999999999999</v>
      </c>
      <c r="L88" s="124">
        <v>0.74326210462167519</v>
      </c>
      <c r="M88" s="124">
        <v>3.7942313410645252E-2</v>
      </c>
      <c r="N88" s="124">
        <v>0.25125407605599193</v>
      </c>
      <c r="O88" s="124">
        <v>2.2515222996728802E-2</v>
      </c>
      <c r="P88" s="124">
        <v>1.2354404103296371E-2</v>
      </c>
      <c r="Q88" s="124">
        <v>0.14944359366192969</v>
      </c>
      <c r="R88" s="124">
        <v>0.99292953484842728</v>
      </c>
      <c r="S88" s="124">
        <v>0.26268834264935392</v>
      </c>
      <c r="T88" s="124">
        <v>7.4768578428557081E-2</v>
      </c>
      <c r="U88" s="124">
        <v>0.1405900762393468</v>
      </c>
      <c r="V88" s="124">
        <v>0.1109278446005416</v>
      </c>
      <c r="W88" s="124">
        <v>1.038419373603068</v>
      </c>
    </row>
    <row r="89" spans="1:23">
      <c r="A89" s="124" t="s">
        <v>577</v>
      </c>
      <c r="B89" s="124">
        <v>1.84</v>
      </c>
      <c r="C89" s="124">
        <v>0.90100000000000002</v>
      </c>
      <c r="D89" s="124">
        <v>9.9408279999999998</v>
      </c>
      <c r="E89" s="124">
        <v>6.6689999999999999E-2</v>
      </c>
      <c r="F89" s="124">
        <v>3.049E-2</v>
      </c>
      <c r="G89" s="124">
        <v>0.20802000000000001</v>
      </c>
      <c r="H89" s="124">
        <v>6.8210000000000007E-2</v>
      </c>
      <c r="I89" s="124">
        <v>27.391304000000002</v>
      </c>
      <c r="J89" s="124">
        <v>1.4316148</v>
      </c>
      <c r="K89" s="124">
        <v>44.142000000000003</v>
      </c>
      <c r="L89" s="124">
        <v>0.79728321767677757</v>
      </c>
      <c r="M89" s="124">
        <v>9.6402022004162938E-2</v>
      </c>
      <c r="N89" s="124">
        <v>0.35255273407988069</v>
      </c>
      <c r="O89" s="124">
        <v>3.2337676023384061E-2</v>
      </c>
      <c r="P89" s="124">
        <v>3.0483621715444931E-2</v>
      </c>
      <c r="Q89" s="124">
        <v>0.52937415341020722</v>
      </c>
      <c r="R89" s="124">
        <v>0.99420734213554895</v>
      </c>
      <c r="S89" s="124">
        <v>0.31140697872472611</v>
      </c>
      <c r="T89" s="124">
        <v>0.25373089136324939</v>
      </c>
      <c r="U89" s="124">
        <v>0.28162098473326691</v>
      </c>
      <c r="V89" s="124">
        <v>0.34069349129340998</v>
      </c>
      <c r="W89" s="124">
        <v>1.0722949374445401</v>
      </c>
    </row>
    <row r="90" spans="1:23">
      <c r="A90" s="124" t="s">
        <v>578</v>
      </c>
      <c r="B90" s="124">
        <v>-0.19</v>
      </c>
      <c r="C90" s="124">
        <v>0.84199999999999997</v>
      </c>
      <c r="D90" s="124">
        <v>17.888887</v>
      </c>
      <c r="E90" s="124">
        <v>2.2550002E-2</v>
      </c>
      <c r="F90" s="124">
        <v>-7.0899999999999999E-3</v>
      </c>
      <c r="G90" s="124">
        <v>0.20397000000000001</v>
      </c>
      <c r="H90" s="124">
        <v>-7.2680004000000006E-2</v>
      </c>
      <c r="I90" s="124">
        <v>0</v>
      </c>
      <c r="J90" s="124">
        <v>1.2079226999999999</v>
      </c>
      <c r="K90" s="124">
        <v>29.905000000000001</v>
      </c>
      <c r="L90" s="124">
        <v>0.78488723190941434</v>
      </c>
      <c r="M90" s="124">
        <v>8.4329467737139452E-2</v>
      </c>
      <c r="N90" s="124">
        <v>0.3492385763540411</v>
      </c>
      <c r="O90" s="124">
        <v>2.184609647949547E-2</v>
      </c>
      <c r="P90" s="124">
        <v>2.4466675535784611E-2</v>
      </c>
      <c r="Q90" s="124">
        <v>0.53442856275630291</v>
      </c>
      <c r="R90" s="124">
        <v>0.9930937068900102</v>
      </c>
      <c r="S90" s="124">
        <v>0.30268514693883058</v>
      </c>
      <c r="T90" s="124">
        <v>0.2515931800716259</v>
      </c>
      <c r="U90" s="124">
        <v>0.2739384618894265</v>
      </c>
      <c r="V90" s="124">
        <v>0.34151422189347269</v>
      </c>
      <c r="W90" s="124">
        <v>1.064040237809911</v>
      </c>
    </row>
    <row r="91" spans="1:23">
      <c r="A91" s="124" t="s">
        <v>579</v>
      </c>
      <c r="B91" s="124">
        <v>-3.23</v>
      </c>
      <c r="C91" s="124">
        <v>0.81799999999999995</v>
      </c>
      <c r="D91" s="124">
        <v>11.159874</v>
      </c>
      <c r="E91" s="124">
        <v>-3.0779999999999998E-2</v>
      </c>
      <c r="F91" s="124">
        <v>-5.5999999999999999E-3</v>
      </c>
      <c r="G91" s="124">
        <v>0.16261</v>
      </c>
      <c r="H91" s="124">
        <v>-0.28569</v>
      </c>
      <c r="I91" s="124">
        <v>0</v>
      </c>
      <c r="J91" s="124">
        <v>1.0393250000000001</v>
      </c>
      <c r="K91" s="124">
        <v>27.081</v>
      </c>
      <c r="L91" s="124">
        <v>0.76991038606167661</v>
      </c>
      <c r="M91" s="124">
        <v>6.6250371691941715E-2</v>
      </c>
      <c r="N91" s="124">
        <v>0.31539325202299662</v>
      </c>
      <c r="O91" s="124">
        <v>1.9765024580082578E-2</v>
      </c>
      <c r="P91" s="124">
        <v>1.993167726398817E-2</v>
      </c>
      <c r="Q91" s="124">
        <v>0.53014938136154988</v>
      </c>
      <c r="R91" s="124">
        <v>0.99141001441742227</v>
      </c>
      <c r="S91" s="124">
        <v>0.28774852260518868</v>
      </c>
      <c r="T91" s="124">
        <v>0.2452319198416841</v>
      </c>
      <c r="U91" s="124">
        <v>0.25974868939411272</v>
      </c>
      <c r="V91" s="124">
        <v>0.33632403728170029</v>
      </c>
      <c r="W91" s="124">
        <v>1.053868445193163</v>
      </c>
    </row>
    <row r="92" spans="1:23">
      <c r="A92" s="124" t="s">
        <v>580</v>
      </c>
      <c r="B92" s="124">
        <v>4.59</v>
      </c>
      <c r="C92" s="124">
        <v>0.871</v>
      </c>
      <c r="D92" s="124">
        <v>13.436385</v>
      </c>
      <c r="E92" s="124">
        <v>6.3969999999999999E-2</v>
      </c>
      <c r="F92" s="124">
        <v>3.4389999999999997E-2</v>
      </c>
      <c r="G92" s="124">
        <v>0.21734999999999999</v>
      </c>
      <c r="H92" s="124">
        <v>0.11001000599999999</v>
      </c>
      <c r="I92" s="124">
        <v>24.618735999999998</v>
      </c>
      <c r="J92" s="124">
        <v>1.6417736000000001</v>
      </c>
      <c r="K92" s="124">
        <v>61.81</v>
      </c>
      <c r="L92" s="124">
        <v>0.79651935082550973</v>
      </c>
      <c r="M92" s="124">
        <v>0.1127564674397859</v>
      </c>
      <c r="N92" s="124">
        <v>0.36018757150755593</v>
      </c>
      <c r="O92" s="124">
        <v>4.5357640017302969E-2</v>
      </c>
      <c r="P92" s="124">
        <v>3.6136544589261209E-2</v>
      </c>
      <c r="Q92" s="124">
        <v>0.53159708305511932</v>
      </c>
      <c r="R92" s="124">
        <v>0.99453774144439799</v>
      </c>
      <c r="S92" s="124">
        <v>0.31885161976927318</v>
      </c>
      <c r="T92" s="124">
        <v>0.25944353200552689</v>
      </c>
      <c r="U92" s="124">
        <v>0.29253297234371178</v>
      </c>
      <c r="V92" s="124">
        <v>0.34508719267769972</v>
      </c>
      <c r="W92" s="124">
        <v>1.0720204126057751</v>
      </c>
    </row>
    <row r="93" spans="1:23">
      <c r="A93" s="124" t="s">
        <v>581</v>
      </c>
      <c r="B93" s="124">
        <v>3.34</v>
      </c>
      <c r="C93" s="124">
        <v>0.82799999999999996</v>
      </c>
      <c r="D93" s="124">
        <v>14.048673000000001</v>
      </c>
      <c r="E93" s="124">
        <v>7.2069994999999998E-2</v>
      </c>
      <c r="F93" s="124">
        <v>1.686E-2</v>
      </c>
      <c r="G93" s="124">
        <v>0.22113000999999999</v>
      </c>
      <c r="H93" s="124">
        <v>3.2890000000000003E-2</v>
      </c>
      <c r="I93" s="124">
        <v>19.011976000000001</v>
      </c>
      <c r="J93" s="124">
        <v>1.4708607</v>
      </c>
      <c r="K93" s="124">
        <v>48.764000000000003</v>
      </c>
      <c r="L93" s="124">
        <v>0.79879409997107409</v>
      </c>
      <c r="M93" s="124">
        <v>0.10532262860541181</v>
      </c>
      <c r="N93" s="124">
        <v>0.36328079356811183</v>
      </c>
      <c r="O93" s="124">
        <v>3.5743736334675279E-2</v>
      </c>
      <c r="P93" s="124">
        <v>3.1539271280504808E-2</v>
      </c>
      <c r="Q93" s="124">
        <v>0.53198645537730538</v>
      </c>
      <c r="R93" s="124">
        <v>0.99392816266393491</v>
      </c>
      <c r="S93" s="124">
        <v>0.31666814568687529</v>
      </c>
      <c r="T93" s="124">
        <v>0.2565777300732508</v>
      </c>
      <c r="U93" s="124">
        <v>0.28813635811257682</v>
      </c>
      <c r="V93" s="124">
        <v>0.34375801401293099</v>
      </c>
      <c r="W93" s="124">
        <v>1.0730575879534601</v>
      </c>
    </row>
    <row r="94" spans="1:23">
      <c r="A94" s="124" t="s">
        <v>582</v>
      </c>
      <c r="B94" s="124">
        <v>80.17</v>
      </c>
      <c r="C94" s="124">
        <v>1.1519999999999999</v>
      </c>
      <c r="D94" s="124">
        <v>6.8982510000000001</v>
      </c>
      <c r="E94" s="124">
        <v>0.74744003999999997</v>
      </c>
      <c r="F94" s="124">
        <v>0.43423998000000003</v>
      </c>
      <c r="G94" s="124">
        <v>0.62478999999999996</v>
      </c>
      <c r="H94" s="124">
        <v>0.60777999999999999</v>
      </c>
      <c r="I94" s="124">
        <v>10.4777355</v>
      </c>
      <c r="J94" s="124">
        <v>7.0750545999999996</v>
      </c>
      <c r="K94" s="124">
        <v>133.18899999999999</v>
      </c>
      <c r="L94" s="124">
        <v>0.98846056677797023</v>
      </c>
      <c r="M94" s="124">
        <v>0.5622360987213797</v>
      </c>
      <c r="N94" s="124">
        <v>0.69360002183252534</v>
      </c>
      <c r="O94" s="124">
        <v>9.7958500891308947E-2</v>
      </c>
      <c r="P94" s="124">
        <v>0.1822827846932748</v>
      </c>
      <c r="Q94" s="124">
        <v>0.52743928734730861</v>
      </c>
      <c r="R94" s="124">
        <v>0.99847225910890203</v>
      </c>
      <c r="S94" s="124">
        <v>0.55509527571527451</v>
      </c>
      <c r="T94" s="124">
        <v>0.38453041858387921</v>
      </c>
      <c r="U94" s="124">
        <v>0.59787378414898218</v>
      </c>
      <c r="V94" s="124">
        <v>0.36643046736032941</v>
      </c>
      <c r="W94" s="124">
        <v>1.192027541193355</v>
      </c>
    </row>
    <row r="95" spans="1:23">
      <c r="A95" s="124" t="s">
        <v>583</v>
      </c>
      <c r="B95" s="124">
        <v>20.45</v>
      </c>
      <c r="C95" s="124">
        <v>1.081</v>
      </c>
      <c r="D95" s="124">
        <v>14.797449</v>
      </c>
      <c r="E95" s="124">
        <v>0.23753001000000001</v>
      </c>
      <c r="F95" s="124">
        <v>0.12839999999999999</v>
      </c>
      <c r="G95" s="124">
        <v>0.46448</v>
      </c>
      <c r="H95" s="124">
        <v>0.38162000000000001</v>
      </c>
      <c r="I95" s="124">
        <v>19.290952999999998</v>
      </c>
      <c r="J95" s="124">
        <v>4.227843</v>
      </c>
      <c r="K95" s="124">
        <v>71.756</v>
      </c>
      <c r="L95" s="124">
        <v>0.84526079874635962</v>
      </c>
      <c r="M95" s="124">
        <v>0.2070770145703241</v>
      </c>
      <c r="N95" s="124">
        <v>0.56241665762774473</v>
      </c>
      <c r="O95" s="124">
        <v>5.2687080920830097E-2</v>
      </c>
      <c r="P95" s="124">
        <v>0.10569751878846829</v>
      </c>
      <c r="Q95" s="124">
        <v>0.53246262451652948</v>
      </c>
      <c r="R95" s="124">
        <v>0.99668462521025403</v>
      </c>
      <c r="S95" s="124">
        <v>0.38752885077637439</v>
      </c>
      <c r="T95" s="124">
        <v>0.3031067428026214</v>
      </c>
      <c r="U95" s="124">
        <v>0.35794195982265992</v>
      </c>
      <c r="V95" s="124">
        <v>0.35615541565726838</v>
      </c>
      <c r="W95" s="124">
        <v>1.103168459864645</v>
      </c>
    </row>
    <row r="96" spans="1:23">
      <c r="A96" s="124" t="s">
        <v>584</v>
      </c>
      <c r="B96" s="124">
        <v>-4.5</v>
      </c>
      <c r="C96" s="124">
        <v>0.93300000000000005</v>
      </c>
      <c r="D96" s="124">
        <v>4.0163929999999999</v>
      </c>
      <c r="E96" s="124">
        <v>-0.17242001000000001</v>
      </c>
      <c r="F96" s="124">
        <v>-0.10038</v>
      </c>
      <c r="G96" s="124">
        <v>3.7510000000000002E-2</v>
      </c>
      <c r="H96" s="124">
        <v>-5.6469999999999999E-2</v>
      </c>
      <c r="I96" s="124">
        <v>0</v>
      </c>
      <c r="J96" s="124">
        <v>0.85792893000000003</v>
      </c>
      <c r="K96" s="124">
        <v>29.917999999999999</v>
      </c>
      <c r="L96" s="124">
        <v>0.73013314030717558</v>
      </c>
      <c r="M96" s="124">
        <v>5.869759143621766E-2</v>
      </c>
      <c r="N96" s="124">
        <v>0.21302260226928149</v>
      </c>
      <c r="O96" s="124">
        <v>2.1855676484698151E-2</v>
      </c>
      <c r="P96" s="124">
        <v>1.505242408342481E-2</v>
      </c>
      <c r="Q96" s="124">
        <v>0.52560662732184571</v>
      </c>
      <c r="R96" s="124">
        <v>0.99322183543903575</v>
      </c>
      <c r="S96" s="124">
        <v>0.25874748736688907</v>
      </c>
      <c r="T96" s="124">
        <v>0.24011435524853439</v>
      </c>
      <c r="U96" s="124">
        <v>0.24959949737226469</v>
      </c>
      <c r="V96" s="124">
        <v>0.32659428629356441</v>
      </c>
      <c r="W96" s="124">
        <v>1.030540214671986</v>
      </c>
    </row>
    <row r="97" spans="1:23">
      <c r="A97" s="124" t="s">
        <v>585</v>
      </c>
      <c r="B97" s="124">
        <v>5.01</v>
      </c>
      <c r="C97" s="124">
        <v>1.022</v>
      </c>
      <c r="D97" s="124">
        <v>10.474309</v>
      </c>
      <c r="E97" s="124">
        <v>7.961E-2</v>
      </c>
      <c r="F97" s="124">
        <v>2.717E-2</v>
      </c>
      <c r="G97" s="124">
        <v>0.2606</v>
      </c>
      <c r="H97" s="124">
        <v>0.10724</v>
      </c>
      <c r="I97" s="124">
        <v>26.447105000000001</v>
      </c>
      <c r="J97" s="124">
        <v>2.4130394000000002</v>
      </c>
      <c r="K97" s="124">
        <v>74.995999999999995</v>
      </c>
      <c r="L97" s="124">
        <v>0.8009115852202997</v>
      </c>
      <c r="M97" s="124">
        <v>0.11525423728813559</v>
      </c>
      <c r="N97" s="124">
        <v>0.39557950277732562</v>
      </c>
      <c r="O97" s="124">
        <v>5.5074712986728752E-2</v>
      </c>
      <c r="P97" s="124">
        <v>5.6882314371978902E-2</v>
      </c>
      <c r="Q97" s="124">
        <v>0.52971340999503691</v>
      </c>
      <c r="R97" s="124">
        <v>0.99451584651768654</v>
      </c>
      <c r="S97" s="124">
        <v>0.32600304787351331</v>
      </c>
      <c r="T97" s="124">
        <v>0.26788475797217748</v>
      </c>
      <c r="U97" s="124">
        <v>0.29409736592682573</v>
      </c>
      <c r="V97" s="124">
        <v>0.34695318230701461</v>
      </c>
      <c r="W97" s="124">
        <v>1.0747008827936659</v>
      </c>
    </row>
    <row r="98" spans="1:23">
      <c r="A98" s="124" t="s">
        <v>586</v>
      </c>
      <c r="B98" s="124">
        <v>-5.2</v>
      </c>
      <c r="C98" s="124">
        <v>0.81899999999999995</v>
      </c>
      <c r="D98" s="124">
        <v>5.0312109999999999</v>
      </c>
      <c r="E98" s="124">
        <v>-0.14074</v>
      </c>
      <c r="F98" s="124">
        <v>-2.6159999999999999E-2</v>
      </c>
      <c r="G98" s="124">
        <v>6.8070000000000006E-2</v>
      </c>
      <c r="H98" s="124">
        <v>-8.2229994000000001E-2</v>
      </c>
      <c r="I98" s="124">
        <v>0</v>
      </c>
      <c r="J98" s="124">
        <v>1.1851545999999999</v>
      </c>
      <c r="K98" s="124">
        <v>63.965000000000003</v>
      </c>
      <c r="L98" s="124">
        <v>0.73902994526557009</v>
      </c>
      <c r="M98" s="124">
        <v>5.4534641688968183E-2</v>
      </c>
      <c r="N98" s="124">
        <v>0.2380301726647534</v>
      </c>
      <c r="O98" s="124">
        <v>4.6945710110516417E-2</v>
      </c>
      <c r="P98" s="124">
        <v>2.3854251438942899E-2</v>
      </c>
      <c r="Q98" s="124">
        <v>0.52625198055636324</v>
      </c>
      <c r="R98" s="124">
        <v>0.99301822101339299</v>
      </c>
      <c r="S98" s="124">
        <v>0.2671411561958138</v>
      </c>
      <c r="T98" s="124">
        <v>0.24356853133054179</v>
      </c>
      <c r="U98" s="124">
        <v>0.24804588860288651</v>
      </c>
      <c r="V98" s="124">
        <v>0.33396826067808688</v>
      </c>
      <c r="W98" s="124">
        <v>1.0358762545275071</v>
      </c>
    </row>
    <row r="99" spans="1:23">
      <c r="A99" s="124" t="s">
        <v>587</v>
      </c>
      <c r="B99" s="124">
        <v>-2.76</v>
      </c>
      <c r="C99" s="124">
        <v>0.80400000000000005</v>
      </c>
      <c r="D99" s="124">
        <v>1.6762767999999999</v>
      </c>
      <c r="E99" s="124">
        <v>-1.8806799999999999</v>
      </c>
      <c r="F99" s="124">
        <v>-8.4970000000000004E-2</v>
      </c>
      <c r="G99" s="124">
        <v>-1.6910000000000001E-2</v>
      </c>
      <c r="H99" s="124">
        <v>-0.18457999999999999</v>
      </c>
      <c r="I99" s="124">
        <v>0</v>
      </c>
      <c r="J99" s="124">
        <v>12.530787999999999</v>
      </c>
      <c r="K99" s="124">
        <v>19.259</v>
      </c>
      <c r="L99" s="124">
        <v>0.250396677179197</v>
      </c>
      <c r="M99" s="124">
        <v>6.9045495093666365E-2</v>
      </c>
      <c r="N99" s="124">
        <v>0.16849014216059111</v>
      </c>
      <c r="O99" s="124">
        <v>1.4000809141977891E-2</v>
      </c>
      <c r="P99" s="124">
        <v>0.32903295708816588</v>
      </c>
      <c r="Q99" s="124">
        <v>0.52411847717195004</v>
      </c>
      <c r="R99" s="124">
        <v>0.9922092170327933</v>
      </c>
      <c r="S99" s="124">
        <v>8.7742749726156144E-2</v>
      </c>
      <c r="T99" s="124">
        <v>0.37552730597277062</v>
      </c>
      <c r="U99" s="124">
        <v>0.20557831512884209</v>
      </c>
      <c r="V99" s="124">
        <v>0.28820690148263861</v>
      </c>
      <c r="W99" s="124">
        <v>0.73577161100112665</v>
      </c>
    </row>
    <row r="100" spans="1:23">
      <c r="A100" s="124" t="s">
        <v>588</v>
      </c>
      <c r="B100" s="124">
        <v>-0.68</v>
      </c>
      <c r="C100" s="124">
        <v>0.99399999999999999</v>
      </c>
      <c r="D100" s="124">
        <v>-30.714285</v>
      </c>
      <c r="E100" s="124">
        <v>-5.7660000000000003E-2</v>
      </c>
      <c r="F100" s="124">
        <v>-2.2739999E-2</v>
      </c>
      <c r="G100" s="124">
        <v>3.9510000000000003E-2</v>
      </c>
      <c r="H100" s="124">
        <v>-6.6850000000000007E-2</v>
      </c>
      <c r="I100" s="124">
        <v>0</v>
      </c>
      <c r="J100" s="124">
        <v>0.93839633</v>
      </c>
      <c r="K100" s="124">
        <v>15.750999999999999</v>
      </c>
      <c r="L100" s="124">
        <v>0.76236158423738276</v>
      </c>
      <c r="M100" s="124">
        <v>8.1415402914064822E-2</v>
      </c>
      <c r="N100" s="124">
        <v>0.2146592233684616</v>
      </c>
      <c r="O100" s="124">
        <v>1.1415681584208611E-2</v>
      </c>
      <c r="P100" s="124">
        <v>1.7216863574212371E-2</v>
      </c>
      <c r="Q100" s="124">
        <v>0.50352034644755439</v>
      </c>
      <c r="R100" s="124">
        <v>0.99313978892387844</v>
      </c>
      <c r="S100" s="124">
        <v>0.27299927856053718</v>
      </c>
      <c r="T100" s="124">
        <v>0.23482222929174909</v>
      </c>
      <c r="U100" s="124">
        <v>0.26174017501331659</v>
      </c>
      <c r="V100" s="124">
        <v>0.31117059168966282</v>
      </c>
      <c r="W100" s="124">
        <v>1.0502545515948949</v>
      </c>
    </row>
    <row r="101" spans="1:23">
      <c r="A101" s="124" t="s">
        <v>589</v>
      </c>
      <c r="B101" s="124">
        <v>8.26</v>
      </c>
      <c r="C101" s="124">
        <v>0.95799999999999996</v>
      </c>
      <c r="D101" s="124">
        <v>10.645431500000001</v>
      </c>
      <c r="E101" s="124">
        <v>0.27474999999999999</v>
      </c>
      <c r="F101" s="124">
        <v>0.10803001</v>
      </c>
      <c r="G101" s="124">
        <v>0.33335999999999999</v>
      </c>
      <c r="H101" s="124">
        <v>0.18542998999999999</v>
      </c>
      <c r="I101" s="124">
        <v>15.375302</v>
      </c>
      <c r="J101" s="124">
        <v>3.5819041999999999</v>
      </c>
      <c r="K101" s="124">
        <v>77.366</v>
      </c>
      <c r="L101" s="124">
        <v>0.85571341513074195</v>
      </c>
      <c r="M101" s="124">
        <v>0.13458221825750821</v>
      </c>
      <c r="N101" s="124">
        <v>0.4551197783654975</v>
      </c>
      <c r="O101" s="124">
        <v>5.6821221627524982E-2</v>
      </c>
      <c r="P101" s="124">
        <v>8.8322837273321519E-2</v>
      </c>
      <c r="Q101" s="124">
        <v>0.52982223193047129</v>
      </c>
      <c r="R101" s="124">
        <v>0.99513388276043047</v>
      </c>
      <c r="S101" s="124">
        <v>0.35389708900954719</v>
      </c>
      <c r="T101" s="124">
        <v>0.28416877564974352</v>
      </c>
      <c r="U101" s="124">
        <v>0.31217515010186209</v>
      </c>
      <c r="V101" s="124">
        <v>0.34890731462417057</v>
      </c>
      <c r="W101" s="124">
        <v>1.108668028561991</v>
      </c>
    </row>
    <row r="102" spans="1:23">
      <c r="A102" s="124" t="s">
        <v>590</v>
      </c>
      <c r="B102" s="124">
        <v>39.1</v>
      </c>
      <c r="C102" s="124">
        <v>0.97199999999999998</v>
      </c>
      <c r="D102" s="124">
        <v>23.000551000000002</v>
      </c>
      <c r="E102" s="124">
        <v>0.12770000000000001</v>
      </c>
      <c r="F102" s="124">
        <v>5.8130003999999999E-2</v>
      </c>
      <c r="G102" s="124">
        <v>0.55046004000000004</v>
      </c>
      <c r="H102" s="124">
        <v>0.38008999999999998</v>
      </c>
      <c r="I102" s="124">
        <v>53.324809999999999</v>
      </c>
      <c r="J102" s="124">
        <v>7.3840857</v>
      </c>
      <c r="K102" s="124">
        <v>92.489000000000004</v>
      </c>
      <c r="L102" s="124">
        <v>0.81441686348407527</v>
      </c>
      <c r="M102" s="124">
        <v>0.3179898899791852</v>
      </c>
      <c r="N102" s="124">
        <v>0.63277503141391911</v>
      </c>
      <c r="O102" s="124">
        <v>6.7965715372150043E-2</v>
      </c>
      <c r="P102" s="124">
        <v>0.19059520831727059</v>
      </c>
      <c r="Q102" s="124">
        <v>0.53767922336359086</v>
      </c>
      <c r="R102" s="124">
        <v>0.99667253164877134</v>
      </c>
      <c r="S102" s="124">
        <v>0.41750013112010032</v>
      </c>
      <c r="T102" s="124">
        <v>0.35757917669644268</v>
      </c>
      <c r="U102" s="124">
        <v>0.42671154891833918</v>
      </c>
      <c r="V102" s="124">
        <v>0.35966065022706323</v>
      </c>
      <c r="W102" s="124">
        <v>1.0842478622599341</v>
      </c>
    </row>
    <row r="103" spans="1:23">
      <c r="A103" s="124" t="s">
        <v>591</v>
      </c>
      <c r="B103" s="124">
        <v>4.9800000000000004</v>
      </c>
      <c r="C103" s="124">
        <v>0.92300000000000004</v>
      </c>
      <c r="D103" s="124">
        <v>15.31823</v>
      </c>
      <c r="E103" s="124">
        <v>9.7839999999999996E-2</v>
      </c>
      <c r="F103" s="124">
        <v>4.7480002E-2</v>
      </c>
      <c r="G103" s="124">
        <v>0.38919997000000001</v>
      </c>
      <c r="H103" s="124">
        <v>0.13816999999999999</v>
      </c>
      <c r="I103" s="124">
        <v>28.514054999999999</v>
      </c>
      <c r="J103" s="124">
        <v>2.3419976</v>
      </c>
      <c r="K103" s="124">
        <v>37.542999999999999</v>
      </c>
      <c r="L103" s="124">
        <v>0.80603117812420133</v>
      </c>
      <c r="M103" s="124">
        <v>0.1150758251561106</v>
      </c>
      <c r="N103" s="124">
        <v>0.50081421490528932</v>
      </c>
      <c r="O103" s="124">
        <v>2.7474717997808391E-2</v>
      </c>
      <c r="P103" s="124">
        <v>5.4971407875476809E-2</v>
      </c>
      <c r="Q103" s="124">
        <v>0.53279380479006155</v>
      </c>
      <c r="R103" s="124">
        <v>0.99476032616256271</v>
      </c>
      <c r="S103" s="124">
        <v>0.33999738686056991</v>
      </c>
      <c r="T103" s="124">
        <v>0.26836050556325802</v>
      </c>
      <c r="U103" s="124">
        <v>0.29531540475131918</v>
      </c>
      <c r="V103" s="124">
        <v>0.35072708907087169</v>
      </c>
      <c r="W103" s="124">
        <v>1.0779836778179519</v>
      </c>
    </row>
    <row r="104" spans="1:23">
      <c r="A104" s="124" t="s">
        <v>592</v>
      </c>
      <c r="B104" s="124">
        <v>14.31</v>
      </c>
      <c r="C104" s="124">
        <v>1.1659999999999999</v>
      </c>
      <c r="D104" s="124">
        <v>8.5967830000000003</v>
      </c>
      <c r="E104" s="124">
        <v>0.15104999999999999</v>
      </c>
      <c r="F104" s="124">
        <v>2.6859999999999998E-2</v>
      </c>
      <c r="G104" s="124">
        <v>0.71453005000000003</v>
      </c>
      <c r="H104" s="124">
        <v>0.51114000000000004</v>
      </c>
      <c r="I104" s="124">
        <v>10.831586</v>
      </c>
      <c r="J104" s="124">
        <v>1.5625473000000001</v>
      </c>
      <c r="K104" s="124">
        <v>39.076000000000001</v>
      </c>
      <c r="L104" s="124">
        <v>0.82097432340212806</v>
      </c>
      <c r="M104" s="124">
        <v>0.1705619982158787</v>
      </c>
      <c r="N104" s="124">
        <v>0.7670352514682639</v>
      </c>
      <c r="O104" s="124">
        <v>2.8604421688247471E-2</v>
      </c>
      <c r="P104" s="124">
        <v>3.4005488628350553E-2</v>
      </c>
      <c r="Q104" s="124">
        <v>0.52851943484186581</v>
      </c>
      <c r="R104" s="124">
        <v>0.9977083886633531</v>
      </c>
      <c r="S104" s="124">
        <v>0.40570901970392831</v>
      </c>
      <c r="T104" s="124">
        <v>0.26547149174438378</v>
      </c>
      <c r="U104" s="124">
        <v>0.3311205745433714</v>
      </c>
      <c r="V104" s="124">
        <v>0.37165585450345379</v>
      </c>
      <c r="W104" s="124">
        <v>1.088876737577841</v>
      </c>
    </row>
    <row r="105" spans="1:23">
      <c r="A105" s="124" t="s">
        <v>593</v>
      </c>
      <c r="B105" s="124">
        <v>-1.74</v>
      </c>
      <c r="C105" s="124">
        <v>1.099</v>
      </c>
      <c r="D105" s="124">
        <v>37.777774999999998</v>
      </c>
      <c r="E105" s="124">
        <v>-0.11402000499999999</v>
      </c>
      <c r="F105" s="124">
        <v>-5.7160000000000002E-2</v>
      </c>
      <c r="G105" s="124">
        <v>-0.22281000000000001</v>
      </c>
      <c r="H105" s="124">
        <v>-0.43385000000000001</v>
      </c>
      <c r="I105" s="124">
        <v>0</v>
      </c>
      <c r="J105" s="124">
        <v>0.72479210000000005</v>
      </c>
      <c r="K105" s="124">
        <v>4.2729999999999997</v>
      </c>
      <c r="L105" s="124">
        <v>0.74653381234150462</v>
      </c>
      <c r="M105" s="124">
        <v>7.5111507582515613E-2</v>
      </c>
      <c r="N105" s="124">
        <v>0</v>
      </c>
      <c r="O105" s="124">
        <v>2.9572739137195261E-3</v>
      </c>
      <c r="P105" s="124">
        <v>1.147126435252423E-2</v>
      </c>
      <c r="Q105" s="124">
        <v>0.54707650376814621</v>
      </c>
      <c r="R105" s="124">
        <v>0.99023891502573635</v>
      </c>
      <c r="S105" s="124">
        <v>0.23152999429144791</v>
      </c>
      <c r="T105" s="124">
        <v>0.25012700785006081</v>
      </c>
      <c r="U105" s="124">
        <v>0.26731798140553009</v>
      </c>
      <c r="V105" s="124">
        <v>0.31819591407366732</v>
      </c>
      <c r="W105" s="124">
        <v>1.038846729064913</v>
      </c>
    </row>
    <row r="106" spans="1:23">
      <c r="A106" s="124" t="s">
        <v>594</v>
      </c>
      <c r="B106" s="124">
        <v>0.5</v>
      </c>
      <c r="C106" s="124">
        <v>0.97099999999999997</v>
      </c>
      <c r="D106" s="124">
        <v>-822.50005999999996</v>
      </c>
      <c r="E106" s="124">
        <v>3.6909999999999998E-2</v>
      </c>
      <c r="F106" s="124">
        <v>-1.8699999999999999E-3</v>
      </c>
      <c r="G106" s="124">
        <v>5.5530000000000003E-2</v>
      </c>
      <c r="H106" s="124">
        <v>-2.8830000000000001E-2</v>
      </c>
      <c r="I106" s="124">
        <v>32.9</v>
      </c>
      <c r="J106" s="124">
        <v>1.1827725</v>
      </c>
      <c r="K106" s="124">
        <v>29.315000000000001</v>
      </c>
      <c r="L106" s="124">
        <v>0.78891999898899967</v>
      </c>
      <c r="M106" s="124">
        <v>8.8432946773713939E-2</v>
      </c>
      <c r="N106" s="124">
        <v>0.2277685583728942</v>
      </c>
      <c r="O106" s="124">
        <v>2.1411311627989239E-2</v>
      </c>
      <c r="P106" s="124">
        <v>2.379017690303141E-2</v>
      </c>
      <c r="Q106" s="124">
        <v>0</v>
      </c>
      <c r="R106" s="124">
        <v>0.99344030997457977</v>
      </c>
      <c r="S106" s="124">
        <v>0.28561230264905668</v>
      </c>
      <c r="T106" s="124">
        <v>2.2833537914602981E-2</v>
      </c>
      <c r="U106" s="124">
        <v>0.138931710989004</v>
      </c>
      <c r="V106" s="124">
        <v>2.0592176947281989E-2</v>
      </c>
      <c r="W106" s="124">
        <v>1.0667165172731381</v>
      </c>
    </row>
    <row r="107" spans="1:23">
      <c r="A107" s="124" t="s">
        <v>595</v>
      </c>
      <c r="B107" s="124">
        <v>-5.45</v>
      </c>
      <c r="C107" s="124">
        <v>0.93500000000000005</v>
      </c>
      <c r="D107" s="124">
        <v>5.9029645999999998</v>
      </c>
      <c r="E107" s="124">
        <v>-0.24551999999999999</v>
      </c>
      <c r="F107" s="124">
        <v>-6.3130000000000006E-2</v>
      </c>
      <c r="G107" s="124">
        <v>-9.5939999999999998E-2</v>
      </c>
      <c r="H107" s="124">
        <v>-0.16547000000000001</v>
      </c>
      <c r="I107" s="124">
        <v>0</v>
      </c>
      <c r="J107" s="124">
        <v>0.99274706999999995</v>
      </c>
      <c r="K107" s="124">
        <v>17.745999999999999</v>
      </c>
      <c r="L107" s="124">
        <v>0.70960422148768676</v>
      </c>
      <c r="M107" s="124">
        <v>5.3047873922093362E-2</v>
      </c>
      <c r="N107" s="124">
        <v>0.1038190594264895</v>
      </c>
      <c r="O107" s="124">
        <v>1.2885843921081389E-2</v>
      </c>
      <c r="P107" s="124">
        <v>1.8678808262490191E-2</v>
      </c>
      <c r="Q107" s="124">
        <v>0.5268063548436368</v>
      </c>
      <c r="R107" s="124">
        <v>0.99236026798699895</v>
      </c>
      <c r="S107" s="124">
        <v>0.23201976499921659</v>
      </c>
      <c r="T107" s="124">
        <v>0.24137548209075321</v>
      </c>
      <c r="U107" s="124">
        <v>0.2441611391342457</v>
      </c>
      <c r="V107" s="124">
        <v>0.31618695185324891</v>
      </c>
      <c r="W107" s="124">
        <v>1.0174463138710199</v>
      </c>
    </row>
    <row r="108" spans="1:23">
      <c r="A108" s="124" t="s">
        <v>596</v>
      </c>
      <c r="B108" s="124">
        <v>0.5</v>
      </c>
      <c r="C108" s="124">
        <v>0.84299999999999997</v>
      </c>
      <c r="D108" s="124">
        <v>10.744681</v>
      </c>
      <c r="E108" s="124">
        <v>2.7629999999999998E-2</v>
      </c>
      <c r="F108" s="124">
        <v>6.6500003000000002E-3</v>
      </c>
      <c r="G108" s="124">
        <v>0.26624999999999999</v>
      </c>
      <c r="H108" s="124">
        <v>6.6700003999999993E-2</v>
      </c>
      <c r="I108" s="124">
        <v>50.5</v>
      </c>
      <c r="J108" s="124">
        <v>1.6653476</v>
      </c>
      <c r="K108" s="124">
        <v>9.8810000000000002</v>
      </c>
      <c r="L108" s="124">
        <v>0.78631386502585066</v>
      </c>
      <c r="M108" s="124">
        <v>8.8432946773713939E-2</v>
      </c>
      <c r="N108" s="124">
        <v>0.40020295738250927</v>
      </c>
      <c r="O108" s="124">
        <v>7.0899407734601426E-3</v>
      </c>
      <c r="P108" s="124">
        <v>3.6770646058375732E-2</v>
      </c>
      <c r="Q108" s="124">
        <v>0.52988534766733175</v>
      </c>
      <c r="R108" s="124">
        <v>0.99419540669145445</v>
      </c>
      <c r="S108" s="124">
        <v>0.30889611438447018</v>
      </c>
      <c r="T108" s="124">
        <v>0.2555058270048019</v>
      </c>
      <c r="U108" s="124">
        <v>0.27552823406553412</v>
      </c>
      <c r="V108" s="124">
        <v>0.33814355820801439</v>
      </c>
      <c r="W108" s="124">
        <v>1.0655615266803971</v>
      </c>
    </row>
    <row r="109" spans="1:23">
      <c r="A109" s="124" t="s">
        <v>597</v>
      </c>
      <c r="B109" s="124">
        <v>2.08</v>
      </c>
      <c r="C109" s="124">
        <v>1.0309999999999999</v>
      </c>
      <c r="D109" s="124">
        <v>16.332377999999999</v>
      </c>
      <c r="E109" s="124">
        <v>3.8710000000000001E-2</v>
      </c>
      <c r="F109" s="124">
        <v>2.0550000999999998E-2</v>
      </c>
      <c r="G109" s="124">
        <v>0.12892999999999999</v>
      </c>
      <c r="H109" s="124">
        <v>4.0039999999999999E-2</v>
      </c>
      <c r="I109" s="124">
        <v>54.807693</v>
      </c>
      <c r="J109" s="124">
        <v>2.0816214</v>
      </c>
      <c r="K109" s="124">
        <v>68.807000000000002</v>
      </c>
      <c r="L109" s="124">
        <v>0.78942549911116222</v>
      </c>
      <c r="M109" s="124">
        <v>9.7829319060362768E-2</v>
      </c>
      <c r="N109" s="124">
        <v>0.28783255271280378</v>
      </c>
      <c r="O109" s="124">
        <v>5.0513893586776062E-2</v>
      </c>
      <c r="P109" s="124">
        <v>4.7967720298381013E-2</v>
      </c>
      <c r="Q109" s="124">
        <v>0.53343873195146341</v>
      </c>
      <c r="R109" s="124">
        <v>0.99398467832707305</v>
      </c>
      <c r="S109" s="124">
        <v>0.30045482823859998</v>
      </c>
      <c r="T109" s="124">
        <v>0.26317061512800921</v>
      </c>
      <c r="U109" s="124">
        <v>0.28275735046145278</v>
      </c>
      <c r="V109" s="124">
        <v>0.34045753687740993</v>
      </c>
      <c r="W109" s="124">
        <v>1.067345925297291</v>
      </c>
    </row>
    <row r="110" spans="1:23">
      <c r="A110" s="124" t="s">
        <v>598</v>
      </c>
      <c r="B110" s="124">
        <v>6.41</v>
      </c>
      <c r="C110" s="124">
        <v>0.84699999999999998</v>
      </c>
      <c r="D110" s="124">
        <v>56.328125</v>
      </c>
      <c r="E110" s="124">
        <v>0.10920999000000001</v>
      </c>
      <c r="F110" s="124">
        <v>3.9800000000000002E-2</v>
      </c>
      <c r="G110" s="124">
        <v>0.19577</v>
      </c>
      <c r="H110" s="124">
        <v>3.5589999999999997E-2</v>
      </c>
      <c r="I110" s="124">
        <v>56.240250000000003</v>
      </c>
      <c r="J110" s="124">
        <v>5.4270915999999998</v>
      </c>
      <c r="K110" s="124">
        <v>124.60899999999999</v>
      </c>
      <c r="L110" s="124">
        <v>0.80922425108752727</v>
      </c>
      <c r="M110" s="124">
        <v>0.12358013678263451</v>
      </c>
      <c r="N110" s="124">
        <v>0.34252842984740273</v>
      </c>
      <c r="O110" s="124">
        <v>9.1635697457540313E-2</v>
      </c>
      <c r="P110" s="124">
        <v>0.13795531547522211</v>
      </c>
      <c r="Q110" s="124">
        <v>0.55887322827828712</v>
      </c>
      <c r="R110" s="124">
        <v>0.99394950424302209</v>
      </c>
      <c r="S110" s="124">
        <v>0.32018991799472002</v>
      </c>
      <c r="T110" s="124">
        <v>0.31632031539899252</v>
      </c>
      <c r="U110" s="124">
        <v>0.30780328108368382</v>
      </c>
      <c r="V110" s="124">
        <v>0.36008687602187062</v>
      </c>
      <c r="W110" s="124">
        <v>1.079465879856677</v>
      </c>
    </row>
    <row r="111" spans="1:23">
      <c r="A111" s="124" t="s">
        <v>599</v>
      </c>
      <c r="B111" s="124">
        <v>4.1399999999999997</v>
      </c>
      <c r="C111" s="124">
        <v>1.0269999999999999</v>
      </c>
      <c r="D111" s="124">
        <v>7.0962610000000002</v>
      </c>
      <c r="E111" s="124">
        <v>0.22076999999999999</v>
      </c>
      <c r="F111" s="124">
        <v>7.911E-2</v>
      </c>
      <c r="G111" s="124">
        <v>0.31134000000000001</v>
      </c>
      <c r="H111" s="124">
        <v>0.16079001000000001</v>
      </c>
      <c r="I111" s="124">
        <v>21.545895000000002</v>
      </c>
      <c r="J111" s="124">
        <v>4.3490976999999997</v>
      </c>
      <c r="K111" s="124">
        <v>29.975000000000001</v>
      </c>
      <c r="L111" s="124">
        <v>0.84055402813389013</v>
      </c>
      <c r="M111" s="124">
        <v>0.1100802854594112</v>
      </c>
      <c r="N111" s="124">
        <v>0.43710058006352459</v>
      </c>
      <c r="O111" s="124">
        <v>2.189768112289452E-2</v>
      </c>
      <c r="P111" s="124">
        <v>0.10895906894571961</v>
      </c>
      <c r="Q111" s="124">
        <v>0.52756520785124805</v>
      </c>
      <c r="R111" s="124">
        <v>0.9949391212486246</v>
      </c>
      <c r="S111" s="124">
        <v>0.33177025462999338</v>
      </c>
      <c r="T111" s="124">
        <v>0.28854477782733018</v>
      </c>
      <c r="U111" s="124">
        <v>0.2943972417712406</v>
      </c>
      <c r="V111" s="124">
        <v>0.33580879296155008</v>
      </c>
      <c r="W111" s="124">
        <v>1.0992580064003941</v>
      </c>
    </row>
    <row r="112" spans="1:23">
      <c r="A112" s="124" t="s">
        <v>600</v>
      </c>
      <c r="B112" s="124">
        <v>6.12</v>
      </c>
      <c r="C112" s="124">
        <v>0.83599999999999997</v>
      </c>
      <c r="D112" s="124">
        <v>15.518342000000001</v>
      </c>
      <c r="E112" s="124">
        <v>7.9060000000000005E-2</v>
      </c>
      <c r="F112" s="124">
        <v>2.3689999999999999E-2</v>
      </c>
      <c r="G112" s="124">
        <v>0.14829998999999999</v>
      </c>
      <c r="H112" s="124">
        <v>6.5809994999999996E-2</v>
      </c>
      <c r="I112" s="124">
        <v>15.898694000000001</v>
      </c>
      <c r="J112" s="124">
        <v>1.2357910000000001</v>
      </c>
      <c r="K112" s="124">
        <v>102.134</v>
      </c>
      <c r="L112" s="124">
        <v>0.80075712684963896</v>
      </c>
      <c r="M112" s="124">
        <v>0.1218554861730598</v>
      </c>
      <c r="N112" s="124">
        <v>0.30368321987525748</v>
      </c>
      <c r="O112" s="124">
        <v>7.5073342309061292E-2</v>
      </c>
      <c r="P112" s="124">
        <v>2.5216286546717179E-2</v>
      </c>
      <c r="Q112" s="124">
        <v>0.53292106201891021</v>
      </c>
      <c r="R112" s="124">
        <v>0.99418837180350561</v>
      </c>
      <c r="S112" s="124">
        <v>0.31956767010444109</v>
      </c>
      <c r="T112" s="124">
        <v>0.25663081656935821</v>
      </c>
      <c r="U112" s="124">
        <v>0.29911472619288082</v>
      </c>
      <c r="V112" s="124">
        <v>0.34953730038518938</v>
      </c>
      <c r="W112" s="124">
        <v>1.074414006758496</v>
      </c>
    </row>
    <row r="113" spans="1:23">
      <c r="A113" s="124" t="s">
        <v>601</v>
      </c>
      <c r="B113" s="124">
        <v>5.45</v>
      </c>
      <c r="C113" s="124">
        <v>1.109</v>
      </c>
      <c r="D113" s="124">
        <v>16.238437999999999</v>
      </c>
      <c r="E113" s="124">
        <v>4.6390000000000001E-2</v>
      </c>
      <c r="F113" s="124">
        <v>2.4809999999999999E-2</v>
      </c>
      <c r="G113" s="124">
        <v>0.23963000000000001</v>
      </c>
      <c r="H113" s="124">
        <v>0.14427000000000001</v>
      </c>
      <c r="I113" s="124">
        <v>28.990828</v>
      </c>
      <c r="J113" s="124">
        <v>1.3553274</v>
      </c>
      <c r="K113" s="124">
        <v>55.752000000000002</v>
      </c>
      <c r="L113" s="124">
        <v>0.79158229963238902</v>
      </c>
      <c r="M113" s="124">
        <v>0.1178709485578353</v>
      </c>
      <c r="N113" s="124">
        <v>0.37841953055242222</v>
      </c>
      <c r="O113" s="124">
        <v>4.0893357592854208E-2</v>
      </c>
      <c r="P113" s="124">
        <v>2.8431617286203938E-2</v>
      </c>
      <c r="Q113" s="124">
        <v>0.53337899268506239</v>
      </c>
      <c r="R113" s="124">
        <v>0.99480854232272253</v>
      </c>
      <c r="S113" s="124">
        <v>0.32196576099891577</v>
      </c>
      <c r="T113" s="124">
        <v>0.2576357859825994</v>
      </c>
      <c r="U113" s="124">
        <v>0.29573425481340382</v>
      </c>
      <c r="V113" s="124">
        <v>0.34729817765295978</v>
      </c>
      <c r="W113" s="124">
        <v>1.069151918769554</v>
      </c>
    </row>
    <row r="114" spans="1:23">
      <c r="A114" s="124" t="s">
        <v>602</v>
      </c>
      <c r="B114" s="124">
        <v>-0.1</v>
      </c>
      <c r="C114" s="124">
        <v>0.92</v>
      </c>
      <c r="D114" s="124">
        <v>24.966888000000001</v>
      </c>
      <c r="E114" s="124">
        <v>-2.99E-3</v>
      </c>
      <c r="F114" s="124">
        <v>6.8100000000000001E-3</v>
      </c>
      <c r="G114" s="124">
        <v>0.22624000999999999</v>
      </c>
      <c r="H114" s="124">
        <v>-8.0800000000000004E-3</v>
      </c>
      <c r="I114" s="124">
        <v>0</v>
      </c>
      <c r="J114" s="124">
        <v>1.4211935</v>
      </c>
      <c r="K114" s="124">
        <v>40.200000000000003</v>
      </c>
      <c r="L114" s="124">
        <v>0.77771474628106363</v>
      </c>
      <c r="M114" s="124">
        <v>8.4864704133214383E-2</v>
      </c>
      <c r="N114" s="124">
        <v>0.36746236047651692</v>
      </c>
      <c r="O114" s="124">
        <v>2.943272367654071E-2</v>
      </c>
      <c r="P114" s="124">
        <v>3.02033060439389E-2</v>
      </c>
      <c r="Q114" s="124">
        <v>0.53892967609807285</v>
      </c>
      <c r="R114" s="124">
        <v>0.99360432396200882</v>
      </c>
      <c r="S114" s="124">
        <v>0.30439478470468828</v>
      </c>
      <c r="T114" s="124">
        <v>0.25605756236670252</v>
      </c>
      <c r="U114" s="124">
        <v>0.27469108580461721</v>
      </c>
      <c r="V114" s="124">
        <v>0.34677850736222421</v>
      </c>
      <c r="W114" s="124">
        <v>1.0599416997204549</v>
      </c>
    </row>
    <row r="115" spans="1:23">
      <c r="A115" s="124" t="s">
        <v>603</v>
      </c>
      <c r="B115" s="124">
        <v>-1.01</v>
      </c>
      <c r="C115" s="124">
        <v>1.1240000000000001</v>
      </c>
      <c r="D115" s="124">
        <v>94.861114999999998</v>
      </c>
      <c r="E115" s="124">
        <v>-0.105450004</v>
      </c>
      <c r="F115" s="124">
        <v>-4.3730001999999997E-2</v>
      </c>
      <c r="G115" s="124">
        <v>6.9010000000000002E-2</v>
      </c>
      <c r="H115" s="124">
        <v>-0.24417</v>
      </c>
      <c r="I115" s="124">
        <v>0</v>
      </c>
      <c r="J115" s="124">
        <v>3.2250450000000002</v>
      </c>
      <c r="K115" s="124">
        <v>8.798</v>
      </c>
      <c r="L115" s="124">
        <v>0.74894055487063405</v>
      </c>
      <c r="M115" s="124">
        <v>7.945286946179006E-2</v>
      </c>
      <c r="N115" s="124">
        <v>0.2387993845813681</v>
      </c>
      <c r="O115" s="124">
        <v>6.2918526477292076E-3</v>
      </c>
      <c r="P115" s="124">
        <v>7.8723917150006317E-2</v>
      </c>
      <c r="Q115" s="124">
        <v>0.58337751351182787</v>
      </c>
      <c r="R115" s="124">
        <v>0.99173820047805128</v>
      </c>
      <c r="S115" s="124">
        <v>0.26560682473623071</v>
      </c>
      <c r="T115" s="124">
        <v>0.2951304882277519</v>
      </c>
      <c r="U115" s="124">
        <v>0.27971196568222079</v>
      </c>
      <c r="V115" s="124">
        <v>0.35208347954334263</v>
      </c>
      <c r="W115" s="124">
        <v>1.0412023242871931</v>
      </c>
    </row>
    <row r="116" spans="1:23">
      <c r="A116" s="124" t="s">
        <v>604</v>
      </c>
      <c r="B116" s="124">
        <v>40.99</v>
      </c>
      <c r="C116" s="124">
        <v>1.0049999999999999</v>
      </c>
      <c r="D116" s="124">
        <v>33.604492</v>
      </c>
      <c r="E116" s="124">
        <v>0.38408002000000002</v>
      </c>
      <c r="F116" s="124">
        <v>0.15642998999999999</v>
      </c>
      <c r="G116" s="124">
        <v>0.31224000000000002</v>
      </c>
      <c r="H116" s="124">
        <v>0.21546000000000001</v>
      </c>
      <c r="I116" s="124">
        <v>42.327396</v>
      </c>
      <c r="J116" s="124">
        <v>16.079405000000001</v>
      </c>
      <c r="K116" s="124">
        <v>216.017</v>
      </c>
      <c r="L116" s="124">
        <v>0.88641693650075959</v>
      </c>
      <c r="M116" s="124">
        <v>0.32922985429675877</v>
      </c>
      <c r="N116" s="124">
        <v>0.43783705955815572</v>
      </c>
      <c r="O116" s="124">
        <v>0.15899639865496731</v>
      </c>
      <c r="P116" s="124">
        <v>0.42448486397816187</v>
      </c>
      <c r="Q116" s="124">
        <v>0.54442258781217479</v>
      </c>
      <c r="R116" s="124">
        <v>0.99537124862465376</v>
      </c>
      <c r="S116" s="124">
        <v>0.40136077275321691</v>
      </c>
      <c r="T116" s="124">
        <v>0.46232068001634508</v>
      </c>
      <c r="U116" s="124">
        <v>0.44315162487054971</v>
      </c>
      <c r="V116" s="124">
        <v>0.34575920069066979</v>
      </c>
      <c r="W116" s="124">
        <v>1.127634714155213</v>
      </c>
    </row>
    <row r="117" spans="1:23">
      <c r="A117" s="124" t="s">
        <v>605</v>
      </c>
      <c r="B117" s="124">
        <v>15.16</v>
      </c>
      <c r="C117" s="124">
        <v>1.113</v>
      </c>
      <c r="D117" s="124">
        <v>14.490239000000001</v>
      </c>
      <c r="E117" s="124">
        <v>0.11517999</v>
      </c>
      <c r="F117" s="124">
        <v>2.6440000000000002E-2</v>
      </c>
      <c r="G117" s="124">
        <v>0.19399999000000001</v>
      </c>
      <c r="H117" s="124">
        <v>3.1289999999999998E-2</v>
      </c>
      <c r="I117" s="124">
        <v>22.031662000000001</v>
      </c>
      <c r="J117" s="124">
        <v>2.0130792</v>
      </c>
      <c r="K117" s="124">
        <v>1022.6660000000001</v>
      </c>
      <c r="L117" s="124">
        <v>0.81090082649269968</v>
      </c>
      <c r="M117" s="124">
        <v>0.175617008623253</v>
      </c>
      <c r="N117" s="124">
        <v>0.34108001199152282</v>
      </c>
      <c r="O117" s="124">
        <v>0.75343498455776858</v>
      </c>
      <c r="P117" s="124">
        <v>4.6124048892750173E-2</v>
      </c>
      <c r="Q117" s="124">
        <v>0.5322672604540315</v>
      </c>
      <c r="R117" s="124">
        <v>0.99391551580225357</v>
      </c>
      <c r="S117" s="124">
        <v>0.45102164488685831</v>
      </c>
      <c r="T117" s="124">
        <v>0.27299418571829348</v>
      </c>
      <c r="U117" s="124">
        <v>0.33425398440207421</v>
      </c>
      <c r="V117" s="124">
        <v>0.51019513290653185</v>
      </c>
      <c r="W117" s="124">
        <v>1.080474011478086</v>
      </c>
    </row>
    <row r="118" spans="1:23">
      <c r="A118" s="124" t="s">
        <v>606</v>
      </c>
      <c r="B118" s="124">
        <v>4.1500000000000004</v>
      </c>
      <c r="C118" s="124">
        <v>1.056</v>
      </c>
      <c r="D118" s="124">
        <v>92.021280000000004</v>
      </c>
      <c r="E118" s="124">
        <v>8.3129994999999998E-2</v>
      </c>
      <c r="F118" s="124">
        <v>4.1789997000000002E-2</v>
      </c>
      <c r="G118" s="124">
        <v>0.35546001999999999</v>
      </c>
      <c r="H118" s="124">
        <v>0.14383000000000001</v>
      </c>
      <c r="I118" s="124">
        <v>41.686745000000002</v>
      </c>
      <c r="J118" s="124">
        <v>5.5930942999999997</v>
      </c>
      <c r="K118" s="124">
        <v>39.478000000000002</v>
      </c>
      <c r="L118" s="124">
        <v>0.80190011738836164</v>
      </c>
      <c r="M118" s="124">
        <v>0.1101397561700862</v>
      </c>
      <c r="N118" s="124">
        <v>0.47320445787764859</v>
      </c>
      <c r="O118" s="124">
        <v>2.8900664926053421E-2</v>
      </c>
      <c r="P118" s="124">
        <v>0.14242051255450339</v>
      </c>
      <c r="Q118" s="124">
        <v>0.58157157717373953</v>
      </c>
      <c r="R118" s="124">
        <v>0.99480506443576022</v>
      </c>
      <c r="S118" s="124">
        <v>0.32452520872435331</v>
      </c>
      <c r="T118" s="124">
        <v>0.32604198081423019</v>
      </c>
      <c r="U118" s="124">
        <v>0.30433790535488331</v>
      </c>
      <c r="V118" s="124">
        <v>0.36834375200020242</v>
      </c>
      <c r="W118" s="124">
        <v>1.075476763793447</v>
      </c>
    </row>
    <row r="119" spans="1:23">
      <c r="A119" s="124" t="s">
        <v>607</v>
      </c>
      <c r="B119" s="124">
        <v>4.96</v>
      </c>
      <c r="C119" s="124">
        <v>1.0409999999999999</v>
      </c>
      <c r="D119" s="124">
        <v>38.036810000000003</v>
      </c>
      <c r="E119" s="124">
        <v>0.11655</v>
      </c>
      <c r="F119" s="124">
        <v>4.7919999999999997E-2</v>
      </c>
      <c r="G119" s="124">
        <v>0.27150999999999997</v>
      </c>
      <c r="H119" s="124">
        <v>0.1588</v>
      </c>
      <c r="I119" s="124">
        <v>25</v>
      </c>
      <c r="J119" s="124">
        <v>3.7422667000000001</v>
      </c>
      <c r="K119" s="124">
        <v>33.369</v>
      </c>
      <c r="L119" s="124">
        <v>0.81128557106067967</v>
      </c>
      <c r="M119" s="124">
        <v>0.1149568837347606</v>
      </c>
      <c r="N119" s="124">
        <v>0.40450727087335292</v>
      </c>
      <c r="O119" s="124">
        <v>2.439879940427106E-2</v>
      </c>
      <c r="P119" s="124">
        <v>9.2636322334867183E-2</v>
      </c>
      <c r="Q119" s="124">
        <v>0.54724123190176543</v>
      </c>
      <c r="R119" s="124">
        <v>0.99492339163536558</v>
      </c>
      <c r="S119" s="124">
        <v>0.32181453882549588</v>
      </c>
      <c r="T119" s="124">
        <v>0.29067885843151797</v>
      </c>
      <c r="U119" s="124">
        <v>0.29952154442932172</v>
      </c>
      <c r="V119" s="124">
        <v>0.34696067826688443</v>
      </c>
      <c r="W119" s="124">
        <v>1.0813013583860409</v>
      </c>
    </row>
    <row r="120" spans="1:23">
      <c r="A120" s="124" t="s">
        <v>608</v>
      </c>
      <c r="B120" s="124">
        <v>-4.53</v>
      </c>
      <c r="C120" s="124">
        <v>0.871</v>
      </c>
      <c r="D120" s="124">
        <v>20.000001999999999</v>
      </c>
      <c r="E120" s="124">
        <v>-8.931E-2</v>
      </c>
      <c r="F120" s="124">
        <v>-3.8629997999999999E-2</v>
      </c>
      <c r="G120" s="124">
        <v>2.8740000000000002E-2</v>
      </c>
      <c r="H120" s="124">
        <v>-6.2820000000000001E-2</v>
      </c>
      <c r="I120" s="124">
        <v>0</v>
      </c>
      <c r="J120" s="124">
        <v>0.78919022999999999</v>
      </c>
      <c r="K120" s="124">
        <v>211.11699999999999</v>
      </c>
      <c r="L120" s="124">
        <v>0.75347320708935839</v>
      </c>
      <c r="M120" s="124">
        <v>5.8519179304192682E-2</v>
      </c>
      <c r="N120" s="124">
        <v>0.2058460187493768</v>
      </c>
      <c r="O120" s="124">
        <v>0.15538547361703409</v>
      </c>
      <c r="P120" s="124">
        <v>1.3203467153967681E-2</v>
      </c>
      <c r="Q120" s="124">
        <v>0.53577108416771702</v>
      </c>
      <c r="R120" s="124">
        <v>0.99317164320673823</v>
      </c>
      <c r="S120" s="124">
        <v>0.28564697423748497</v>
      </c>
      <c r="T120" s="124">
        <v>0.2436528834190432</v>
      </c>
      <c r="U120" s="124">
        <v>0.25455503303954791</v>
      </c>
      <c r="V120" s="124">
        <v>0.36367792123879822</v>
      </c>
      <c r="W120" s="124">
        <v>1.044822890820909</v>
      </c>
    </row>
    <row r="121" spans="1:23">
      <c r="A121" s="124" t="s">
        <v>609</v>
      </c>
      <c r="B121" s="124">
        <v>0.44</v>
      </c>
      <c r="C121" s="124">
        <v>1.169</v>
      </c>
      <c r="D121" s="124">
        <v>16.016949</v>
      </c>
      <c r="E121" s="124">
        <v>3.9389998000000002E-2</v>
      </c>
      <c r="F121" s="124">
        <v>2.4530000999999999E-2</v>
      </c>
      <c r="G121" s="124">
        <v>0.28811002000000002</v>
      </c>
      <c r="H121" s="124">
        <v>0.15303998999999999</v>
      </c>
      <c r="I121" s="124">
        <v>85.909090000000006</v>
      </c>
      <c r="J121" s="124">
        <v>1.3770994000000001</v>
      </c>
      <c r="K121" s="124">
        <v>12.138999999999999</v>
      </c>
      <c r="L121" s="124">
        <v>0.78961646526231244</v>
      </c>
      <c r="M121" s="124">
        <v>8.8076122509663984E-2</v>
      </c>
      <c r="N121" s="124">
        <v>0.4180912423627588</v>
      </c>
      <c r="O121" s="124">
        <v>8.7539139848179012E-3</v>
      </c>
      <c r="P121" s="124">
        <v>2.901724794648906E-2</v>
      </c>
      <c r="Q121" s="124">
        <v>0.53323814118010282</v>
      </c>
      <c r="R121" s="124">
        <v>0.99487786285427016</v>
      </c>
      <c r="S121" s="124">
        <v>0.31361069156605959</v>
      </c>
      <c r="T121" s="124">
        <v>0.25356873768628818</v>
      </c>
      <c r="U121" s="124">
        <v>0.27651274581844071</v>
      </c>
      <c r="V121" s="124">
        <v>0.34269492455332512</v>
      </c>
      <c r="W121" s="124">
        <v>1.0679871464217361</v>
      </c>
    </row>
    <row r="122" spans="1:23">
      <c r="A122" s="124" t="s">
        <v>610</v>
      </c>
      <c r="B122" s="124">
        <v>14.98</v>
      </c>
      <c r="C122" s="124">
        <v>1.1990000000000001</v>
      </c>
      <c r="D122" s="124">
        <v>18.356110000000001</v>
      </c>
      <c r="E122" s="124">
        <v>0.12917000000000001</v>
      </c>
      <c r="F122" s="124">
        <v>6.5809994999999996E-2</v>
      </c>
      <c r="G122" s="124">
        <v>0.37063000000000001</v>
      </c>
      <c r="H122" s="124">
        <v>0.110869996</v>
      </c>
      <c r="I122" s="124">
        <v>60.080109999999998</v>
      </c>
      <c r="J122" s="124">
        <v>8.9686990000000009</v>
      </c>
      <c r="K122" s="124">
        <v>107.31100000000001</v>
      </c>
      <c r="L122" s="124">
        <v>0.81482968858384131</v>
      </c>
      <c r="M122" s="124">
        <v>0.17454653583110319</v>
      </c>
      <c r="N122" s="124">
        <v>0.48561821254871862</v>
      </c>
      <c r="O122" s="124">
        <v>7.8888395150159218E-2</v>
      </c>
      <c r="P122" s="124">
        <v>0.23321867576057301</v>
      </c>
      <c r="Q122" s="124">
        <v>0.53472568388964015</v>
      </c>
      <c r="R122" s="124">
        <v>0.99454453905350881</v>
      </c>
      <c r="S122" s="124">
        <v>0.34851700798468188</v>
      </c>
      <c r="T122" s="124">
        <v>0.35408365251634599</v>
      </c>
      <c r="U122" s="124">
        <v>0.33461845586783501</v>
      </c>
      <c r="V122" s="124">
        <v>0.34454483437239419</v>
      </c>
      <c r="W122" s="124">
        <v>1.08325230055621</v>
      </c>
    </row>
    <row r="123" spans="1:23">
      <c r="A123" s="124" t="s">
        <v>611</v>
      </c>
      <c r="B123" s="124">
        <v>10.57</v>
      </c>
      <c r="C123" s="124">
        <v>0.82399999999999995</v>
      </c>
      <c r="D123" s="124">
        <v>26.214285</v>
      </c>
      <c r="E123" s="124">
        <v>0.108660005</v>
      </c>
      <c r="F123" s="124">
        <v>4.8800003000000002E-2</v>
      </c>
      <c r="G123" s="124">
        <v>0.35108002999999999</v>
      </c>
      <c r="H123" s="124">
        <v>0.12282999999999999</v>
      </c>
      <c r="I123" s="124">
        <v>17.360455000000002</v>
      </c>
      <c r="J123" s="124">
        <v>2.9403280999999999</v>
      </c>
      <c r="K123" s="124">
        <v>70.165000000000006</v>
      </c>
      <c r="L123" s="124">
        <v>0.80906979692936754</v>
      </c>
      <c r="M123" s="124">
        <v>0.14831995242343141</v>
      </c>
      <c r="N123" s="124">
        <v>0.46962026585354971</v>
      </c>
      <c r="O123" s="124">
        <v>5.1514635668717543E-2</v>
      </c>
      <c r="P123" s="124">
        <v>7.1065505146454433E-2</v>
      </c>
      <c r="Q123" s="124">
        <v>0.53972293330150978</v>
      </c>
      <c r="R123" s="124">
        <v>0.99463907437619348</v>
      </c>
      <c r="S123" s="124">
        <v>0.34810242502085831</v>
      </c>
      <c r="T123" s="124">
        <v>0.2829788459201058</v>
      </c>
      <c r="U123" s="124">
        <v>0.31859985110401062</v>
      </c>
      <c r="V123" s="124">
        <v>0.35633229684192869</v>
      </c>
      <c r="W123" s="124">
        <v>1.079775808321038</v>
      </c>
    </row>
    <row r="124" spans="1:23">
      <c r="A124" s="124" t="s">
        <v>612</v>
      </c>
      <c r="B124" s="124">
        <v>2.79</v>
      </c>
      <c r="C124" s="124">
        <v>0.85399999999999998</v>
      </c>
      <c r="D124" s="124">
        <v>18.711656999999999</v>
      </c>
      <c r="E124" s="124">
        <v>5.9070002000000003E-2</v>
      </c>
      <c r="F124" s="124">
        <v>1.4489999999999999E-2</v>
      </c>
      <c r="G124" s="124">
        <v>0.12919</v>
      </c>
      <c r="H124" s="124">
        <v>1.24699995E-2</v>
      </c>
      <c r="I124" s="124">
        <v>32.795699999999997</v>
      </c>
      <c r="J124" s="124">
        <v>2.1588845000000001</v>
      </c>
      <c r="K124" s="124">
        <v>144.39099999999999</v>
      </c>
      <c r="L124" s="124">
        <v>0.79514326772128963</v>
      </c>
      <c r="M124" s="124">
        <v>0.10205173951828719</v>
      </c>
      <c r="N124" s="124">
        <v>0.28804531345569723</v>
      </c>
      <c r="O124" s="124">
        <v>0.1062135176821104</v>
      </c>
      <c r="P124" s="124">
        <v>5.0045969438040898E-2</v>
      </c>
      <c r="Q124" s="124">
        <v>0.53495178690168066</v>
      </c>
      <c r="R124" s="124">
        <v>0.99376675708777551</v>
      </c>
      <c r="S124" s="124">
        <v>0.31206944332900238</v>
      </c>
      <c r="T124" s="124">
        <v>0.2653132319443679</v>
      </c>
      <c r="U124" s="124">
        <v>0.2864365047602721</v>
      </c>
      <c r="V124" s="124">
        <v>0.35429911670794262</v>
      </c>
      <c r="W124" s="124">
        <v>1.070724184825802</v>
      </c>
    </row>
    <row r="125" spans="1:23">
      <c r="A125" s="124" t="s">
        <v>613</v>
      </c>
      <c r="B125" s="124">
        <v>-0.56000000000000005</v>
      </c>
      <c r="C125" s="124">
        <v>0.84399999999999997</v>
      </c>
      <c r="D125" s="124">
        <v>20.15625</v>
      </c>
      <c r="E125" s="124">
        <v>-2.4E-2</v>
      </c>
      <c r="F125" s="124">
        <v>-1.6160000000000001E-2</v>
      </c>
      <c r="G125" s="124">
        <v>0.11096</v>
      </c>
      <c r="H125" s="124">
        <v>-0.1008</v>
      </c>
      <c r="I125" s="124">
        <v>0</v>
      </c>
      <c r="J125" s="124">
        <v>1.1359134</v>
      </c>
      <c r="K125" s="124">
        <v>10.625</v>
      </c>
      <c r="L125" s="124">
        <v>0.77181443652182213</v>
      </c>
      <c r="M125" s="124">
        <v>8.212905144216473E-2</v>
      </c>
      <c r="N125" s="124">
        <v>0.27312751213667058</v>
      </c>
      <c r="O125" s="124">
        <v>7.6382118404442756E-3</v>
      </c>
      <c r="P125" s="124">
        <v>2.2529744895252311E-2</v>
      </c>
      <c r="Q125" s="124">
        <v>0.53587044696201802</v>
      </c>
      <c r="R125" s="124">
        <v>0.99287143832757896</v>
      </c>
      <c r="S125" s="124">
        <v>0.28409363786924141</v>
      </c>
      <c r="T125" s="124">
        <v>0.25106656368111141</v>
      </c>
      <c r="U125" s="124">
        <v>0.27154051372278287</v>
      </c>
      <c r="V125" s="124">
        <v>0.33319139582239787</v>
      </c>
      <c r="W125" s="124">
        <v>1.055893572485805</v>
      </c>
    </row>
    <row r="126" spans="1:23">
      <c r="A126" s="124" t="s">
        <v>614</v>
      </c>
      <c r="B126" s="124">
        <v>0.1</v>
      </c>
      <c r="C126" s="124">
        <v>1.1299999999999999</v>
      </c>
      <c r="D126" s="124">
        <v>15.031644999999999</v>
      </c>
      <c r="E126" s="124">
        <v>1.035E-2</v>
      </c>
      <c r="F126" s="124">
        <v>4.7000000000000002E-3</v>
      </c>
      <c r="G126" s="124">
        <v>0.15562001</v>
      </c>
      <c r="H126" s="124">
        <v>-1.729E-2</v>
      </c>
      <c r="I126" s="124">
        <v>237.5</v>
      </c>
      <c r="J126" s="124">
        <v>1.3641585000000001</v>
      </c>
      <c r="K126" s="124">
        <v>13.217000000000001</v>
      </c>
      <c r="L126" s="124">
        <v>0.78146106385309033</v>
      </c>
      <c r="M126" s="124">
        <v>8.605411834671424E-2</v>
      </c>
      <c r="N126" s="124">
        <v>0.30967326946446772</v>
      </c>
      <c r="O126" s="124">
        <v>9.5483174931631932E-3</v>
      </c>
      <c r="P126" s="124">
        <v>2.8669159217310131E-2</v>
      </c>
      <c r="Q126" s="124">
        <v>0.53261155678429672</v>
      </c>
      <c r="R126" s="124">
        <v>0.99353152546445589</v>
      </c>
      <c r="S126" s="124">
        <v>0.29352786486385152</v>
      </c>
      <c r="T126" s="124">
        <v>0.25286204839003418</v>
      </c>
      <c r="U126" s="124">
        <v>0.27420901188965929</v>
      </c>
      <c r="V126" s="124">
        <v>0.33399904347563197</v>
      </c>
      <c r="W126" s="124">
        <v>1.062196223497258</v>
      </c>
    </row>
    <row r="127" spans="1:23">
      <c r="A127" s="124" t="s">
        <v>615</v>
      </c>
      <c r="B127" s="124">
        <v>-2.61</v>
      </c>
      <c r="C127" s="124">
        <v>0.90500000000000003</v>
      </c>
      <c r="D127" s="124">
        <v>3.574468</v>
      </c>
      <c r="E127" s="124">
        <v>-1.0420100000000001</v>
      </c>
      <c r="F127" s="124">
        <v>-0.16788</v>
      </c>
      <c r="G127" s="124">
        <v>6.5700000000000003E-3</v>
      </c>
      <c r="H127" s="124">
        <v>-0.59784999999999999</v>
      </c>
      <c r="I127" s="124">
        <v>0</v>
      </c>
      <c r="J127" s="124">
        <v>2.6966290000000002</v>
      </c>
      <c r="K127" s="124">
        <v>2.306</v>
      </c>
      <c r="L127" s="124">
        <v>0.48592322576477948</v>
      </c>
      <c r="M127" s="124">
        <v>6.993755575379125E-2</v>
      </c>
      <c r="N127" s="124">
        <v>0.1877040738649654</v>
      </c>
      <c r="O127" s="124">
        <v>1.507745434206367E-3</v>
      </c>
      <c r="P127" s="124">
        <v>6.4510403876755329E-2</v>
      </c>
      <c r="Q127" s="124">
        <v>0.52532559394624134</v>
      </c>
      <c r="R127" s="124">
        <v>0.98894261170340569</v>
      </c>
      <c r="S127" s="124">
        <v>0.18135674672803309</v>
      </c>
      <c r="T127" s="124">
        <v>0.2627977853841531</v>
      </c>
      <c r="U127" s="124">
        <v>0.23111798566905159</v>
      </c>
      <c r="V127" s="124">
        <v>0.31456227401621117</v>
      </c>
      <c r="W127" s="124">
        <v>0.87827964658652125</v>
      </c>
    </row>
    <row r="128" spans="1:23">
      <c r="A128" s="124" t="s">
        <v>616</v>
      </c>
      <c r="B128" s="124">
        <v>3.05</v>
      </c>
      <c r="C128" s="124">
        <v>0.98399999999999999</v>
      </c>
      <c r="D128" s="124">
        <v>9.6084340000000008</v>
      </c>
      <c r="E128" s="124">
        <v>7.0059999999999997E-2</v>
      </c>
      <c r="F128" s="124">
        <v>3.6609999999999997E-2</v>
      </c>
      <c r="G128" s="124">
        <v>0.34077000000000002</v>
      </c>
      <c r="H128" s="124">
        <v>0.104399994</v>
      </c>
      <c r="I128" s="124">
        <v>15.688523999999999</v>
      </c>
      <c r="J128" s="124">
        <v>1.2284980000000001</v>
      </c>
      <c r="K128" s="124">
        <v>37.472999999999999</v>
      </c>
      <c r="L128" s="124">
        <v>0.79822962623882632</v>
      </c>
      <c r="M128" s="124">
        <v>0.103597977995837</v>
      </c>
      <c r="N128" s="124">
        <v>0.46118345953795981</v>
      </c>
      <c r="O128" s="124">
        <v>2.7423133354409341E-2</v>
      </c>
      <c r="P128" s="124">
        <v>2.502011695249251E-2</v>
      </c>
      <c r="Q128" s="124">
        <v>0.5291627740859991</v>
      </c>
      <c r="R128" s="124">
        <v>0.99449339829077654</v>
      </c>
      <c r="S128" s="124">
        <v>0.33096877894568472</v>
      </c>
      <c r="T128" s="124">
        <v>0.25232693815470258</v>
      </c>
      <c r="U128" s="124">
        <v>0.28624929839696689</v>
      </c>
      <c r="V128" s="124">
        <v>0.34853997498501582</v>
      </c>
      <c r="W128" s="124">
        <v>1.0730431329266761</v>
      </c>
    </row>
    <row r="129" spans="1:23">
      <c r="A129" s="124" t="s">
        <v>617</v>
      </c>
      <c r="B129" s="124">
        <v>-3.13</v>
      </c>
      <c r="C129" s="124">
        <v>1.113</v>
      </c>
      <c r="D129" s="124">
        <v>44.629629999999999</v>
      </c>
      <c r="E129" s="124">
        <v>-9.1300000000000006E-2</v>
      </c>
      <c r="F129" s="124">
        <v>-7.3400004999999999E-3</v>
      </c>
      <c r="G129" s="124">
        <v>0.11783</v>
      </c>
      <c r="H129" s="124">
        <v>-4.2079999999999999E-2</v>
      </c>
      <c r="I129" s="124">
        <v>0</v>
      </c>
      <c r="J129" s="124">
        <v>1.4223882999999999</v>
      </c>
      <c r="K129" s="124">
        <v>36.417000000000002</v>
      </c>
      <c r="L129" s="124">
        <v>0.75291434862096751</v>
      </c>
      <c r="M129" s="124">
        <v>6.6845078798691643E-2</v>
      </c>
      <c r="N129" s="124">
        <v>0.27874930561235428</v>
      </c>
      <c r="O129" s="124">
        <v>2.66449421625609E-2</v>
      </c>
      <c r="P129" s="124">
        <v>3.0235444180669969E-2</v>
      </c>
      <c r="Q129" s="124">
        <v>0.55143380407883746</v>
      </c>
      <c r="R129" s="124">
        <v>0.99333557815128171</v>
      </c>
      <c r="S129" s="124">
        <v>0.27737442852283078</v>
      </c>
      <c r="T129" s="124">
        <v>0.25885560156435788</v>
      </c>
      <c r="U129" s="124">
        <v>0.26384579908894562</v>
      </c>
      <c r="V129" s="124">
        <v>0.34640093694343388</v>
      </c>
      <c r="W129" s="124">
        <v>1.044576395833549</v>
      </c>
    </row>
    <row r="130" spans="1:23">
      <c r="A130" s="124" t="s">
        <v>618</v>
      </c>
      <c r="B130" s="124">
        <v>1.24</v>
      </c>
      <c r="C130" s="124">
        <v>0.82499999999999996</v>
      </c>
      <c r="D130" s="124">
        <v>11.161616</v>
      </c>
      <c r="E130" s="124">
        <v>5.6090000000000001E-2</v>
      </c>
      <c r="F130" s="124">
        <v>1.7090000000000001E-2</v>
      </c>
      <c r="G130" s="124">
        <v>0.18462998999999999</v>
      </c>
      <c r="H130" s="124">
        <v>2.112E-2</v>
      </c>
      <c r="I130" s="124">
        <v>26.733871000000001</v>
      </c>
      <c r="J130" s="124">
        <v>1.9315931</v>
      </c>
      <c r="K130" s="124">
        <v>55.051000000000002</v>
      </c>
      <c r="L130" s="124">
        <v>0.79430638362404271</v>
      </c>
      <c r="M130" s="124">
        <v>9.2833779363663382E-2</v>
      </c>
      <c r="N130" s="124">
        <v>0.33341244214186411</v>
      </c>
      <c r="O130" s="124">
        <v>4.0376774235386631E-2</v>
      </c>
      <c r="P130" s="124">
        <v>4.3932208062920163E-2</v>
      </c>
      <c r="Q130" s="124">
        <v>0.53015048915165075</v>
      </c>
      <c r="R130" s="124">
        <v>0.99383512918769201</v>
      </c>
      <c r="S130" s="124">
        <v>0.30639427230621918</v>
      </c>
      <c r="T130" s="124">
        <v>0.25931779109723258</v>
      </c>
      <c r="U130" s="124">
        <v>0.27923686716796231</v>
      </c>
      <c r="V130" s="124">
        <v>0.34015723758458488</v>
      </c>
      <c r="W130" s="124">
        <v>1.0702511282456011</v>
      </c>
    </row>
    <row r="131" spans="1:23">
      <c r="A131" s="124" t="s">
        <v>619</v>
      </c>
      <c r="B131" s="124">
        <v>-1.27</v>
      </c>
      <c r="C131" s="124">
        <v>0.89700000000000002</v>
      </c>
      <c r="D131" s="124">
        <v>19.852941999999999</v>
      </c>
      <c r="E131" s="124">
        <v>-7.0690000000000003E-2</v>
      </c>
      <c r="F131" s="124">
        <v>6.1599999999999997E-3</v>
      </c>
      <c r="G131" s="124">
        <v>0.31341999999999998</v>
      </c>
      <c r="H131" s="124">
        <v>0.13661000000000001</v>
      </c>
      <c r="I131" s="124">
        <v>0</v>
      </c>
      <c r="J131" s="124">
        <v>1.3078860999999999</v>
      </c>
      <c r="K131" s="124">
        <v>16.248000000000001</v>
      </c>
      <c r="L131" s="124">
        <v>0.75870232501972845</v>
      </c>
      <c r="M131" s="124">
        <v>7.7906630984240249E-2</v>
      </c>
      <c r="N131" s="124">
        <v>0.43880266600667189</v>
      </c>
      <c r="O131" s="124">
        <v>1.178193255234183E-2</v>
      </c>
      <c r="P131" s="124">
        <v>2.715552506482858E-2</v>
      </c>
      <c r="Q131" s="124">
        <v>0.53567756429847135</v>
      </c>
      <c r="R131" s="124">
        <v>0.99474799547242343</v>
      </c>
      <c r="S131" s="124">
        <v>0.30585733470624271</v>
      </c>
      <c r="T131" s="124">
        <v>0.2523631196687583</v>
      </c>
      <c r="U131" s="124">
        <v>0.26742817222482168</v>
      </c>
      <c r="V131" s="124">
        <v>0.34665587825401067</v>
      </c>
      <c r="W131" s="124">
        <v>1.048954389445315</v>
      </c>
    </row>
    <row r="132" spans="1:23">
      <c r="A132" s="124" t="s">
        <v>620</v>
      </c>
      <c r="B132" s="124">
        <v>19.73</v>
      </c>
      <c r="C132" s="124">
        <v>0.91300000000000003</v>
      </c>
      <c r="D132" s="124">
        <v>15.233522000000001</v>
      </c>
      <c r="E132" s="124">
        <v>0.25988</v>
      </c>
      <c r="F132" s="124">
        <v>0.13204001000000001</v>
      </c>
      <c r="G132" s="124">
        <v>0.55284999999999995</v>
      </c>
      <c r="H132" s="124">
        <v>0.24364</v>
      </c>
      <c r="I132" s="124">
        <v>17.688798999999999</v>
      </c>
      <c r="J132" s="124">
        <v>4.5570282999999998</v>
      </c>
      <c r="K132" s="124">
        <v>92.694999999999993</v>
      </c>
      <c r="L132" s="124">
        <v>0.85153742245487707</v>
      </c>
      <c r="M132" s="124">
        <v>0.20279512340172459</v>
      </c>
      <c r="N132" s="124">
        <v>0.63473076089501723</v>
      </c>
      <c r="O132" s="124">
        <v>6.8117521608438647E-2</v>
      </c>
      <c r="P132" s="124">
        <v>0.1145520569381631</v>
      </c>
      <c r="Q132" s="124">
        <v>0.5327399364296368</v>
      </c>
      <c r="R132" s="124">
        <v>0.99559399147601513</v>
      </c>
      <c r="S132" s="124">
        <v>0.40116934527026998</v>
      </c>
      <c r="T132" s="124">
        <v>0.3064087714915455</v>
      </c>
      <c r="U132" s="124">
        <v>0.35594318731769942</v>
      </c>
      <c r="V132" s="124">
        <v>0.3647604979783256</v>
      </c>
      <c r="W132" s="124">
        <v>1.1063773016474561</v>
      </c>
    </row>
    <row r="133" spans="1:23">
      <c r="A133" s="124" t="s">
        <v>621</v>
      </c>
      <c r="B133" s="124">
        <v>5.56</v>
      </c>
      <c r="C133" s="124">
        <v>0.90400000000000003</v>
      </c>
      <c r="D133" s="124">
        <v>19.147583000000001</v>
      </c>
      <c r="E133" s="124">
        <v>0.21834000000000001</v>
      </c>
      <c r="F133" s="124">
        <v>8.6080000000000004E-2</v>
      </c>
      <c r="G133" s="124">
        <v>0.21375</v>
      </c>
      <c r="H133" s="124">
        <v>6.5049999999999997E-2</v>
      </c>
      <c r="I133" s="124">
        <v>27.068345999999998</v>
      </c>
      <c r="J133" s="124">
        <v>5.8498855000000001</v>
      </c>
      <c r="K133" s="124">
        <v>87.981999999999999</v>
      </c>
      <c r="L133" s="124">
        <v>0.83987160296897068</v>
      </c>
      <c r="M133" s="124">
        <v>0.11852512637526021</v>
      </c>
      <c r="N133" s="124">
        <v>0.35724165352903181</v>
      </c>
      <c r="O133" s="124">
        <v>6.4644401260728679E-2</v>
      </c>
      <c r="P133" s="124">
        <v>0.14932776958240199</v>
      </c>
      <c r="Q133" s="124">
        <v>0.5352290053330746</v>
      </c>
      <c r="R133" s="124">
        <v>0.99418236458372844</v>
      </c>
      <c r="S133" s="124">
        <v>0.32418907920843543</v>
      </c>
      <c r="T133" s="124">
        <v>0.31033827428779792</v>
      </c>
      <c r="U133" s="124">
        <v>0.30168471440942513</v>
      </c>
      <c r="V133" s="124">
        <v>0.33993510604250271</v>
      </c>
      <c r="W133" s="124">
        <v>1.098395478478305</v>
      </c>
    </row>
    <row r="134" spans="1:23">
      <c r="A134" s="124" t="s">
        <v>622</v>
      </c>
      <c r="B134" s="124">
        <v>7.64</v>
      </c>
      <c r="C134" s="124">
        <v>1.119</v>
      </c>
      <c r="D134" s="124">
        <v>19.763514000000001</v>
      </c>
      <c r="E134" s="124">
        <v>8.3540000000000003E-2</v>
      </c>
      <c r="F134" s="124">
        <v>5.2440000000000001E-2</v>
      </c>
      <c r="G134" s="124">
        <v>0.18759000000000001</v>
      </c>
      <c r="H134" s="124">
        <v>0.121300004</v>
      </c>
      <c r="I134" s="124">
        <v>30.628273</v>
      </c>
      <c r="J134" s="124">
        <v>3.409538</v>
      </c>
      <c r="K134" s="124">
        <v>91.179000000000002</v>
      </c>
      <c r="L134" s="124">
        <v>0.80201526048702121</v>
      </c>
      <c r="M134" s="124">
        <v>0.13089503419565859</v>
      </c>
      <c r="N134" s="124">
        <v>0.33583464955175613</v>
      </c>
      <c r="O134" s="124">
        <v>6.7000345617110782E-2</v>
      </c>
      <c r="P134" s="124">
        <v>8.3686472606922635E-2</v>
      </c>
      <c r="Q134" s="124">
        <v>0.53562069434833603</v>
      </c>
      <c r="R134" s="124">
        <v>0.99462698084632795</v>
      </c>
      <c r="S134" s="124">
        <v>0.32071212915058622</v>
      </c>
      <c r="T134" s="124">
        <v>0.28413995214358351</v>
      </c>
      <c r="U134" s="124">
        <v>0.30570195990580079</v>
      </c>
      <c r="V134" s="124">
        <v>0.34575239514735201</v>
      </c>
      <c r="W134" s="124">
        <v>1.075442870091267</v>
      </c>
    </row>
    <row r="135" spans="1:23">
      <c r="A135" s="124" t="s">
        <v>623</v>
      </c>
      <c r="B135" s="124">
        <v>7.68</v>
      </c>
      <c r="C135" s="124">
        <v>1.1200000000000001</v>
      </c>
      <c r="D135" s="124">
        <v>19.666374000000001</v>
      </c>
      <c r="E135" s="124">
        <v>8.7779999999999997E-2</v>
      </c>
      <c r="F135" s="124">
        <v>2.4549998E-2</v>
      </c>
      <c r="G135" s="124">
        <v>0.21681998999999999</v>
      </c>
      <c r="H135" s="124">
        <v>3.381E-2</v>
      </c>
      <c r="I135" s="124">
        <v>29.166668000000001</v>
      </c>
      <c r="J135" s="124">
        <v>2.5225794000000001</v>
      </c>
      <c r="K135" s="124">
        <v>186.12799999999999</v>
      </c>
      <c r="L135" s="124">
        <v>0.80320599410811522</v>
      </c>
      <c r="M135" s="124">
        <v>0.13113291703835861</v>
      </c>
      <c r="N135" s="124">
        <v>0.35975385873316768</v>
      </c>
      <c r="O135" s="124">
        <v>0.13697049284705229</v>
      </c>
      <c r="P135" s="124">
        <v>5.9828758544660861E-2</v>
      </c>
      <c r="Q135" s="124">
        <v>0.53555892010586004</v>
      </c>
      <c r="R135" s="124">
        <v>0.99393543460940159</v>
      </c>
      <c r="S135" s="124">
        <v>0.33849738633250442</v>
      </c>
      <c r="T135" s="124">
        <v>0.2739220529143947</v>
      </c>
      <c r="U135" s="124">
        <v>0.30596220479989772</v>
      </c>
      <c r="V135" s="124">
        <v>0.36657361595121091</v>
      </c>
      <c r="W135" s="124">
        <v>1.075767228615893</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5.75"/>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10" sqref="B10"/>
    </sheetView>
  </sheetViews>
  <sheetFormatPr defaultRowHeight="15.75"/>
  <cols>
    <col min="1" max="1" width="44.875" customWidth="1"/>
    <col min="2" max="2" width="88.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4AB78-02AE-444D-88BC-E7C1C04E8799}">
  <sheetPr codeName="工作表16"/>
  <dimension ref="A1"/>
  <sheetViews>
    <sheetView workbookViewId="0"/>
  </sheetViews>
  <sheetFormatPr defaultRowHeight="15.75"/>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BBD8-7E77-4ED7-BEFF-41C736A36EC6}">
  <sheetPr codeName="工作表64"/>
  <dimension ref="A1:F64"/>
  <sheetViews>
    <sheetView workbookViewId="0"/>
  </sheetViews>
  <sheetFormatPr defaultRowHeight="15.75"/>
  <sheetData>
    <row r="1" spans="1:6">
      <c r="A1" t="s">
        <v>732</v>
      </c>
      <c r="B1" t="s">
        <v>733</v>
      </c>
      <c r="C1" t="s">
        <v>734</v>
      </c>
      <c r="D1" t="s">
        <v>735</v>
      </c>
      <c r="E1" t="s">
        <v>736</v>
      </c>
      <c r="F1" t="s">
        <v>737</v>
      </c>
    </row>
    <row r="2" spans="1:6">
      <c r="A2" t="s">
        <v>706</v>
      </c>
      <c r="B2">
        <v>85.5</v>
      </c>
      <c r="C2">
        <v>86.7</v>
      </c>
      <c r="D2">
        <v>84.7</v>
      </c>
      <c r="E2">
        <v>84.9</v>
      </c>
      <c r="F2" s="116">
        <v>6009</v>
      </c>
    </row>
    <row r="3" spans="1:6">
      <c r="A3" t="s">
        <v>705</v>
      </c>
      <c r="B3">
        <v>85</v>
      </c>
      <c r="C3">
        <v>86.4</v>
      </c>
      <c r="D3">
        <v>85</v>
      </c>
      <c r="E3">
        <v>86</v>
      </c>
      <c r="F3" s="116">
        <v>5267</v>
      </c>
    </row>
    <row r="4" spans="1:6">
      <c r="A4" t="s">
        <v>704</v>
      </c>
      <c r="B4">
        <v>85.6</v>
      </c>
      <c r="C4">
        <v>86.6</v>
      </c>
      <c r="D4">
        <v>85.4</v>
      </c>
      <c r="E4">
        <v>86.5</v>
      </c>
      <c r="F4" s="116">
        <v>4714</v>
      </c>
    </row>
    <row r="5" spans="1:6">
      <c r="A5" t="s">
        <v>703</v>
      </c>
      <c r="B5">
        <v>86.4</v>
      </c>
      <c r="C5">
        <v>86.5</v>
      </c>
      <c r="D5">
        <v>85.5</v>
      </c>
      <c r="E5">
        <v>86.5</v>
      </c>
      <c r="F5" s="116">
        <v>5114</v>
      </c>
    </row>
    <row r="6" spans="1:6">
      <c r="A6" t="s">
        <v>702</v>
      </c>
      <c r="B6">
        <v>85.5</v>
      </c>
      <c r="C6">
        <v>86</v>
      </c>
      <c r="D6">
        <v>85.1</v>
      </c>
      <c r="E6">
        <v>85.4</v>
      </c>
      <c r="F6" s="116">
        <v>6505</v>
      </c>
    </row>
    <row r="7" spans="1:6">
      <c r="A7" t="s">
        <v>701</v>
      </c>
      <c r="B7">
        <v>85.2</v>
      </c>
      <c r="C7">
        <v>86.3</v>
      </c>
      <c r="D7">
        <v>85.2</v>
      </c>
      <c r="E7">
        <v>85.3</v>
      </c>
      <c r="F7" s="116">
        <v>6982</v>
      </c>
    </row>
    <row r="8" spans="1:6">
      <c r="A8" t="s">
        <v>700</v>
      </c>
      <c r="B8">
        <v>85</v>
      </c>
      <c r="C8">
        <v>85.9</v>
      </c>
      <c r="D8">
        <v>84.7</v>
      </c>
      <c r="E8">
        <v>85.1</v>
      </c>
      <c r="F8" s="116">
        <v>5328</v>
      </c>
    </row>
    <row r="9" spans="1:6">
      <c r="A9" t="s">
        <v>699</v>
      </c>
      <c r="B9">
        <v>85.1</v>
      </c>
      <c r="C9">
        <v>87.8</v>
      </c>
      <c r="D9">
        <v>85.1</v>
      </c>
      <c r="E9">
        <v>87.5</v>
      </c>
      <c r="F9" s="116">
        <v>9064</v>
      </c>
    </row>
    <row r="10" spans="1:6">
      <c r="A10" t="s">
        <v>698</v>
      </c>
      <c r="B10">
        <v>88.1</v>
      </c>
      <c r="C10">
        <v>90.5</v>
      </c>
      <c r="D10">
        <v>87.9</v>
      </c>
      <c r="E10">
        <v>89.9</v>
      </c>
      <c r="F10" s="116">
        <v>23993</v>
      </c>
    </row>
    <row r="11" spans="1:6">
      <c r="A11" t="s">
        <v>697</v>
      </c>
      <c r="B11">
        <v>89.9</v>
      </c>
      <c r="C11">
        <v>90</v>
      </c>
      <c r="D11">
        <v>87</v>
      </c>
      <c r="E11">
        <v>88.6</v>
      </c>
      <c r="F11" s="116">
        <v>11745</v>
      </c>
    </row>
    <row r="12" spans="1:6">
      <c r="A12" t="s">
        <v>696</v>
      </c>
      <c r="B12">
        <v>89</v>
      </c>
      <c r="C12">
        <v>90</v>
      </c>
      <c r="D12">
        <v>87.5</v>
      </c>
      <c r="E12">
        <v>89.1</v>
      </c>
      <c r="F12" s="116">
        <v>15273</v>
      </c>
    </row>
    <row r="13" spans="1:6">
      <c r="A13" t="s">
        <v>695</v>
      </c>
      <c r="B13">
        <v>88.7</v>
      </c>
      <c r="C13">
        <v>91</v>
      </c>
      <c r="D13">
        <v>88.5</v>
      </c>
      <c r="E13">
        <v>91</v>
      </c>
      <c r="F13" s="116">
        <v>15806</v>
      </c>
    </row>
    <row r="14" spans="1:6">
      <c r="A14" t="s">
        <v>694</v>
      </c>
      <c r="B14">
        <v>91.5</v>
      </c>
      <c r="C14">
        <v>100</v>
      </c>
      <c r="D14">
        <v>91.4</v>
      </c>
      <c r="E14">
        <v>100</v>
      </c>
      <c r="F14" s="116">
        <v>64514</v>
      </c>
    </row>
    <row r="15" spans="1:6">
      <c r="A15" t="s">
        <v>693</v>
      </c>
      <c r="B15">
        <v>104.5</v>
      </c>
      <c r="C15">
        <v>109.5</v>
      </c>
      <c r="D15">
        <v>101.5</v>
      </c>
      <c r="E15">
        <v>103.5</v>
      </c>
      <c r="F15" s="116">
        <v>85511</v>
      </c>
    </row>
    <row r="16" spans="1:6">
      <c r="A16" t="s">
        <v>692</v>
      </c>
      <c r="B16">
        <v>104.5</v>
      </c>
      <c r="C16">
        <v>104.5</v>
      </c>
      <c r="D16">
        <v>100.5</v>
      </c>
      <c r="E16">
        <v>104.5</v>
      </c>
      <c r="F16" s="116">
        <v>45342</v>
      </c>
    </row>
    <row r="17" spans="1:6">
      <c r="A17" t="s">
        <v>691</v>
      </c>
      <c r="B17">
        <v>104</v>
      </c>
      <c r="C17">
        <v>104</v>
      </c>
      <c r="D17">
        <v>101</v>
      </c>
      <c r="E17">
        <v>102</v>
      </c>
      <c r="F17" s="116">
        <v>28473</v>
      </c>
    </row>
    <row r="18" spans="1:6">
      <c r="A18" t="s">
        <v>690</v>
      </c>
      <c r="B18">
        <v>103</v>
      </c>
      <c r="C18">
        <v>104</v>
      </c>
      <c r="D18">
        <v>100</v>
      </c>
      <c r="E18">
        <v>101.5</v>
      </c>
      <c r="F18" s="116">
        <v>22551</v>
      </c>
    </row>
    <row r="19" spans="1:6">
      <c r="A19" t="s">
        <v>689</v>
      </c>
      <c r="B19">
        <v>101.5</v>
      </c>
      <c r="C19">
        <v>102</v>
      </c>
      <c r="D19">
        <v>95.3</v>
      </c>
      <c r="E19">
        <v>97.8</v>
      </c>
      <c r="F19" s="116">
        <v>32388</v>
      </c>
    </row>
    <row r="20" spans="1:6">
      <c r="A20" t="s">
        <v>688</v>
      </c>
      <c r="B20">
        <v>97.7</v>
      </c>
      <c r="C20">
        <v>98.6</v>
      </c>
      <c r="D20">
        <v>96.5</v>
      </c>
      <c r="E20">
        <v>98.4</v>
      </c>
      <c r="F20" s="116">
        <v>13581</v>
      </c>
    </row>
    <row r="21" spans="1:6">
      <c r="A21" t="s">
        <v>687</v>
      </c>
      <c r="B21">
        <v>98.7</v>
      </c>
      <c r="C21">
        <v>101.5</v>
      </c>
      <c r="D21">
        <v>97.1</v>
      </c>
      <c r="E21">
        <v>99.7</v>
      </c>
      <c r="F21" s="116">
        <v>29098</v>
      </c>
    </row>
    <row r="22" spans="1:6">
      <c r="A22" t="s">
        <v>686</v>
      </c>
      <c r="B22">
        <v>100</v>
      </c>
      <c r="C22">
        <v>103</v>
      </c>
      <c r="D22">
        <v>98.5</v>
      </c>
      <c r="E22">
        <v>102</v>
      </c>
      <c r="F22" s="116">
        <v>36779</v>
      </c>
    </row>
    <row r="23" spans="1:6">
      <c r="A23" t="s">
        <v>685</v>
      </c>
      <c r="B23">
        <v>101.5</v>
      </c>
      <c r="C23">
        <v>101.5</v>
      </c>
      <c r="D23">
        <v>97.5</v>
      </c>
      <c r="E23">
        <v>97.5</v>
      </c>
      <c r="F23" s="116">
        <v>17302</v>
      </c>
    </row>
    <row r="24" spans="1:6">
      <c r="A24" t="s">
        <v>684</v>
      </c>
      <c r="B24">
        <v>97.9</v>
      </c>
      <c r="C24">
        <v>99.5</v>
      </c>
      <c r="D24">
        <v>97.9</v>
      </c>
      <c r="E24">
        <v>98.3</v>
      </c>
      <c r="F24" s="116">
        <v>10447</v>
      </c>
    </row>
    <row r="25" spans="1:6">
      <c r="A25" t="s">
        <v>683</v>
      </c>
      <c r="B25">
        <v>98</v>
      </c>
      <c r="C25">
        <v>98.8</v>
      </c>
      <c r="D25">
        <v>97.2</v>
      </c>
      <c r="E25">
        <v>97.4</v>
      </c>
      <c r="F25" s="116">
        <v>10525</v>
      </c>
    </row>
    <row r="26" spans="1:6">
      <c r="A26" t="s">
        <v>682</v>
      </c>
      <c r="B26">
        <v>99.1</v>
      </c>
      <c r="C26">
        <v>102</v>
      </c>
      <c r="D26">
        <v>98</v>
      </c>
      <c r="E26">
        <v>101</v>
      </c>
      <c r="F26" s="116">
        <v>19609</v>
      </c>
    </row>
    <row r="27" spans="1:6">
      <c r="A27" t="s">
        <v>681</v>
      </c>
      <c r="B27">
        <v>101</v>
      </c>
      <c r="C27">
        <v>102</v>
      </c>
      <c r="D27">
        <v>100</v>
      </c>
      <c r="E27">
        <v>100.5</v>
      </c>
      <c r="F27" s="116">
        <v>11091</v>
      </c>
    </row>
    <row r="28" spans="1:6">
      <c r="A28" t="s">
        <v>680</v>
      </c>
      <c r="B28">
        <v>101</v>
      </c>
      <c r="C28">
        <v>103</v>
      </c>
      <c r="D28">
        <v>100</v>
      </c>
      <c r="E28">
        <v>101</v>
      </c>
      <c r="F28" s="116">
        <v>13261</v>
      </c>
    </row>
    <row r="29" spans="1:6">
      <c r="A29" t="s">
        <v>679</v>
      </c>
      <c r="B29">
        <v>100.5</v>
      </c>
      <c r="C29">
        <v>102</v>
      </c>
      <c r="D29">
        <v>99.1</v>
      </c>
      <c r="E29">
        <v>101.5</v>
      </c>
      <c r="F29" s="116">
        <v>8141</v>
      </c>
    </row>
    <row r="30" spans="1:6">
      <c r="A30" t="s">
        <v>678</v>
      </c>
      <c r="B30">
        <v>100.5</v>
      </c>
      <c r="C30">
        <v>100.5</v>
      </c>
      <c r="D30">
        <v>98.3</v>
      </c>
      <c r="E30">
        <v>98.3</v>
      </c>
      <c r="F30" s="116">
        <v>13980</v>
      </c>
    </row>
    <row r="31" spans="1:6">
      <c r="A31" t="s">
        <v>677</v>
      </c>
      <c r="B31">
        <v>98</v>
      </c>
      <c r="C31">
        <v>100.5</v>
      </c>
      <c r="D31">
        <v>97.9</v>
      </c>
      <c r="E31">
        <v>98.7</v>
      </c>
      <c r="F31" s="116">
        <v>13637</v>
      </c>
    </row>
    <row r="32" spans="1:6">
      <c r="A32" t="s">
        <v>676</v>
      </c>
      <c r="B32">
        <v>98.4</v>
      </c>
      <c r="C32">
        <v>98.5</v>
      </c>
      <c r="D32">
        <v>95</v>
      </c>
      <c r="E32">
        <v>95.4</v>
      </c>
      <c r="F32" s="116">
        <v>18724</v>
      </c>
    </row>
    <row r="33" spans="1:6">
      <c r="A33" t="s">
        <v>675</v>
      </c>
      <c r="B33">
        <v>95.4</v>
      </c>
      <c r="C33">
        <v>96.8</v>
      </c>
      <c r="D33">
        <v>95.2</v>
      </c>
      <c r="E33">
        <v>96.4</v>
      </c>
      <c r="F33" s="116">
        <v>9450</v>
      </c>
    </row>
    <row r="34" spans="1:6">
      <c r="A34" t="s">
        <v>674</v>
      </c>
      <c r="B34">
        <v>95.8</v>
      </c>
      <c r="C34">
        <v>97.2</v>
      </c>
      <c r="D34">
        <v>95.8</v>
      </c>
      <c r="E34">
        <v>96.6</v>
      </c>
      <c r="F34" s="116">
        <v>8768</v>
      </c>
    </row>
    <row r="35" spans="1:6">
      <c r="A35" t="s">
        <v>673</v>
      </c>
      <c r="B35">
        <v>95.3</v>
      </c>
      <c r="C35">
        <v>96</v>
      </c>
      <c r="D35">
        <v>92.6</v>
      </c>
      <c r="E35">
        <v>94.8</v>
      </c>
      <c r="F35" s="116">
        <v>16545</v>
      </c>
    </row>
    <row r="36" spans="1:6">
      <c r="A36" t="s">
        <v>672</v>
      </c>
      <c r="B36">
        <v>94.8</v>
      </c>
      <c r="C36">
        <v>95.4</v>
      </c>
      <c r="D36">
        <v>93.6</v>
      </c>
      <c r="E36">
        <v>94.5</v>
      </c>
      <c r="F36" s="116">
        <v>7592</v>
      </c>
    </row>
    <row r="37" spans="1:6">
      <c r="A37" t="s">
        <v>671</v>
      </c>
      <c r="B37">
        <v>96.1</v>
      </c>
      <c r="C37">
        <v>96.3</v>
      </c>
      <c r="D37">
        <v>94.4</v>
      </c>
      <c r="E37">
        <v>94.7</v>
      </c>
      <c r="F37" s="116">
        <v>5024</v>
      </c>
    </row>
    <row r="38" spans="1:6">
      <c r="A38" t="s">
        <v>670</v>
      </c>
      <c r="B38">
        <v>95</v>
      </c>
      <c r="C38">
        <v>97.1</v>
      </c>
      <c r="D38">
        <v>95</v>
      </c>
      <c r="E38">
        <v>96.7</v>
      </c>
      <c r="F38" s="116">
        <v>4888</v>
      </c>
    </row>
    <row r="39" spans="1:6">
      <c r="A39" t="s">
        <v>669</v>
      </c>
      <c r="B39">
        <v>96.1</v>
      </c>
      <c r="C39">
        <v>96.3</v>
      </c>
      <c r="D39">
        <v>94.5</v>
      </c>
      <c r="E39">
        <v>94.7</v>
      </c>
      <c r="F39" s="116">
        <v>6357</v>
      </c>
    </row>
    <row r="40" spans="1:6">
      <c r="A40" t="s">
        <v>668</v>
      </c>
      <c r="B40">
        <v>95.2</v>
      </c>
      <c r="C40">
        <v>97.9</v>
      </c>
      <c r="D40">
        <v>95.1</v>
      </c>
      <c r="E40">
        <v>97</v>
      </c>
      <c r="F40" s="116">
        <v>6214</v>
      </c>
    </row>
    <row r="41" spans="1:6">
      <c r="A41" t="s">
        <v>667</v>
      </c>
      <c r="B41">
        <v>97.3</v>
      </c>
      <c r="C41">
        <v>98.8</v>
      </c>
      <c r="D41">
        <v>97.1</v>
      </c>
      <c r="E41">
        <v>98.5</v>
      </c>
      <c r="F41" s="116">
        <v>5612</v>
      </c>
    </row>
    <row r="42" spans="1:6">
      <c r="A42" t="s">
        <v>666</v>
      </c>
      <c r="B42">
        <v>97.6</v>
      </c>
      <c r="C42">
        <v>98.6</v>
      </c>
      <c r="D42">
        <v>97</v>
      </c>
      <c r="E42">
        <v>97.7</v>
      </c>
      <c r="F42" s="116">
        <v>8712</v>
      </c>
    </row>
    <row r="43" spans="1:6">
      <c r="A43" t="s">
        <v>665</v>
      </c>
      <c r="B43">
        <v>96.3</v>
      </c>
      <c r="C43">
        <v>97</v>
      </c>
      <c r="D43">
        <v>95.1</v>
      </c>
      <c r="E43">
        <v>96.4</v>
      </c>
      <c r="F43" s="116">
        <v>10654</v>
      </c>
    </row>
    <row r="44" spans="1:6">
      <c r="A44" t="s">
        <v>664</v>
      </c>
      <c r="B44">
        <v>97.4</v>
      </c>
      <c r="C44">
        <v>98.8</v>
      </c>
      <c r="D44">
        <v>96.8</v>
      </c>
      <c r="E44">
        <v>97.1</v>
      </c>
      <c r="F44" s="116">
        <v>7961</v>
      </c>
    </row>
    <row r="45" spans="1:6">
      <c r="A45" t="s">
        <v>663</v>
      </c>
      <c r="B45">
        <v>98.3</v>
      </c>
      <c r="C45">
        <v>100.5</v>
      </c>
      <c r="D45">
        <v>98.2</v>
      </c>
      <c r="E45">
        <v>99.6</v>
      </c>
      <c r="F45" s="116">
        <v>10641</v>
      </c>
    </row>
    <row r="46" spans="1:6">
      <c r="A46" t="s">
        <v>662</v>
      </c>
      <c r="B46">
        <v>100.5</v>
      </c>
      <c r="C46">
        <v>101</v>
      </c>
      <c r="D46">
        <v>98.6</v>
      </c>
      <c r="E46">
        <v>99.8</v>
      </c>
      <c r="F46" s="116">
        <v>7031</v>
      </c>
    </row>
    <row r="47" spans="1:6">
      <c r="A47" t="s">
        <v>661</v>
      </c>
      <c r="B47">
        <v>99.5</v>
      </c>
      <c r="C47">
        <v>100</v>
      </c>
      <c r="D47">
        <v>99.2</v>
      </c>
      <c r="E47">
        <v>99.7</v>
      </c>
      <c r="F47" s="116">
        <v>5067</v>
      </c>
    </row>
    <row r="48" spans="1:6">
      <c r="A48" t="s">
        <v>660</v>
      </c>
      <c r="B48">
        <v>99.7</v>
      </c>
      <c r="C48">
        <v>99.8</v>
      </c>
      <c r="D48">
        <v>98.3</v>
      </c>
      <c r="E48">
        <v>98.8</v>
      </c>
      <c r="F48" s="116">
        <v>6310</v>
      </c>
    </row>
    <row r="49" spans="1:6">
      <c r="A49" t="s">
        <v>659</v>
      </c>
      <c r="B49">
        <v>98.8</v>
      </c>
      <c r="C49">
        <v>100</v>
      </c>
      <c r="D49">
        <v>98.6</v>
      </c>
      <c r="E49">
        <v>99.5</v>
      </c>
      <c r="F49" s="116">
        <v>9257</v>
      </c>
    </row>
    <row r="50" spans="1:6">
      <c r="A50" t="s">
        <v>658</v>
      </c>
      <c r="B50">
        <v>99.9</v>
      </c>
      <c r="C50">
        <v>100.5</v>
      </c>
      <c r="D50">
        <v>98.8</v>
      </c>
      <c r="E50">
        <v>99.4</v>
      </c>
      <c r="F50" s="116">
        <v>4308</v>
      </c>
    </row>
    <row r="51" spans="1:6">
      <c r="A51" t="s">
        <v>657</v>
      </c>
      <c r="B51">
        <v>101</v>
      </c>
      <c r="C51">
        <v>104</v>
      </c>
      <c r="D51">
        <v>100.5</v>
      </c>
      <c r="E51">
        <v>101</v>
      </c>
      <c r="F51" s="116">
        <v>16492</v>
      </c>
    </row>
    <row r="52" spans="1:6">
      <c r="A52" t="s">
        <v>656</v>
      </c>
      <c r="B52">
        <v>102</v>
      </c>
      <c r="C52">
        <v>102.5</v>
      </c>
      <c r="D52">
        <v>100</v>
      </c>
      <c r="E52">
        <v>100.5</v>
      </c>
      <c r="F52" s="116">
        <v>8531</v>
      </c>
    </row>
    <row r="53" spans="1:6">
      <c r="A53" t="s">
        <v>655</v>
      </c>
      <c r="B53">
        <v>101</v>
      </c>
      <c r="C53">
        <v>101.5</v>
      </c>
      <c r="D53">
        <v>100.5</v>
      </c>
      <c r="E53">
        <v>101.5</v>
      </c>
      <c r="F53" s="116">
        <v>8733</v>
      </c>
    </row>
    <row r="54" spans="1:6">
      <c r="A54" t="s">
        <v>654</v>
      </c>
      <c r="B54">
        <v>101.5</v>
      </c>
      <c r="C54">
        <v>103.5</v>
      </c>
      <c r="D54">
        <v>101.5</v>
      </c>
      <c r="E54">
        <v>103.5</v>
      </c>
      <c r="F54" s="116">
        <v>13169</v>
      </c>
    </row>
    <row r="55" spans="1:6">
      <c r="A55" t="s">
        <v>653</v>
      </c>
      <c r="B55">
        <v>104</v>
      </c>
      <c r="C55">
        <v>105</v>
      </c>
      <c r="D55">
        <v>102.5</v>
      </c>
      <c r="E55">
        <v>104.5</v>
      </c>
      <c r="F55" s="116">
        <v>12173</v>
      </c>
    </row>
    <row r="56" spans="1:6">
      <c r="A56" t="s">
        <v>652</v>
      </c>
      <c r="B56">
        <v>104.5</v>
      </c>
      <c r="C56">
        <v>105.5</v>
      </c>
      <c r="D56">
        <v>102</v>
      </c>
      <c r="E56">
        <v>104.5</v>
      </c>
      <c r="F56" s="116">
        <v>13447</v>
      </c>
    </row>
    <row r="57" spans="1:6">
      <c r="A57" t="s">
        <v>651</v>
      </c>
      <c r="B57">
        <v>105</v>
      </c>
      <c r="C57">
        <v>107.5</v>
      </c>
      <c r="D57">
        <v>105</v>
      </c>
      <c r="E57">
        <v>107</v>
      </c>
      <c r="F57" s="116">
        <v>15001</v>
      </c>
    </row>
    <row r="58" spans="1:6">
      <c r="A58" t="s">
        <v>650</v>
      </c>
      <c r="B58">
        <v>107.5</v>
      </c>
      <c r="C58">
        <v>107.5</v>
      </c>
      <c r="D58">
        <v>104.5</v>
      </c>
      <c r="E58">
        <v>106.5</v>
      </c>
      <c r="F58" s="116">
        <v>14351</v>
      </c>
    </row>
    <row r="59" spans="1:6">
      <c r="A59" t="s">
        <v>649</v>
      </c>
      <c r="B59">
        <v>106</v>
      </c>
      <c r="C59">
        <v>107.5</v>
      </c>
      <c r="D59">
        <v>104.5</v>
      </c>
      <c r="E59">
        <v>106</v>
      </c>
      <c r="F59" s="116">
        <v>10302</v>
      </c>
    </row>
    <row r="60" spans="1:6">
      <c r="A60" t="s">
        <v>648</v>
      </c>
      <c r="B60">
        <v>106</v>
      </c>
      <c r="C60">
        <v>107.5</v>
      </c>
      <c r="D60">
        <v>105</v>
      </c>
      <c r="E60">
        <v>106.5</v>
      </c>
      <c r="F60" s="116">
        <v>11631</v>
      </c>
    </row>
    <row r="61" spans="1:6">
      <c r="A61" t="s">
        <v>647</v>
      </c>
      <c r="B61">
        <v>106</v>
      </c>
      <c r="C61">
        <v>106.5</v>
      </c>
      <c r="D61">
        <v>104.5</v>
      </c>
      <c r="E61">
        <v>105</v>
      </c>
      <c r="F61" s="116">
        <v>7688</v>
      </c>
    </row>
    <row r="62" spans="1:6">
      <c r="A62" t="s">
        <v>646</v>
      </c>
      <c r="B62">
        <v>105</v>
      </c>
      <c r="C62">
        <v>105.5</v>
      </c>
      <c r="D62">
        <v>103</v>
      </c>
      <c r="E62">
        <v>104.5</v>
      </c>
      <c r="F62" s="116">
        <v>13045</v>
      </c>
    </row>
    <row r="63" spans="1:6">
      <c r="A63" t="s">
        <v>645</v>
      </c>
      <c r="B63">
        <v>103.5</v>
      </c>
      <c r="C63">
        <v>105</v>
      </c>
      <c r="D63">
        <v>103</v>
      </c>
      <c r="E63">
        <v>103.5</v>
      </c>
      <c r="F63" s="116">
        <v>10161</v>
      </c>
    </row>
    <row r="64" spans="1:6">
      <c r="A64" t="s">
        <v>644</v>
      </c>
      <c r="B64">
        <v>104.5</v>
      </c>
      <c r="C64">
        <v>106.5</v>
      </c>
      <c r="D64">
        <v>104</v>
      </c>
      <c r="E64">
        <v>106</v>
      </c>
      <c r="F64" s="116">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E922-01CF-4731-8CA3-8473FF627658}">
  <sheetPr codeName="工作表65"/>
  <dimension ref="A1:F64"/>
  <sheetViews>
    <sheetView workbookViewId="0"/>
  </sheetViews>
  <sheetFormatPr defaultRowHeight="15.75"/>
  <sheetData>
    <row r="1" spans="1:6">
      <c r="A1" t="s">
        <v>732</v>
      </c>
      <c r="B1" t="s">
        <v>733</v>
      </c>
      <c r="C1" t="s">
        <v>734</v>
      </c>
      <c r="D1" t="s">
        <v>735</v>
      </c>
      <c r="E1" t="s">
        <v>736</v>
      </c>
      <c r="F1" t="s">
        <v>737</v>
      </c>
    </row>
    <row r="2" spans="1:6">
      <c r="A2" t="s">
        <v>706</v>
      </c>
      <c r="B2">
        <v>457</v>
      </c>
      <c r="C2">
        <v>466</v>
      </c>
      <c r="D2">
        <v>456</v>
      </c>
      <c r="E2">
        <v>457</v>
      </c>
      <c r="F2" s="116">
        <v>2473</v>
      </c>
    </row>
    <row r="3" spans="1:6">
      <c r="A3" t="s">
        <v>705</v>
      </c>
      <c r="B3">
        <v>460.5</v>
      </c>
      <c r="C3">
        <v>467</v>
      </c>
      <c r="D3">
        <v>457</v>
      </c>
      <c r="E3">
        <v>457</v>
      </c>
      <c r="F3" s="116">
        <v>2728</v>
      </c>
    </row>
    <row r="4" spans="1:6">
      <c r="A4" t="s">
        <v>704</v>
      </c>
      <c r="B4">
        <v>458</v>
      </c>
      <c r="C4">
        <v>470</v>
      </c>
      <c r="D4">
        <v>458</v>
      </c>
      <c r="E4">
        <v>466</v>
      </c>
      <c r="F4" s="116">
        <v>3456</v>
      </c>
    </row>
    <row r="5" spans="1:6">
      <c r="A5" t="s">
        <v>703</v>
      </c>
      <c r="B5">
        <v>465</v>
      </c>
      <c r="C5">
        <v>471.5</v>
      </c>
      <c r="D5">
        <v>462.5</v>
      </c>
      <c r="E5">
        <v>471</v>
      </c>
      <c r="F5" s="116">
        <v>2342</v>
      </c>
    </row>
    <row r="6" spans="1:6">
      <c r="A6" t="s">
        <v>702</v>
      </c>
      <c r="B6">
        <v>470</v>
      </c>
      <c r="C6">
        <v>471</v>
      </c>
      <c r="D6">
        <v>461</v>
      </c>
      <c r="E6">
        <v>462</v>
      </c>
      <c r="F6" s="116">
        <v>2193</v>
      </c>
    </row>
    <row r="7" spans="1:6">
      <c r="A7" t="s">
        <v>701</v>
      </c>
      <c r="B7">
        <v>461.5</v>
      </c>
      <c r="C7">
        <v>461.5</v>
      </c>
      <c r="D7">
        <v>451</v>
      </c>
      <c r="E7">
        <v>452.5</v>
      </c>
      <c r="F7" s="116">
        <v>2842</v>
      </c>
    </row>
    <row r="8" spans="1:6">
      <c r="A8" t="s">
        <v>700</v>
      </c>
      <c r="B8">
        <v>453</v>
      </c>
      <c r="C8">
        <v>457</v>
      </c>
      <c r="D8">
        <v>439.5</v>
      </c>
      <c r="E8">
        <v>444</v>
      </c>
      <c r="F8" s="116">
        <v>4202</v>
      </c>
    </row>
    <row r="9" spans="1:6">
      <c r="A9" t="s">
        <v>699</v>
      </c>
      <c r="B9">
        <v>442.5</v>
      </c>
      <c r="C9">
        <v>446</v>
      </c>
      <c r="D9">
        <v>437</v>
      </c>
      <c r="E9">
        <v>441</v>
      </c>
      <c r="F9" s="116">
        <v>3301</v>
      </c>
    </row>
    <row r="10" spans="1:6">
      <c r="A10" t="s">
        <v>698</v>
      </c>
      <c r="B10">
        <v>441</v>
      </c>
      <c r="C10">
        <v>444.5</v>
      </c>
      <c r="D10">
        <v>436</v>
      </c>
      <c r="E10">
        <v>436</v>
      </c>
      <c r="F10" s="116">
        <v>4298</v>
      </c>
    </row>
    <row r="11" spans="1:6">
      <c r="A11" t="s">
        <v>697</v>
      </c>
      <c r="B11">
        <v>435</v>
      </c>
      <c r="C11">
        <v>436.5</v>
      </c>
      <c r="D11">
        <v>428</v>
      </c>
      <c r="E11">
        <v>433.5</v>
      </c>
      <c r="F11" s="116">
        <v>3581</v>
      </c>
    </row>
    <row r="12" spans="1:6">
      <c r="A12" t="s">
        <v>696</v>
      </c>
      <c r="B12">
        <v>428</v>
      </c>
      <c r="C12">
        <v>434.5</v>
      </c>
      <c r="D12">
        <v>428</v>
      </c>
      <c r="E12">
        <v>429</v>
      </c>
      <c r="F12" s="116">
        <v>7105</v>
      </c>
    </row>
    <row r="13" spans="1:6">
      <c r="A13" t="s">
        <v>695</v>
      </c>
      <c r="B13">
        <v>429</v>
      </c>
      <c r="C13">
        <v>433.5</v>
      </c>
      <c r="D13">
        <v>401</v>
      </c>
      <c r="E13">
        <v>408.5</v>
      </c>
      <c r="F13" s="116">
        <v>11399</v>
      </c>
    </row>
    <row r="14" spans="1:6">
      <c r="A14" t="s">
        <v>694</v>
      </c>
      <c r="B14">
        <v>406.5</v>
      </c>
      <c r="C14">
        <v>415</v>
      </c>
      <c r="D14">
        <v>405</v>
      </c>
      <c r="E14">
        <v>407.5</v>
      </c>
      <c r="F14" s="116">
        <v>6509</v>
      </c>
    </row>
    <row r="15" spans="1:6">
      <c r="A15" t="s">
        <v>693</v>
      </c>
      <c r="B15">
        <v>409</v>
      </c>
      <c r="C15">
        <v>419.5</v>
      </c>
      <c r="D15">
        <v>409</v>
      </c>
      <c r="E15">
        <v>414</v>
      </c>
      <c r="F15" s="116">
        <v>4446</v>
      </c>
    </row>
    <row r="16" spans="1:6">
      <c r="A16" t="s">
        <v>692</v>
      </c>
      <c r="B16">
        <v>414.5</v>
      </c>
      <c r="C16">
        <v>422</v>
      </c>
      <c r="D16">
        <v>411.5</v>
      </c>
      <c r="E16">
        <v>420</v>
      </c>
      <c r="F16" s="116">
        <v>4526</v>
      </c>
    </row>
    <row r="17" spans="1:6">
      <c r="A17" t="s">
        <v>691</v>
      </c>
      <c r="B17">
        <v>424</v>
      </c>
      <c r="C17">
        <v>436.5</v>
      </c>
      <c r="D17">
        <v>420.5</v>
      </c>
      <c r="E17">
        <v>421.5</v>
      </c>
      <c r="F17" s="116">
        <v>5535</v>
      </c>
    </row>
    <row r="18" spans="1:6">
      <c r="A18" t="s">
        <v>690</v>
      </c>
      <c r="B18">
        <v>421.5</v>
      </c>
      <c r="C18">
        <v>426.5</v>
      </c>
      <c r="D18">
        <v>419.5</v>
      </c>
      <c r="E18">
        <v>423.5</v>
      </c>
      <c r="F18" s="116">
        <v>2245</v>
      </c>
    </row>
    <row r="19" spans="1:6">
      <c r="A19" t="s">
        <v>689</v>
      </c>
      <c r="B19">
        <v>421</v>
      </c>
      <c r="C19">
        <v>426</v>
      </c>
      <c r="D19">
        <v>416.5</v>
      </c>
      <c r="E19">
        <v>417</v>
      </c>
      <c r="F19" s="116">
        <v>3431</v>
      </c>
    </row>
    <row r="20" spans="1:6">
      <c r="A20" t="s">
        <v>688</v>
      </c>
      <c r="B20">
        <v>418</v>
      </c>
      <c r="C20">
        <v>427.5</v>
      </c>
      <c r="D20">
        <v>416.5</v>
      </c>
      <c r="E20">
        <v>424.5</v>
      </c>
      <c r="F20" s="116">
        <v>2633</v>
      </c>
    </row>
    <row r="21" spans="1:6">
      <c r="A21" t="s">
        <v>687</v>
      </c>
      <c r="B21">
        <v>423</v>
      </c>
      <c r="C21">
        <v>430</v>
      </c>
      <c r="D21">
        <v>418.5</v>
      </c>
      <c r="E21">
        <v>423.5</v>
      </c>
      <c r="F21" s="116">
        <v>3472</v>
      </c>
    </row>
    <row r="22" spans="1:6">
      <c r="A22" t="s">
        <v>686</v>
      </c>
      <c r="B22">
        <v>423.5</v>
      </c>
      <c r="C22">
        <v>429.5</v>
      </c>
      <c r="D22">
        <v>423</v>
      </c>
      <c r="E22">
        <v>429.5</v>
      </c>
      <c r="F22" s="116">
        <v>2314</v>
      </c>
    </row>
    <row r="23" spans="1:6">
      <c r="A23" t="s">
        <v>685</v>
      </c>
      <c r="B23">
        <v>431.5</v>
      </c>
      <c r="C23">
        <v>432</v>
      </c>
      <c r="D23">
        <v>423</v>
      </c>
      <c r="E23">
        <v>423</v>
      </c>
      <c r="F23" s="116">
        <v>2091</v>
      </c>
    </row>
    <row r="24" spans="1:6">
      <c r="A24" t="s">
        <v>684</v>
      </c>
      <c r="B24">
        <v>423.5</v>
      </c>
      <c r="C24">
        <v>427</v>
      </c>
      <c r="D24">
        <v>421.5</v>
      </c>
      <c r="E24">
        <v>423</v>
      </c>
      <c r="F24" s="116">
        <v>2355</v>
      </c>
    </row>
    <row r="25" spans="1:6">
      <c r="A25" t="s">
        <v>683</v>
      </c>
      <c r="B25">
        <v>420.5</v>
      </c>
      <c r="C25">
        <v>425.5</v>
      </c>
      <c r="D25">
        <v>419.5</v>
      </c>
      <c r="E25">
        <v>422.5</v>
      </c>
      <c r="F25" s="116">
        <v>2543</v>
      </c>
    </row>
    <row r="26" spans="1:6">
      <c r="A26" t="s">
        <v>682</v>
      </c>
      <c r="B26">
        <v>420.5</v>
      </c>
      <c r="C26">
        <v>427</v>
      </c>
      <c r="D26">
        <v>420</v>
      </c>
      <c r="E26">
        <v>426</v>
      </c>
      <c r="F26" s="116">
        <v>1790</v>
      </c>
    </row>
    <row r="27" spans="1:6">
      <c r="A27" t="s">
        <v>681</v>
      </c>
      <c r="B27">
        <v>423.5</v>
      </c>
      <c r="C27">
        <v>426.5</v>
      </c>
      <c r="D27">
        <v>422.5</v>
      </c>
      <c r="E27">
        <v>425</v>
      </c>
      <c r="F27" s="116">
        <v>2144</v>
      </c>
    </row>
    <row r="28" spans="1:6">
      <c r="A28" t="s">
        <v>680</v>
      </c>
      <c r="B28">
        <v>433</v>
      </c>
      <c r="C28">
        <v>446.5</v>
      </c>
      <c r="D28">
        <v>433</v>
      </c>
      <c r="E28">
        <v>435</v>
      </c>
      <c r="F28" s="116">
        <v>4973</v>
      </c>
    </row>
    <row r="29" spans="1:6">
      <c r="A29" t="s">
        <v>679</v>
      </c>
      <c r="B29">
        <v>438</v>
      </c>
      <c r="C29">
        <v>455</v>
      </c>
      <c r="D29">
        <v>429.5</v>
      </c>
      <c r="E29">
        <v>453.5</v>
      </c>
      <c r="F29" s="116">
        <v>6292</v>
      </c>
    </row>
    <row r="30" spans="1:6">
      <c r="A30" t="s">
        <v>678</v>
      </c>
      <c r="B30">
        <v>448</v>
      </c>
      <c r="C30">
        <v>448.5</v>
      </c>
      <c r="D30">
        <v>442.5</v>
      </c>
      <c r="E30">
        <v>443.5</v>
      </c>
      <c r="F30" s="116">
        <v>4649</v>
      </c>
    </row>
    <row r="31" spans="1:6">
      <c r="A31" t="s">
        <v>677</v>
      </c>
      <c r="B31">
        <v>440</v>
      </c>
      <c r="C31">
        <v>446</v>
      </c>
      <c r="D31">
        <v>438.5</v>
      </c>
      <c r="E31">
        <v>440.5</v>
      </c>
      <c r="F31" s="116">
        <v>2358</v>
      </c>
    </row>
    <row r="32" spans="1:6">
      <c r="A32" t="s">
        <v>676</v>
      </c>
      <c r="B32">
        <v>436</v>
      </c>
      <c r="C32">
        <v>437</v>
      </c>
      <c r="D32">
        <v>425</v>
      </c>
      <c r="E32">
        <v>425.5</v>
      </c>
      <c r="F32" s="116">
        <v>4138</v>
      </c>
    </row>
    <row r="33" spans="1:6">
      <c r="A33" t="s">
        <v>675</v>
      </c>
      <c r="B33">
        <v>429.5</v>
      </c>
      <c r="C33">
        <v>431.5</v>
      </c>
      <c r="D33">
        <v>425.5</v>
      </c>
      <c r="E33">
        <v>428.5</v>
      </c>
      <c r="F33" s="116">
        <v>2931</v>
      </c>
    </row>
    <row r="34" spans="1:6">
      <c r="A34" t="s">
        <v>674</v>
      </c>
      <c r="B34">
        <v>425.5</v>
      </c>
      <c r="C34">
        <v>430</v>
      </c>
      <c r="D34">
        <v>423.5</v>
      </c>
      <c r="E34">
        <v>427</v>
      </c>
      <c r="F34" s="116">
        <v>3145</v>
      </c>
    </row>
    <row r="35" spans="1:6">
      <c r="A35" t="s">
        <v>673</v>
      </c>
      <c r="B35">
        <v>422.5</v>
      </c>
      <c r="C35">
        <v>425</v>
      </c>
      <c r="D35">
        <v>407</v>
      </c>
      <c r="E35">
        <v>413.5</v>
      </c>
      <c r="F35" s="116">
        <v>4740</v>
      </c>
    </row>
    <row r="36" spans="1:6">
      <c r="A36" t="s">
        <v>672</v>
      </c>
      <c r="B36">
        <v>415.5</v>
      </c>
      <c r="C36">
        <v>419.5</v>
      </c>
      <c r="D36">
        <v>411.5</v>
      </c>
      <c r="E36">
        <v>413.5</v>
      </c>
      <c r="F36" s="116">
        <v>2220</v>
      </c>
    </row>
    <row r="37" spans="1:6">
      <c r="A37" t="s">
        <v>671</v>
      </c>
      <c r="B37">
        <v>415</v>
      </c>
      <c r="C37">
        <v>418.5</v>
      </c>
      <c r="D37">
        <v>406.5</v>
      </c>
      <c r="E37">
        <v>409.5</v>
      </c>
      <c r="F37" s="116">
        <v>2827</v>
      </c>
    </row>
    <row r="38" spans="1:6">
      <c r="A38" t="s">
        <v>670</v>
      </c>
      <c r="B38">
        <v>415.5</v>
      </c>
      <c r="C38">
        <v>422</v>
      </c>
      <c r="D38">
        <v>414</v>
      </c>
      <c r="E38">
        <v>420.5</v>
      </c>
      <c r="F38" s="116">
        <v>2177</v>
      </c>
    </row>
    <row r="39" spans="1:6">
      <c r="A39" t="s">
        <v>669</v>
      </c>
      <c r="B39">
        <v>413.5</v>
      </c>
      <c r="C39">
        <v>415.5</v>
      </c>
      <c r="D39">
        <v>410</v>
      </c>
      <c r="E39">
        <v>412</v>
      </c>
      <c r="F39" s="116">
        <v>2324</v>
      </c>
    </row>
    <row r="40" spans="1:6">
      <c r="A40" t="s">
        <v>668</v>
      </c>
      <c r="B40">
        <v>412.5</v>
      </c>
      <c r="C40">
        <v>422.5</v>
      </c>
      <c r="D40">
        <v>412.5</v>
      </c>
      <c r="E40">
        <v>419</v>
      </c>
      <c r="F40" s="116">
        <v>2391</v>
      </c>
    </row>
    <row r="41" spans="1:6">
      <c r="A41" t="s">
        <v>667</v>
      </c>
      <c r="B41">
        <v>420.5</v>
      </c>
      <c r="C41">
        <v>426.5</v>
      </c>
      <c r="D41">
        <v>420.5</v>
      </c>
      <c r="E41">
        <v>426</v>
      </c>
      <c r="F41" s="116">
        <v>1967</v>
      </c>
    </row>
    <row r="42" spans="1:6">
      <c r="A42" t="s">
        <v>666</v>
      </c>
      <c r="B42">
        <v>425</v>
      </c>
      <c r="C42">
        <v>434.5</v>
      </c>
      <c r="D42">
        <v>425</v>
      </c>
      <c r="E42">
        <v>430</v>
      </c>
      <c r="F42" s="116">
        <v>2435</v>
      </c>
    </row>
    <row r="43" spans="1:6">
      <c r="A43" t="s">
        <v>665</v>
      </c>
      <c r="B43">
        <v>427</v>
      </c>
      <c r="C43">
        <v>432</v>
      </c>
      <c r="D43">
        <v>426.5</v>
      </c>
      <c r="E43">
        <v>427.5</v>
      </c>
      <c r="F43" s="116">
        <v>2850</v>
      </c>
    </row>
    <row r="44" spans="1:6">
      <c r="A44" t="s">
        <v>664</v>
      </c>
      <c r="B44">
        <v>431.5</v>
      </c>
      <c r="C44">
        <v>435</v>
      </c>
      <c r="D44">
        <v>428.5</v>
      </c>
      <c r="E44">
        <v>429</v>
      </c>
      <c r="F44" s="116">
        <v>2285</v>
      </c>
    </row>
    <row r="45" spans="1:6">
      <c r="A45" t="s">
        <v>663</v>
      </c>
      <c r="B45">
        <v>433.5</v>
      </c>
      <c r="C45">
        <v>451.5</v>
      </c>
      <c r="D45">
        <v>433</v>
      </c>
      <c r="E45">
        <v>448.5</v>
      </c>
      <c r="F45" s="116">
        <v>4435</v>
      </c>
    </row>
    <row r="46" spans="1:6">
      <c r="A46" t="s">
        <v>662</v>
      </c>
      <c r="B46">
        <v>452.5</v>
      </c>
      <c r="C46">
        <v>466</v>
      </c>
      <c r="D46">
        <v>451.5</v>
      </c>
      <c r="E46">
        <v>460</v>
      </c>
      <c r="F46" s="116">
        <v>7667</v>
      </c>
    </row>
    <row r="47" spans="1:6">
      <c r="A47" t="s">
        <v>661</v>
      </c>
      <c r="B47">
        <v>456</v>
      </c>
      <c r="C47">
        <v>461.5</v>
      </c>
      <c r="D47">
        <v>452.5</v>
      </c>
      <c r="E47">
        <v>458.5</v>
      </c>
      <c r="F47" s="116">
        <v>5157</v>
      </c>
    </row>
    <row r="48" spans="1:6">
      <c r="A48" t="s">
        <v>660</v>
      </c>
      <c r="B48">
        <v>460.5</v>
      </c>
      <c r="C48">
        <v>483</v>
      </c>
      <c r="D48">
        <v>460</v>
      </c>
      <c r="E48">
        <v>475</v>
      </c>
      <c r="F48" s="116">
        <v>8520</v>
      </c>
    </row>
    <row r="49" spans="1:6">
      <c r="A49" t="s">
        <v>659</v>
      </c>
      <c r="B49">
        <v>473</v>
      </c>
      <c r="C49">
        <v>474.5</v>
      </c>
      <c r="D49">
        <v>464</v>
      </c>
      <c r="E49">
        <v>470.5</v>
      </c>
      <c r="F49" s="116">
        <v>4807</v>
      </c>
    </row>
    <row r="50" spans="1:6">
      <c r="A50" t="s">
        <v>658</v>
      </c>
      <c r="B50">
        <v>473</v>
      </c>
      <c r="C50">
        <v>476</v>
      </c>
      <c r="D50">
        <v>459</v>
      </c>
      <c r="E50">
        <v>466</v>
      </c>
      <c r="F50" s="116">
        <v>3164</v>
      </c>
    </row>
    <row r="51" spans="1:6">
      <c r="A51" t="s">
        <v>657</v>
      </c>
      <c r="B51">
        <v>510</v>
      </c>
      <c r="C51">
        <v>512</v>
      </c>
      <c r="D51">
        <v>495.5</v>
      </c>
      <c r="E51">
        <v>512</v>
      </c>
      <c r="F51" s="116">
        <v>22276</v>
      </c>
    </row>
    <row r="52" spans="1:6">
      <c r="A52" t="s">
        <v>656</v>
      </c>
      <c r="B52">
        <v>513</v>
      </c>
      <c r="C52">
        <v>517</v>
      </c>
      <c r="D52">
        <v>495.5</v>
      </c>
      <c r="E52">
        <v>498</v>
      </c>
      <c r="F52" s="116">
        <v>11119</v>
      </c>
    </row>
    <row r="53" spans="1:6">
      <c r="A53" t="s">
        <v>655</v>
      </c>
      <c r="B53">
        <v>505</v>
      </c>
      <c r="C53">
        <v>520</v>
      </c>
      <c r="D53">
        <v>500</v>
      </c>
      <c r="E53">
        <v>516</v>
      </c>
      <c r="F53" s="116">
        <v>10300</v>
      </c>
    </row>
    <row r="54" spans="1:6">
      <c r="A54" t="s">
        <v>654</v>
      </c>
      <c r="B54">
        <v>510</v>
      </c>
      <c r="C54">
        <v>516</v>
      </c>
      <c r="D54">
        <v>502</v>
      </c>
      <c r="E54">
        <v>516</v>
      </c>
      <c r="F54" s="116">
        <v>6650</v>
      </c>
    </row>
    <row r="55" spans="1:6">
      <c r="A55" t="s">
        <v>653</v>
      </c>
      <c r="B55">
        <v>518</v>
      </c>
      <c r="C55">
        <v>521</v>
      </c>
      <c r="D55">
        <v>501</v>
      </c>
      <c r="E55">
        <v>506</v>
      </c>
      <c r="F55" s="116">
        <v>8350</v>
      </c>
    </row>
    <row r="56" spans="1:6">
      <c r="A56" t="s">
        <v>652</v>
      </c>
      <c r="B56">
        <v>503</v>
      </c>
      <c r="C56">
        <v>505</v>
      </c>
      <c r="D56">
        <v>483</v>
      </c>
      <c r="E56">
        <v>489</v>
      </c>
      <c r="F56" s="116">
        <v>10595</v>
      </c>
    </row>
    <row r="57" spans="1:6">
      <c r="A57" t="s">
        <v>651</v>
      </c>
      <c r="B57">
        <v>499.5</v>
      </c>
      <c r="C57">
        <v>535</v>
      </c>
      <c r="D57">
        <v>493</v>
      </c>
      <c r="E57">
        <v>522</v>
      </c>
      <c r="F57" s="116">
        <v>20029</v>
      </c>
    </row>
    <row r="58" spans="1:6">
      <c r="A58" t="s">
        <v>650</v>
      </c>
      <c r="B58">
        <v>531</v>
      </c>
      <c r="C58">
        <v>531</v>
      </c>
      <c r="D58">
        <v>512</v>
      </c>
      <c r="E58">
        <v>520</v>
      </c>
      <c r="F58" s="116">
        <v>13864</v>
      </c>
    </row>
    <row r="59" spans="1:6">
      <c r="A59" t="s">
        <v>649</v>
      </c>
      <c r="B59">
        <v>508</v>
      </c>
      <c r="C59">
        <v>524</v>
      </c>
      <c r="D59">
        <v>503</v>
      </c>
      <c r="E59">
        <v>519</v>
      </c>
      <c r="F59" s="116">
        <v>10945</v>
      </c>
    </row>
    <row r="60" spans="1:6">
      <c r="A60" t="s">
        <v>648</v>
      </c>
      <c r="B60">
        <v>528</v>
      </c>
      <c r="C60">
        <v>540</v>
      </c>
      <c r="D60">
        <v>517</v>
      </c>
      <c r="E60">
        <v>540</v>
      </c>
      <c r="F60" s="116">
        <v>13271</v>
      </c>
    </row>
    <row r="61" spans="1:6">
      <c r="A61" t="s">
        <v>647</v>
      </c>
      <c r="B61">
        <v>535</v>
      </c>
      <c r="C61">
        <v>536</v>
      </c>
      <c r="D61">
        <v>517</v>
      </c>
      <c r="E61">
        <v>527</v>
      </c>
      <c r="F61" s="116">
        <v>15151</v>
      </c>
    </row>
    <row r="62" spans="1:6">
      <c r="A62" t="s">
        <v>646</v>
      </c>
      <c r="B62">
        <v>523</v>
      </c>
      <c r="C62">
        <v>526</v>
      </c>
      <c r="D62">
        <v>513</v>
      </c>
      <c r="E62">
        <v>524</v>
      </c>
      <c r="F62" s="116">
        <v>9830</v>
      </c>
    </row>
    <row r="63" spans="1:6">
      <c r="A63" t="s">
        <v>645</v>
      </c>
      <c r="B63">
        <v>515</v>
      </c>
      <c r="C63">
        <v>516</v>
      </c>
      <c r="D63">
        <v>508</v>
      </c>
      <c r="E63">
        <v>515</v>
      </c>
      <c r="F63" s="116">
        <v>11565</v>
      </c>
    </row>
    <row r="64" spans="1:6">
      <c r="A64" t="s">
        <v>644</v>
      </c>
      <c r="B64">
        <v>517</v>
      </c>
      <c r="C64">
        <v>517</v>
      </c>
      <c r="D64">
        <v>507</v>
      </c>
      <c r="E64">
        <v>513</v>
      </c>
      <c r="F64" s="116">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5682-E381-475D-B3B7-00834CBFEE91}">
  <sheetPr codeName="工作表66"/>
  <dimension ref="A1:F64"/>
  <sheetViews>
    <sheetView workbookViewId="0"/>
  </sheetViews>
  <sheetFormatPr defaultRowHeight="15.75"/>
  <sheetData>
    <row r="1" spans="1:6">
      <c r="A1" t="s">
        <v>732</v>
      </c>
      <c r="B1" t="s">
        <v>733</v>
      </c>
      <c r="C1" t="s">
        <v>734</v>
      </c>
      <c r="D1" t="s">
        <v>735</v>
      </c>
      <c r="E1" t="s">
        <v>736</v>
      </c>
      <c r="F1" t="s">
        <v>737</v>
      </c>
    </row>
    <row r="2" spans="1:6">
      <c r="A2" t="s">
        <v>706</v>
      </c>
      <c r="B2">
        <v>167.5</v>
      </c>
      <c r="C2">
        <v>168.5</v>
      </c>
      <c r="D2">
        <v>154.5</v>
      </c>
      <c r="E2">
        <v>163</v>
      </c>
      <c r="F2" s="116">
        <v>40497</v>
      </c>
    </row>
    <row r="3" spans="1:6">
      <c r="A3" t="s">
        <v>705</v>
      </c>
      <c r="B3">
        <v>166.5</v>
      </c>
      <c r="C3">
        <v>175.5</v>
      </c>
      <c r="D3">
        <v>165.5</v>
      </c>
      <c r="E3">
        <v>172</v>
      </c>
      <c r="F3" s="116">
        <v>25763</v>
      </c>
    </row>
    <row r="4" spans="1:6">
      <c r="A4" t="s">
        <v>704</v>
      </c>
      <c r="B4">
        <v>173</v>
      </c>
      <c r="C4">
        <v>173.5</v>
      </c>
      <c r="D4">
        <v>166.5</v>
      </c>
      <c r="E4">
        <v>169.5</v>
      </c>
      <c r="F4" s="116">
        <v>12532</v>
      </c>
    </row>
    <row r="5" spans="1:6">
      <c r="A5" t="s">
        <v>703</v>
      </c>
      <c r="B5">
        <v>168</v>
      </c>
      <c r="C5">
        <v>173.5</v>
      </c>
      <c r="D5">
        <v>165.5</v>
      </c>
      <c r="E5">
        <v>172</v>
      </c>
      <c r="F5" s="116">
        <v>9220</v>
      </c>
    </row>
    <row r="6" spans="1:6">
      <c r="A6" t="s">
        <v>702</v>
      </c>
      <c r="B6">
        <v>172</v>
      </c>
      <c r="C6">
        <v>174</v>
      </c>
      <c r="D6">
        <v>165.5</v>
      </c>
      <c r="E6">
        <v>165.5</v>
      </c>
      <c r="F6" s="116">
        <v>7560</v>
      </c>
    </row>
    <row r="7" spans="1:6">
      <c r="A7" t="s">
        <v>701</v>
      </c>
      <c r="B7">
        <v>166</v>
      </c>
      <c r="C7">
        <v>167.5</v>
      </c>
      <c r="D7">
        <v>159</v>
      </c>
      <c r="E7">
        <v>159.5</v>
      </c>
      <c r="F7" s="116">
        <v>8118</v>
      </c>
    </row>
    <row r="8" spans="1:6">
      <c r="A8" t="s">
        <v>700</v>
      </c>
      <c r="B8">
        <v>161</v>
      </c>
      <c r="C8">
        <v>164.5</v>
      </c>
      <c r="D8">
        <v>157.5</v>
      </c>
      <c r="E8">
        <v>158.5</v>
      </c>
      <c r="F8" s="116">
        <v>5795</v>
      </c>
    </row>
    <row r="9" spans="1:6">
      <c r="A9" t="s">
        <v>699</v>
      </c>
      <c r="B9">
        <v>158.5</v>
      </c>
      <c r="C9">
        <v>160.5</v>
      </c>
      <c r="D9">
        <v>153</v>
      </c>
      <c r="E9">
        <v>155.5</v>
      </c>
      <c r="F9" s="116">
        <v>9764</v>
      </c>
    </row>
    <row r="10" spans="1:6">
      <c r="A10" t="s">
        <v>698</v>
      </c>
      <c r="B10">
        <v>157</v>
      </c>
      <c r="C10">
        <v>157</v>
      </c>
      <c r="D10">
        <v>148</v>
      </c>
      <c r="E10">
        <v>149.5</v>
      </c>
      <c r="F10" s="116">
        <v>13180</v>
      </c>
    </row>
    <row r="11" spans="1:6">
      <c r="A11" t="s">
        <v>697</v>
      </c>
      <c r="B11">
        <v>150.5</v>
      </c>
      <c r="C11">
        <v>151</v>
      </c>
      <c r="D11">
        <v>144</v>
      </c>
      <c r="E11">
        <v>144.5</v>
      </c>
      <c r="F11" s="116">
        <v>8947</v>
      </c>
    </row>
    <row r="12" spans="1:6">
      <c r="A12" t="s">
        <v>696</v>
      </c>
      <c r="B12">
        <v>145</v>
      </c>
      <c r="C12">
        <v>156</v>
      </c>
      <c r="D12">
        <v>144.5</v>
      </c>
      <c r="E12">
        <v>155</v>
      </c>
      <c r="F12" s="116">
        <v>17523</v>
      </c>
    </row>
    <row r="13" spans="1:6">
      <c r="A13" t="s">
        <v>695</v>
      </c>
      <c r="B13">
        <v>155.5</v>
      </c>
      <c r="C13">
        <v>160</v>
      </c>
      <c r="D13">
        <v>154.5</v>
      </c>
      <c r="E13">
        <v>160</v>
      </c>
      <c r="F13" s="116">
        <v>15285</v>
      </c>
    </row>
    <row r="14" spans="1:6">
      <c r="A14" t="s">
        <v>694</v>
      </c>
      <c r="B14">
        <v>164</v>
      </c>
      <c r="C14">
        <v>166.5</v>
      </c>
      <c r="D14">
        <v>161</v>
      </c>
      <c r="E14">
        <v>166</v>
      </c>
      <c r="F14" s="116">
        <v>19108</v>
      </c>
    </row>
    <row r="15" spans="1:6">
      <c r="A15" t="s">
        <v>693</v>
      </c>
      <c r="B15">
        <v>166</v>
      </c>
      <c r="C15">
        <v>167.5</v>
      </c>
      <c r="D15">
        <v>157</v>
      </c>
      <c r="E15">
        <v>158.5</v>
      </c>
      <c r="F15" s="116">
        <v>17209</v>
      </c>
    </row>
    <row r="16" spans="1:6">
      <c r="A16" t="s">
        <v>692</v>
      </c>
      <c r="B16">
        <v>161</v>
      </c>
      <c r="C16">
        <v>163.5</v>
      </c>
      <c r="D16">
        <v>158.5</v>
      </c>
      <c r="E16">
        <v>161.5</v>
      </c>
      <c r="F16" s="116">
        <v>9400</v>
      </c>
    </row>
    <row r="17" spans="1:6">
      <c r="A17" t="s">
        <v>691</v>
      </c>
      <c r="B17">
        <v>163.5</v>
      </c>
      <c r="C17">
        <v>163.5</v>
      </c>
      <c r="D17">
        <v>158</v>
      </c>
      <c r="E17">
        <v>159</v>
      </c>
      <c r="F17" s="116">
        <v>9487</v>
      </c>
    </row>
    <row r="18" spans="1:6">
      <c r="A18" t="s">
        <v>690</v>
      </c>
      <c r="B18">
        <v>160</v>
      </c>
      <c r="C18">
        <v>162.5</v>
      </c>
      <c r="D18">
        <v>159</v>
      </c>
      <c r="E18">
        <v>160</v>
      </c>
      <c r="F18" s="116">
        <v>3207</v>
      </c>
    </row>
    <row r="19" spans="1:6">
      <c r="A19" t="s">
        <v>689</v>
      </c>
      <c r="B19">
        <v>162</v>
      </c>
      <c r="C19">
        <v>164.5</v>
      </c>
      <c r="D19">
        <v>154</v>
      </c>
      <c r="E19">
        <v>156</v>
      </c>
      <c r="F19" s="116">
        <v>8789</v>
      </c>
    </row>
    <row r="20" spans="1:6">
      <c r="A20" t="s">
        <v>688</v>
      </c>
      <c r="B20">
        <v>155</v>
      </c>
      <c r="C20">
        <v>155.5</v>
      </c>
      <c r="D20">
        <v>150</v>
      </c>
      <c r="E20">
        <v>150</v>
      </c>
      <c r="F20" s="116">
        <v>9323</v>
      </c>
    </row>
    <row r="21" spans="1:6">
      <c r="A21" t="s">
        <v>687</v>
      </c>
      <c r="B21">
        <v>152</v>
      </c>
      <c r="C21">
        <v>153.5</v>
      </c>
      <c r="D21">
        <v>149.5</v>
      </c>
      <c r="E21">
        <v>150</v>
      </c>
      <c r="F21" s="116">
        <v>7947</v>
      </c>
    </row>
    <row r="22" spans="1:6">
      <c r="A22" t="s">
        <v>686</v>
      </c>
      <c r="B22">
        <v>150</v>
      </c>
      <c r="C22">
        <v>151.5</v>
      </c>
      <c r="D22">
        <v>146.5</v>
      </c>
      <c r="E22">
        <v>147.5</v>
      </c>
      <c r="F22" s="116">
        <v>8701</v>
      </c>
    </row>
    <row r="23" spans="1:6">
      <c r="A23" t="s">
        <v>685</v>
      </c>
      <c r="B23">
        <v>147.5</v>
      </c>
      <c r="C23">
        <v>148</v>
      </c>
      <c r="D23">
        <v>141.5</v>
      </c>
      <c r="E23">
        <v>141.5</v>
      </c>
      <c r="F23" s="116">
        <v>14294</v>
      </c>
    </row>
    <row r="24" spans="1:6">
      <c r="A24" t="s">
        <v>684</v>
      </c>
      <c r="B24">
        <v>142.5</v>
      </c>
      <c r="C24">
        <v>144.5</v>
      </c>
      <c r="D24">
        <v>141</v>
      </c>
      <c r="E24">
        <v>142</v>
      </c>
      <c r="F24" s="116">
        <v>9424</v>
      </c>
    </row>
    <row r="25" spans="1:6">
      <c r="A25" t="s">
        <v>683</v>
      </c>
      <c r="B25">
        <v>145</v>
      </c>
      <c r="C25">
        <v>150</v>
      </c>
      <c r="D25">
        <v>140.5</v>
      </c>
      <c r="E25">
        <v>140.5</v>
      </c>
      <c r="F25" s="116">
        <v>17153</v>
      </c>
    </row>
    <row r="26" spans="1:6">
      <c r="A26" t="s">
        <v>682</v>
      </c>
      <c r="B26">
        <v>143</v>
      </c>
      <c r="C26">
        <v>144</v>
      </c>
      <c r="D26">
        <v>138</v>
      </c>
      <c r="E26">
        <v>138.5</v>
      </c>
      <c r="F26" s="116">
        <v>15710</v>
      </c>
    </row>
    <row r="27" spans="1:6">
      <c r="A27" t="s">
        <v>681</v>
      </c>
      <c r="B27">
        <v>139</v>
      </c>
      <c r="C27">
        <v>139</v>
      </c>
      <c r="D27">
        <v>135</v>
      </c>
      <c r="E27">
        <v>135.5</v>
      </c>
      <c r="F27" s="116">
        <v>11923</v>
      </c>
    </row>
    <row r="28" spans="1:6">
      <c r="A28" t="s">
        <v>680</v>
      </c>
      <c r="B28">
        <v>149</v>
      </c>
      <c r="C28">
        <v>149</v>
      </c>
      <c r="D28">
        <v>147.5</v>
      </c>
      <c r="E28">
        <v>149</v>
      </c>
      <c r="F28" s="116">
        <v>10804</v>
      </c>
    </row>
    <row r="29" spans="1:6">
      <c r="A29" t="s">
        <v>679</v>
      </c>
      <c r="B29">
        <v>158.5</v>
      </c>
      <c r="C29">
        <v>162.5</v>
      </c>
      <c r="D29">
        <v>149</v>
      </c>
      <c r="E29">
        <v>158</v>
      </c>
      <c r="F29" s="116">
        <v>71030</v>
      </c>
    </row>
    <row r="30" spans="1:6">
      <c r="A30" t="s">
        <v>678</v>
      </c>
      <c r="B30">
        <v>157</v>
      </c>
      <c r="C30">
        <v>167</v>
      </c>
      <c r="D30">
        <v>155</v>
      </c>
      <c r="E30">
        <v>165.5</v>
      </c>
      <c r="F30" s="116">
        <v>34287</v>
      </c>
    </row>
    <row r="31" spans="1:6">
      <c r="A31" t="s">
        <v>677</v>
      </c>
      <c r="B31">
        <v>163</v>
      </c>
      <c r="C31">
        <v>164.5</v>
      </c>
      <c r="D31">
        <v>158</v>
      </c>
      <c r="E31">
        <v>159</v>
      </c>
      <c r="F31" s="116">
        <v>16189</v>
      </c>
    </row>
    <row r="32" spans="1:6">
      <c r="A32" t="s">
        <v>676</v>
      </c>
      <c r="B32">
        <v>156.5</v>
      </c>
      <c r="C32">
        <v>156.5</v>
      </c>
      <c r="D32">
        <v>149.5</v>
      </c>
      <c r="E32">
        <v>151</v>
      </c>
      <c r="F32" s="116">
        <v>14352</v>
      </c>
    </row>
    <row r="33" spans="1:6">
      <c r="A33" t="s">
        <v>675</v>
      </c>
      <c r="B33">
        <v>154.5</v>
      </c>
      <c r="C33">
        <v>164</v>
      </c>
      <c r="D33">
        <v>154</v>
      </c>
      <c r="E33">
        <v>162</v>
      </c>
      <c r="F33" s="116">
        <v>15130</v>
      </c>
    </row>
    <row r="34" spans="1:6">
      <c r="A34" t="s">
        <v>674</v>
      </c>
      <c r="B34">
        <v>161</v>
      </c>
      <c r="C34">
        <v>166.5</v>
      </c>
      <c r="D34">
        <v>159.5</v>
      </c>
      <c r="E34">
        <v>161</v>
      </c>
      <c r="F34" s="116">
        <v>16265</v>
      </c>
    </row>
    <row r="35" spans="1:6">
      <c r="A35" t="s">
        <v>673</v>
      </c>
      <c r="B35">
        <v>155</v>
      </c>
      <c r="C35">
        <v>155</v>
      </c>
      <c r="D35">
        <v>145</v>
      </c>
      <c r="E35">
        <v>152</v>
      </c>
      <c r="F35" s="116">
        <v>24393</v>
      </c>
    </row>
    <row r="36" spans="1:6">
      <c r="A36" t="s">
        <v>672</v>
      </c>
      <c r="B36">
        <v>150.5</v>
      </c>
      <c r="C36">
        <v>153.5</v>
      </c>
      <c r="D36">
        <v>144.5</v>
      </c>
      <c r="E36">
        <v>145</v>
      </c>
      <c r="F36" s="116">
        <v>10953</v>
      </c>
    </row>
    <row r="37" spans="1:6">
      <c r="A37" t="s">
        <v>671</v>
      </c>
      <c r="B37">
        <v>149</v>
      </c>
      <c r="C37">
        <v>150.5</v>
      </c>
      <c r="D37">
        <v>145</v>
      </c>
      <c r="E37">
        <v>147</v>
      </c>
      <c r="F37" s="116">
        <v>7567</v>
      </c>
    </row>
    <row r="38" spans="1:6">
      <c r="A38" t="s">
        <v>670</v>
      </c>
      <c r="B38">
        <v>149</v>
      </c>
      <c r="C38">
        <v>151</v>
      </c>
      <c r="D38">
        <v>147.5</v>
      </c>
      <c r="E38">
        <v>150.5</v>
      </c>
      <c r="F38" s="116">
        <v>7374</v>
      </c>
    </row>
    <row r="39" spans="1:6">
      <c r="A39" t="s">
        <v>669</v>
      </c>
      <c r="B39">
        <v>148</v>
      </c>
      <c r="C39">
        <v>148</v>
      </c>
      <c r="D39">
        <v>144.5</v>
      </c>
      <c r="E39">
        <v>145.5</v>
      </c>
      <c r="F39" s="116">
        <v>5041</v>
      </c>
    </row>
    <row r="40" spans="1:6">
      <c r="A40" t="s">
        <v>668</v>
      </c>
      <c r="B40">
        <v>147</v>
      </c>
      <c r="C40">
        <v>147</v>
      </c>
      <c r="D40">
        <v>142</v>
      </c>
      <c r="E40">
        <v>142.5</v>
      </c>
      <c r="F40" s="116">
        <v>8237</v>
      </c>
    </row>
    <row r="41" spans="1:6">
      <c r="A41" t="s">
        <v>667</v>
      </c>
      <c r="B41">
        <v>144</v>
      </c>
      <c r="C41">
        <v>148</v>
      </c>
      <c r="D41">
        <v>142.5</v>
      </c>
      <c r="E41">
        <v>144</v>
      </c>
      <c r="F41" s="116">
        <v>6209</v>
      </c>
    </row>
    <row r="42" spans="1:6">
      <c r="A42" t="s">
        <v>666</v>
      </c>
      <c r="B42">
        <v>145</v>
      </c>
      <c r="C42">
        <v>153</v>
      </c>
      <c r="D42">
        <v>142.5</v>
      </c>
      <c r="E42">
        <v>150</v>
      </c>
      <c r="F42" s="116">
        <v>9429</v>
      </c>
    </row>
    <row r="43" spans="1:6">
      <c r="A43" t="s">
        <v>665</v>
      </c>
      <c r="B43">
        <v>148.5</v>
      </c>
      <c r="C43">
        <v>153</v>
      </c>
      <c r="D43">
        <v>148</v>
      </c>
      <c r="E43">
        <v>152.5</v>
      </c>
      <c r="F43" s="116">
        <v>6346</v>
      </c>
    </row>
    <row r="44" spans="1:6">
      <c r="A44" t="s">
        <v>664</v>
      </c>
      <c r="B44">
        <v>153.5</v>
      </c>
      <c r="C44">
        <v>156.5</v>
      </c>
      <c r="D44">
        <v>149.5</v>
      </c>
      <c r="E44">
        <v>150</v>
      </c>
      <c r="F44" s="116">
        <v>6290</v>
      </c>
    </row>
    <row r="45" spans="1:6">
      <c r="A45" t="s">
        <v>663</v>
      </c>
      <c r="B45">
        <v>152.5</v>
      </c>
      <c r="C45">
        <v>154.5</v>
      </c>
      <c r="D45">
        <v>148.5</v>
      </c>
      <c r="E45">
        <v>151</v>
      </c>
      <c r="F45" s="116">
        <v>5959</v>
      </c>
    </row>
    <row r="46" spans="1:6">
      <c r="A46" t="s">
        <v>662</v>
      </c>
      <c r="B46">
        <v>151.5</v>
      </c>
      <c r="C46">
        <v>152.5</v>
      </c>
      <c r="D46">
        <v>147</v>
      </c>
      <c r="E46">
        <v>150.5</v>
      </c>
      <c r="F46" s="116">
        <v>6623</v>
      </c>
    </row>
    <row r="47" spans="1:6">
      <c r="A47" t="s">
        <v>661</v>
      </c>
      <c r="B47">
        <v>135.5</v>
      </c>
      <c r="C47">
        <v>138</v>
      </c>
      <c r="D47">
        <v>135.5</v>
      </c>
      <c r="E47">
        <v>135.5</v>
      </c>
      <c r="F47" s="116">
        <v>26605</v>
      </c>
    </row>
    <row r="48" spans="1:6">
      <c r="A48" t="s">
        <v>660</v>
      </c>
      <c r="B48">
        <v>134</v>
      </c>
      <c r="C48">
        <v>134</v>
      </c>
      <c r="D48">
        <v>122</v>
      </c>
      <c r="E48">
        <v>122.5</v>
      </c>
      <c r="F48" s="116">
        <v>37653</v>
      </c>
    </row>
    <row r="49" spans="1:6">
      <c r="A49" t="s">
        <v>659</v>
      </c>
      <c r="B49">
        <v>124.5</v>
      </c>
      <c r="C49">
        <v>125.5</v>
      </c>
      <c r="D49">
        <v>120</v>
      </c>
      <c r="E49">
        <v>121.5</v>
      </c>
      <c r="F49" s="116">
        <v>24133</v>
      </c>
    </row>
    <row r="50" spans="1:6">
      <c r="A50" t="s">
        <v>658</v>
      </c>
      <c r="B50">
        <v>122</v>
      </c>
      <c r="C50">
        <v>125.5</v>
      </c>
      <c r="D50">
        <v>120.5</v>
      </c>
      <c r="E50">
        <v>121.5</v>
      </c>
      <c r="F50" s="116">
        <v>13791</v>
      </c>
    </row>
    <row r="51" spans="1:6">
      <c r="A51" t="s">
        <v>657</v>
      </c>
      <c r="B51">
        <v>122</v>
      </c>
      <c r="C51">
        <v>125</v>
      </c>
      <c r="D51">
        <v>122</v>
      </c>
      <c r="E51">
        <v>123.5</v>
      </c>
      <c r="F51" s="116">
        <v>8985</v>
      </c>
    </row>
    <row r="52" spans="1:6">
      <c r="A52" t="s">
        <v>656</v>
      </c>
      <c r="B52">
        <v>124.5</v>
      </c>
      <c r="C52">
        <v>127</v>
      </c>
      <c r="D52">
        <v>124</v>
      </c>
      <c r="E52">
        <v>124.5</v>
      </c>
      <c r="F52" s="116">
        <v>9003</v>
      </c>
    </row>
    <row r="53" spans="1:6">
      <c r="A53" t="s">
        <v>655</v>
      </c>
      <c r="B53">
        <v>126</v>
      </c>
      <c r="C53">
        <v>126.5</v>
      </c>
      <c r="D53">
        <v>122.5</v>
      </c>
      <c r="E53">
        <v>123</v>
      </c>
      <c r="F53" s="116">
        <v>6040</v>
      </c>
    </row>
    <row r="54" spans="1:6">
      <c r="A54" t="s">
        <v>654</v>
      </c>
      <c r="B54">
        <v>123.5</v>
      </c>
      <c r="C54">
        <v>124.5</v>
      </c>
      <c r="D54">
        <v>122</v>
      </c>
      <c r="E54">
        <v>122.5</v>
      </c>
      <c r="F54" s="116">
        <v>4443</v>
      </c>
    </row>
    <row r="55" spans="1:6">
      <c r="A55" t="s">
        <v>653</v>
      </c>
      <c r="B55">
        <v>122.5</v>
      </c>
      <c r="C55">
        <v>123.5</v>
      </c>
      <c r="D55">
        <v>121.5</v>
      </c>
      <c r="E55">
        <v>121.5</v>
      </c>
      <c r="F55" s="116">
        <v>4333</v>
      </c>
    </row>
    <row r="56" spans="1:6">
      <c r="A56" t="s">
        <v>652</v>
      </c>
      <c r="B56">
        <v>121.5</v>
      </c>
      <c r="C56">
        <v>122.5</v>
      </c>
      <c r="D56">
        <v>119</v>
      </c>
      <c r="E56">
        <v>120</v>
      </c>
      <c r="F56" s="116">
        <v>7558</v>
      </c>
    </row>
    <row r="57" spans="1:6">
      <c r="A57" t="s">
        <v>651</v>
      </c>
      <c r="B57">
        <v>121</v>
      </c>
      <c r="C57">
        <v>121</v>
      </c>
      <c r="D57">
        <v>117</v>
      </c>
      <c r="E57">
        <v>118</v>
      </c>
      <c r="F57" s="116">
        <v>10824</v>
      </c>
    </row>
    <row r="58" spans="1:6">
      <c r="A58" t="s">
        <v>650</v>
      </c>
      <c r="B58">
        <v>117.5</v>
      </c>
      <c r="C58">
        <v>118</v>
      </c>
      <c r="D58">
        <v>116</v>
      </c>
      <c r="E58">
        <v>117.5</v>
      </c>
      <c r="F58" s="116">
        <v>5036</v>
      </c>
    </row>
    <row r="59" spans="1:6">
      <c r="A59" t="s">
        <v>649</v>
      </c>
      <c r="B59">
        <v>117</v>
      </c>
      <c r="C59">
        <v>118.5</v>
      </c>
      <c r="D59">
        <v>115</v>
      </c>
      <c r="E59">
        <v>118</v>
      </c>
      <c r="F59" s="116">
        <v>3762</v>
      </c>
    </row>
    <row r="60" spans="1:6">
      <c r="A60" t="s">
        <v>648</v>
      </c>
      <c r="B60">
        <v>119</v>
      </c>
      <c r="C60">
        <v>119.5</v>
      </c>
      <c r="D60">
        <v>116.5</v>
      </c>
      <c r="E60">
        <v>118.5</v>
      </c>
      <c r="F60" s="116">
        <v>4053</v>
      </c>
    </row>
    <row r="61" spans="1:6">
      <c r="A61" t="s">
        <v>647</v>
      </c>
      <c r="B61">
        <v>119.5</v>
      </c>
      <c r="C61">
        <v>122.5</v>
      </c>
      <c r="D61">
        <v>119</v>
      </c>
      <c r="E61">
        <v>121.5</v>
      </c>
      <c r="F61" s="116">
        <v>6702</v>
      </c>
    </row>
    <row r="62" spans="1:6">
      <c r="A62" t="s">
        <v>646</v>
      </c>
      <c r="B62">
        <v>123</v>
      </c>
      <c r="C62">
        <v>123.5</v>
      </c>
      <c r="D62">
        <v>119.5</v>
      </c>
      <c r="E62">
        <v>120</v>
      </c>
      <c r="F62" s="116">
        <v>5093</v>
      </c>
    </row>
    <row r="63" spans="1:6">
      <c r="A63" t="s">
        <v>645</v>
      </c>
      <c r="B63">
        <v>119.5</v>
      </c>
      <c r="C63">
        <v>120</v>
      </c>
      <c r="D63">
        <v>116</v>
      </c>
      <c r="E63">
        <v>116</v>
      </c>
      <c r="F63" s="116">
        <v>7509</v>
      </c>
    </row>
    <row r="64" spans="1:6">
      <c r="A64" t="s">
        <v>644</v>
      </c>
      <c r="B64">
        <v>117.5</v>
      </c>
      <c r="C64">
        <v>118</v>
      </c>
      <c r="D64">
        <v>115.5</v>
      </c>
      <c r="E64">
        <v>115.5</v>
      </c>
      <c r="F64" s="116">
        <v>8194</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2B534-CF2C-437A-989B-480B3A84D467}">
  <sheetPr codeName="工作表67"/>
  <dimension ref="A1:F64"/>
  <sheetViews>
    <sheetView workbookViewId="0"/>
  </sheetViews>
  <sheetFormatPr defaultRowHeight="15.75"/>
  <sheetData>
    <row r="1" spans="1:6">
      <c r="A1" t="s">
        <v>732</v>
      </c>
      <c r="B1" t="s">
        <v>733</v>
      </c>
      <c r="C1" t="s">
        <v>734</v>
      </c>
      <c r="D1" t="s">
        <v>735</v>
      </c>
      <c r="E1" t="s">
        <v>736</v>
      </c>
      <c r="F1" t="s">
        <v>737</v>
      </c>
    </row>
    <row r="2" spans="1:6">
      <c r="A2" t="s">
        <v>706</v>
      </c>
      <c r="B2" s="117">
        <v>2480</v>
      </c>
      <c r="C2" s="117">
        <v>2510</v>
      </c>
      <c r="D2" s="117">
        <v>2445</v>
      </c>
      <c r="E2" s="117">
        <v>2500</v>
      </c>
      <c r="F2" s="116">
        <v>4520</v>
      </c>
    </row>
    <row r="3" spans="1:6">
      <c r="A3" t="s">
        <v>705</v>
      </c>
      <c r="B3" s="117">
        <v>2540</v>
      </c>
      <c r="C3" s="117">
        <v>2555</v>
      </c>
      <c r="D3" s="117">
        <v>2420</v>
      </c>
      <c r="E3" s="117">
        <v>2445</v>
      </c>
      <c r="F3" s="116">
        <v>2659</v>
      </c>
    </row>
    <row r="4" spans="1:6">
      <c r="A4" t="s">
        <v>704</v>
      </c>
      <c r="B4" s="117">
        <v>2460</v>
      </c>
      <c r="C4" s="117">
        <v>2575</v>
      </c>
      <c r="D4" s="117">
        <v>2435</v>
      </c>
      <c r="E4" s="117">
        <v>2560</v>
      </c>
      <c r="F4" s="116">
        <v>3109</v>
      </c>
    </row>
    <row r="5" spans="1:6">
      <c r="A5" t="s">
        <v>703</v>
      </c>
      <c r="B5" s="117">
        <v>2520</v>
      </c>
      <c r="C5" s="117">
        <v>2590</v>
      </c>
      <c r="D5" s="117">
        <v>2495</v>
      </c>
      <c r="E5" s="117">
        <v>2560</v>
      </c>
      <c r="F5" s="116">
        <v>2336</v>
      </c>
    </row>
    <row r="6" spans="1:6">
      <c r="A6" t="s">
        <v>702</v>
      </c>
      <c r="B6" s="117">
        <v>2575</v>
      </c>
      <c r="C6" s="117">
        <v>2585</v>
      </c>
      <c r="D6" s="117">
        <v>2440</v>
      </c>
      <c r="E6" s="117">
        <v>2510</v>
      </c>
      <c r="F6" s="116">
        <v>2519</v>
      </c>
    </row>
    <row r="7" spans="1:6">
      <c r="A7" t="s">
        <v>701</v>
      </c>
      <c r="B7" s="117">
        <v>2535</v>
      </c>
      <c r="C7" s="117">
        <v>2575</v>
      </c>
      <c r="D7" s="117">
        <v>2430</v>
      </c>
      <c r="E7" s="117">
        <v>2445</v>
      </c>
      <c r="F7" s="116">
        <v>2857</v>
      </c>
    </row>
    <row r="8" spans="1:6">
      <c r="A8" t="s">
        <v>700</v>
      </c>
      <c r="B8" s="117">
        <v>2490</v>
      </c>
      <c r="C8" s="117">
        <v>2530</v>
      </c>
      <c r="D8" s="117">
        <v>2390</v>
      </c>
      <c r="E8" s="117">
        <v>2430</v>
      </c>
      <c r="F8" s="116">
        <v>2841</v>
      </c>
    </row>
    <row r="9" spans="1:6">
      <c r="A9" t="s">
        <v>699</v>
      </c>
      <c r="B9" s="117">
        <v>2465</v>
      </c>
      <c r="C9" s="117">
        <v>2510</v>
      </c>
      <c r="D9" s="117">
        <v>2405</v>
      </c>
      <c r="E9" s="117">
        <v>2435</v>
      </c>
      <c r="F9" s="116">
        <v>1929</v>
      </c>
    </row>
    <row r="10" spans="1:6">
      <c r="A10" t="s">
        <v>698</v>
      </c>
      <c r="B10" s="117">
        <v>2475</v>
      </c>
      <c r="C10" s="117">
        <v>2490</v>
      </c>
      <c r="D10" s="117">
        <v>2280</v>
      </c>
      <c r="E10" s="117">
        <v>2330</v>
      </c>
      <c r="F10" s="116">
        <v>3454</v>
      </c>
    </row>
    <row r="11" spans="1:6">
      <c r="A11" t="s">
        <v>697</v>
      </c>
      <c r="B11" s="117">
        <v>2325</v>
      </c>
      <c r="C11" s="117">
        <v>2340</v>
      </c>
      <c r="D11" s="117">
        <v>2230</v>
      </c>
      <c r="E11" s="117">
        <v>2260</v>
      </c>
      <c r="F11" s="116">
        <v>3103</v>
      </c>
    </row>
    <row r="12" spans="1:6">
      <c r="A12" t="s">
        <v>696</v>
      </c>
      <c r="B12" s="117">
        <v>2240</v>
      </c>
      <c r="C12" s="117">
        <v>2295</v>
      </c>
      <c r="D12" s="117">
        <v>2190</v>
      </c>
      <c r="E12" s="117">
        <v>2200</v>
      </c>
      <c r="F12" s="116">
        <v>3294</v>
      </c>
    </row>
    <row r="13" spans="1:6">
      <c r="A13" t="s">
        <v>695</v>
      </c>
      <c r="B13" s="117">
        <v>2215</v>
      </c>
      <c r="C13" s="117">
        <v>2260</v>
      </c>
      <c r="D13" s="117">
        <v>2180</v>
      </c>
      <c r="E13" s="117">
        <v>2195</v>
      </c>
      <c r="F13" s="116">
        <v>2116</v>
      </c>
    </row>
    <row r="14" spans="1:6">
      <c r="A14" t="s">
        <v>694</v>
      </c>
      <c r="B14" s="117">
        <v>2230</v>
      </c>
      <c r="C14" s="117">
        <v>2280</v>
      </c>
      <c r="D14" s="117">
        <v>2155</v>
      </c>
      <c r="E14" s="117">
        <v>2175</v>
      </c>
      <c r="F14" s="116">
        <v>3678</v>
      </c>
    </row>
    <row r="15" spans="1:6">
      <c r="A15" t="s">
        <v>693</v>
      </c>
      <c r="B15" s="117">
        <v>2215</v>
      </c>
      <c r="C15" s="117">
        <v>2285</v>
      </c>
      <c r="D15" s="117">
        <v>2190</v>
      </c>
      <c r="E15" s="117">
        <v>2195</v>
      </c>
      <c r="F15" s="116">
        <v>2466</v>
      </c>
    </row>
    <row r="16" spans="1:6">
      <c r="A16" t="s">
        <v>692</v>
      </c>
      <c r="B16" s="117">
        <v>2245</v>
      </c>
      <c r="C16" s="117">
        <v>2265</v>
      </c>
      <c r="D16" s="117">
        <v>2195</v>
      </c>
      <c r="E16" s="117">
        <v>2225</v>
      </c>
      <c r="F16" s="116">
        <v>1901</v>
      </c>
    </row>
    <row r="17" spans="1:6">
      <c r="A17" t="s">
        <v>691</v>
      </c>
      <c r="B17" s="117">
        <v>2270</v>
      </c>
      <c r="C17" s="117">
        <v>2335</v>
      </c>
      <c r="D17" s="117">
        <v>2250</v>
      </c>
      <c r="E17" s="117">
        <v>2295</v>
      </c>
      <c r="F17" s="116">
        <v>2373</v>
      </c>
    </row>
    <row r="18" spans="1:6">
      <c r="A18" t="s">
        <v>690</v>
      </c>
      <c r="B18" s="117">
        <v>2340</v>
      </c>
      <c r="C18" s="117">
        <v>2340</v>
      </c>
      <c r="D18" s="117">
        <v>2265</v>
      </c>
      <c r="E18" s="117">
        <v>2265</v>
      </c>
      <c r="F18" s="116">
        <v>1160</v>
      </c>
    </row>
    <row r="19" spans="1:6">
      <c r="A19" t="s">
        <v>689</v>
      </c>
      <c r="B19" s="117">
        <v>2290</v>
      </c>
      <c r="C19" s="117">
        <v>2310</v>
      </c>
      <c r="D19" s="117">
        <v>2195</v>
      </c>
      <c r="E19" s="117">
        <v>2225</v>
      </c>
      <c r="F19" s="116">
        <v>1788</v>
      </c>
    </row>
    <row r="20" spans="1:6">
      <c r="A20" t="s">
        <v>688</v>
      </c>
      <c r="B20" s="117">
        <v>2230</v>
      </c>
      <c r="C20" s="117">
        <v>2260</v>
      </c>
      <c r="D20" s="117">
        <v>2165</v>
      </c>
      <c r="E20" s="117">
        <v>2185</v>
      </c>
      <c r="F20" s="116">
        <v>1889</v>
      </c>
    </row>
    <row r="21" spans="1:6">
      <c r="A21" t="s">
        <v>687</v>
      </c>
      <c r="B21" s="117">
        <v>2210</v>
      </c>
      <c r="C21" s="117">
        <v>2220</v>
      </c>
      <c r="D21" s="117">
        <v>2100</v>
      </c>
      <c r="E21" s="117">
        <v>2190</v>
      </c>
      <c r="F21" s="116">
        <v>2769</v>
      </c>
    </row>
    <row r="22" spans="1:6">
      <c r="A22" t="s">
        <v>686</v>
      </c>
      <c r="B22" s="117">
        <v>2210</v>
      </c>
      <c r="C22" s="117">
        <v>2310</v>
      </c>
      <c r="D22" s="117">
        <v>2195</v>
      </c>
      <c r="E22" s="117">
        <v>2270</v>
      </c>
      <c r="F22" s="116">
        <v>2600</v>
      </c>
    </row>
    <row r="23" spans="1:6">
      <c r="A23" t="s">
        <v>685</v>
      </c>
      <c r="B23" s="117">
        <v>2305</v>
      </c>
      <c r="C23" s="117">
        <v>2310</v>
      </c>
      <c r="D23" s="117">
        <v>2255</v>
      </c>
      <c r="E23" s="117">
        <v>2295</v>
      </c>
      <c r="F23" s="116">
        <v>1540</v>
      </c>
    </row>
    <row r="24" spans="1:6">
      <c r="A24" t="s">
        <v>684</v>
      </c>
      <c r="B24" s="117">
        <v>2320</v>
      </c>
      <c r="C24" s="117">
        <v>2330</v>
      </c>
      <c r="D24" s="117">
        <v>2220</v>
      </c>
      <c r="E24" s="117">
        <v>2240</v>
      </c>
      <c r="F24" s="116">
        <v>1911</v>
      </c>
    </row>
    <row r="25" spans="1:6">
      <c r="A25" t="s">
        <v>683</v>
      </c>
      <c r="B25" s="117">
        <v>2240</v>
      </c>
      <c r="C25" s="117">
        <v>2460</v>
      </c>
      <c r="D25" s="117">
        <v>2225</v>
      </c>
      <c r="E25" s="117">
        <v>2460</v>
      </c>
      <c r="F25" s="116">
        <v>3584</v>
      </c>
    </row>
    <row r="26" spans="1:6">
      <c r="A26" t="s">
        <v>682</v>
      </c>
      <c r="B26" s="117">
        <v>2520</v>
      </c>
      <c r="C26" s="117">
        <v>2540</v>
      </c>
      <c r="D26" s="117">
        <v>2430</v>
      </c>
      <c r="E26" s="117">
        <v>2475</v>
      </c>
      <c r="F26" s="116">
        <v>2765</v>
      </c>
    </row>
    <row r="27" spans="1:6">
      <c r="A27" t="s">
        <v>681</v>
      </c>
      <c r="B27" s="117">
        <v>2475</v>
      </c>
      <c r="C27" s="117">
        <v>2490</v>
      </c>
      <c r="D27" s="117">
        <v>2365</v>
      </c>
      <c r="E27" s="117">
        <v>2475</v>
      </c>
      <c r="F27" s="116">
        <v>2188</v>
      </c>
    </row>
    <row r="28" spans="1:6">
      <c r="A28" t="s">
        <v>680</v>
      </c>
      <c r="B28" s="117">
        <v>2450</v>
      </c>
      <c r="C28" s="117">
        <v>2495</v>
      </c>
      <c r="D28" s="117">
        <v>2350</v>
      </c>
      <c r="E28" s="117">
        <v>2355</v>
      </c>
      <c r="F28" s="116">
        <v>1990</v>
      </c>
    </row>
    <row r="29" spans="1:6">
      <c r="A29" t="s">
        <v>679</v>
      </c>
      <c r="B29" s="117">
        <v>2365</v>
      </c>
      <c r="C29" s="117">
        <v>2385</v>
      </c>
      <c r="D29" s="117">
        <v>2315</v>
      </c>
      <c r="E29" s="117">
        <v>2325</v>
      </c>
      <c r="F29" s="116">
        <v>1175</v>
      </c>
    </row>
    <row r="30" spans="1:6">
      <c r="A30" t="s">
        <v>678</v>
      </c>
      <c r="B30" s="117">
        <v>2355</v>
      </c>
      <c r="C30" s="117">
        <v>2430</v>
      </c>
      <c r="D30" s="117">
        <v>2355</v>
      </c>
      <c r="E30" s="117">
        <v>2405</v>
      </c>
      <c r="F30" s="116">
        <v>1722</v>
      </c>
    </row>
    <row r="31" spans="1:6">
      <c r="A31" t="s">
        <v>677</v>
      </c>
      <c r="B31" s="117">
        <v>2375</v>
      </c>
      <c r="C31" s="117">
        <v>2480</v>
      </c>
      <c r="D31" s="117">
        <v>2370</v>
      </c>
      <c r="E31" s="117">
        <v>2420</v>
      </c>
      <c r="F31" s="116">
        <v>2343</v>
      </c>
    </row>
    <row r="32" spans="1:6">
      <c r="A32" t="s">
        <v>676</v>
      </c>
      <c r="B32" s="117">
        <v>2380</v>
      </c>
      <c r="C32" s="117">
        <v>2385</v>
      </c>
      <c r="D32" s="117">
        <v>2290</v>
      </c>
      <c r="E32" s="117">
        <v>2305</v>
      </c>
      <c r="F32" s="116">
        <v>2284</v>
      </c>
    </row>
    <row r="33" spans="1:6">
      <c r="A33" t="s">
        <v>675</v>
      </c>
      <c r="B33" s="117">
        <v>2325</v>
      </c>
      <c r="C33" s="117">
        <v>2395</v>
      </c>
      <c r="D33" s="117">
        <v>2310</v>
      </c>
      <c r="E33" s="117">
        <v>2390</v>
      </c>
      <c r="F33" s="116">
        <v>1310</v>
      </c>
    </row>
    <row r="34" spans="1:6">
      <c r="A34" t="s">
        <v>674</v>
      </c>
      <c r="B34" s="117">
        <v>2360</v>
      </c>
      <c r="C34" s="117">
        <v>2500</v>
      </c>
      <c r="D34" s="117">
        <v>2355</v>
      </c>
      <c r="E34" s="117">
        <v>2500</v>
      </c>
      <c r="F34" s="116">
        <v>1883</v>
      </c>
    </row>
    <row r="35" spans="1:6">
      <c r="A35" t="s">
        <v>673</v>
      </c>
      <c r="B35" s="117">
        <v>2455</v>
      </c>
      <c r="C35" s="117">
        <v>2495</v>
      </c>
      <c r="D35" s="117">
        <v>2260</v>
      </c>
      <c r="E35" s="117">
        <v>2315</v>
      </c>
      <c r="F35" s="116">
        <v>2389</v>
      </c>
    </row>
    <row r="36" spans="1:6">
      <c r="A36" t="s">
        <v>672</v>
      </c>
      <c r="B36" s="117">
        <v>2235</v>
      </c>
      <c r="C36" s="117">
        <v>2245</v>
      </c>
      <c r="D36" s="117">
        <v>2090</v>
      </c>
      <c r="E36" s="117">
        <v>2160</v>
      </c>
      <c r="F36" s="116">
        <v>3588</v>
      </c>
    </row>
    <row r="37" spans="1:6">
      <c r="A37" t="s">
        <v>671</v>
      </c>
      <c r="B37" s="117">
        <v>2205</v>
      </c>
      <c r="C37" s="117">
        <v>2210</v>
      </c>
      <c r="D37" s="117">
        <v>2070</v>
      </c>
      <c r="E37" s="117">
        <v>2130</v>
      </c>
      <c r="F37" s="116">
        <v>2277</v>
      </c>
    </row>
    <row r="38" spans="1:6">
      <c r="A38" t="s">
        <v>670</v>
      </c>
      <c r="B38" s="117">
        <v>2190</v>
      </c>
      <c r="C38" s="117">
        <v>2305</v>
      </c>
      <c r="D38" s="117">
        <v>2175</v>
      </c>
      <c r="E38" s="117">
        <v>2290</v>
      </c>
      <c r="F38" s="116">
        <v>1978</v>
      </c>
    </row>
    <row r="39" spans="1:6">
      <c r="A39" t="s">
        <v>669</v>
      </c>
      <c r="B39" s="117">
        <v>2225</v>
      </c>
      <c r="C39" s="117">
        <v>2310</v>
      </c>
      <c r="D39" s="117">
        <v>2210</v>
      </c>
      <c r="E39" s="117">
        <v>2250</v>
      </c>
      <c r="F39" s="116">
        <v>1648</v>
      </c>
    </row>
    <row r="40" spans="1:6">
      <c r="A40" t="s">
        <v>668</v>
      </c>
      <c r="B40" s="117">
        <v>2345</v>
      </c>
      <c r="C40" s="117">
        <v>2410</v>
      </c>
      <c r="D40" s="117">
        <v>2305</v>
      </c>
      <c r="E40" s="117">
        <v>2325</v>
      </c>
      <c r="F40" s="116">
        <v>1690</v>
      </c>
    </row>
    <row r="41" spans="1:6">
      <c r="A41" t="s">
        <v>667</v>
      </c>
      <c r="B41" s="117">
        <v>2375</v>
      </c>
      <c r="C41" s="117">
        <v>2395</v>
      </c>
      <c r="D41" s="117">
        <v>2315</v>
      </c>
      <c r="E41" s="117">
        <v>2360</v>
      </c>
      <c r="F41" s="116">
        <v>1091</v>
      </c>
    </row>
    <row r="42" spans="1:6">
      <c r="A42" t="s">
        <v>666</v>
      </c>
      <c r="B42" s="117">
        <v>2360</v>
      </c>
      <c r="C42" s="117">
        <v>2410</v>
      </c>
      <c r="D42" s="117">
        <v>2355</v>
      </c>
      <c r="E42" s="117">
        <v>2360</v>
      </c>
      <c r="F42" s="116">
        <v>1274</v>
      </c>
    </row>
    <row r="43" spans="1:6">
      <c r="A43" t="s">
        <v>665</v>
      </c>
      <c r="B43" s="117">
        <v>2340</v>
      </c>
      <c r="C43" s="117">
        <v>2340</v>
      </c>
      <c r="D43" s="117">
        <v>2270</v>
      </c>
      <c r="E43" s="117">
        <v>2275</v>
      </c>
      <c r="F43" s="116">
        <v>1080</v>
      </c>
    </row>
    <row r="44" spans="1:6">
      <c r="A44" t="s">
        <v>664</v>
      </c>
      <c r="B44" s="117">
        <v>2320</v>
      </c>
      <c r="C44" s="117">
        <v>2335</v>
      </c>
      <c r="D44" s="117">
        <v>2225</v>
      </c>
      <c r="E44" s="117">
        <v>2225</v>
      </c>
      <c r="F44">
        <v>948</v>
      </c>
    </row>
    <row r="45" spans="1:6">
      <c r="A45" t="s">
        <v>663</v>
      </c>
      <c r="B45" s="117">
        <v>2275</v>
      </c>
      <c r="C45" s="117">
        <v>2330</v>
      </c>
      <c r="D45" s="117">
        <v>2255</v>
      </c>
      <c r="E45" s="117">
        <v>2285</v>
      </c>
      <c r="F45" s="116">
        <v>1421</v>
      </c>
    </row>
    <row r="46" spans="1:6">
      <c r="A46" t="s">
        <v>662</v>
      </c>
      <c r="B46" s="117">
        <v>2310</v>
      </c>
      <c r="C46" s="117">
        <v>2345</v>
      </c>
      <c r="D46" s="117">
        <v>2255</v>
      </c>
      <c r="E46" s="117">
        <v>2345</v>
      </c>
      <c r="F46" s="116">
        <v>1154</v>
      </c>
    </row>
    <row r="47" spans="1:6">
      <c r="A47" t="s">
        <v>661</v>
      </c>
      <c r="B47" s="117">
        <v>2410</v>
      </c>
      <c r="C47" s="117">
        <v>2550</v>
      </c>
      <c r="D47" s="117">
        <v>2360</v>
      </c>
      <c r="E47" s="117">
        <v>2395</v>
      </c>
      <c r="F47" s="116">
        <v>3203</v>
      </c>
    </row>
    <row r="48" spans="1:6">
      <c r="A48" t="s">
        <v>660</v>
      </c>
      <c r="B48" s="117">
        <v>2410</v>
      </c>
      <c r="C48" s="117">
        <v>2545</v>
      </c>
      <c r="D48" s="117">
        <v>2390</v>
      </c>
      <c r="E48" s="117">
        <v>2450</v>
      </c>
      <c r="F48" s="116">
        <v>3084</v>
      </c>
    </row>
    <row r="49" spans="1:6">
      <c r="A49" t="s">
        <v>659</v>
      </c>
      <c r="B49" s="117">
        <v>2470</v>
      </c>
      <c r="C49" s="117">
        <v>2505</v>
      </c>
      <c r="D49" s="117">
        <v>2380</v>
      </c>
      <c r="E49" s="117">
        <v>2405</v>
      </c>
      <c r="F49" s="116">
        <v>1964</v>
      </c>
    </row>
    <row r="50" spans="1:6">
      <c r="A50" t="s">
        <v>658</v>
      </c>
      <c r="B50" s="117">
        <v>2440</v>
      </c>
      <c r="C50" s="117">
        <v>2440</v>
      </c>
      <c r="D50" s="117">
        <v>2355</v>
      </c>
      <c r="E50" s="117">
        <v>2385</v>
      </c>
      <c r="F50" s="116">
        <v>1172</v>
      </c>
    </row>
    <row r="51" spans="1:6">
      <c r="A51" t="s">
        <v>657</v>
      </c>
      <c r="B51" s="117">
        <v>2395</v>
      </c>
      <c r="C51" s="117">
        <v>2480</v>
      </c>
      <c r="D51" s="117">
        <v>2395</v>
      </c>
      <c r="E51" s="117">
        <v>2470</v>
      </c>
      <c r="F51" s="116">
        <v>1316</v>
      </c>
    </row>
    <row r="52" spans="1:6">
      <c r="A52" t="s">
        <v>656</v>
      </c>
      <c r="B52" s="117">
        <v>2480</v>
      </c>
      <c r="C52" s="117">
        <v>2650</v>
      </c>
      <c r="D52" s="117">
        <v>2475</v>
      </c>
      <c r="E52" s="117">
        <v>2595</v>
      </c>
      <c r="F52" s="116">
        <v>3410</v>
      </c>
    </row>
    <row r="53" spans="1:6">
      <c r="A53" t="s">
        <v>655</v>
      </c>
      <c r="B53" s="117">
        <v>2635</v>
      </c>
      <c r="C53" s="117">
        <v>2715</v>
      </c>
      <c r="D53" s="117">
        <v>2610</v>
      </c>
      <c r="E53" s="117">
        <v>2665</v>
      </c>
      <c r="F53" s="116">
        <v>2529</v>
      </c>
    </row>
    <row r="54" spans="1:6">
      <c r="A54" t="s">
        <v>654</v>
      </c>
      <c r="B54" s="117">
        <v>2660</v>
      </c>
      <c r="C54" s="117">
        <v>2665</v>
      </c>
      <c r="D54" s="117">
        <v>2600</v>
      </c>
      <c r="E54" s="117">
        <v>2635</v>
      </c>
      <c r="F54" s="116">
        <v>1125</v>
      </c>
    </row>
    <row r="55" spans="1:6">
      <c r="A55" t="s">
        <v>653</v>
      </c>
      <c r="B55" s="117">
        <v>2655</v>
      </c>
      <c r="C55" s="117">
        <v>2655</v>
      </c>
      <c r="D55" s="117">
        <v>2545</v>
      </c>
      <c r="E55" s="117">
        <v>2595</v>
      </c>
      <c r="F55" s="116">
        <v>1354</v>
      </c>
    </row>
    <row r="56" spans="1:6">
      <c r="A56" t="s">
        <v>652</v>
      </c>
      <c r="B56" s="117">
        <v>2620</v>
      </c>
      <c r="C56" s="117">
        <v>2630</v>
      </c>
      <c r="D56" s="117">
        <v>2555</v>
      </c>
      <c r="E56" s="117">
        <v>2565</v>
      </c>
      <c r="F56">
        <v>907</v>
      </c>
    </row>
    <row r="57" spans="1:6">
      <c r="A57" t="s">
        <v>651</v>
      </c>
      <c r="B57" s="117">
        <v>2575</v>
      </c>
      <c r="C57" s="117">
        <v>2600</v>
      </c>
      <c r="D57" s="117">
        <v>2550</v>
      </c>
      <c r="E57" s="117">
        <v>2595</v>
      </c>
      <c r="F57">
        <v>650</v>
      </c>
    </row>
    <row r="58" spans="1:6">
      <c r="A58" t="s">
        <v>650</v>
      </c>
      <c r="B58" s="117">
        <v>2615</v>
      </c>
      <c r="C58" s="117">
        <v>2740</v>
      </c>
      <c r="D58" s="117">
        <v>2615</v>
      </c>
      <c r="E58" s="117">
        <v>2740</v>
      </c>
      <c r="F58" s="116">
        <v>1956</v>
      </c>
    </row>
    <row r="59" spans="1:6">
      <c r="A59" t="s">
        <v>649</v>
      </c>
      <c r="B59" s="117">
        <v>2700</v>
      </c>
      <c r="C59" s="117">
        <v>2865</v>
      </c>
      <c r="D59" s="117">
        <v>2700</v>
      </c>
      <c r="E59" s="117">
        <v>2740</v>
      </c>
      <c r="F59" s="116">
        <v>2173</v>
      </c>
    </row>
    <row r="60" spans="1:6">
      <c r="A60" t="s">
        <v>648</v>
      </c>
      <c r="B60" s="117">
        <v>2800</v>
      </c>
      <c r="C60" s="117">
        <v>2800</v>
      </c>
      <c r="D60" s="117">
        <v>2700</v>
      </c>
      <c r="E60" s="117">
        <v>2710</v>
      </c>
      <c r="F60" s="116">
        <v>1232</v>
      </c>
    </row>
    <row r="61" spans="1:6">
      <c r="A61" t="s">
        <v>647</v>
      </c>
      <c r="B61" s="117">
        <v>2735</v>
      </c>
      <c r="C61" s="117">
        <v>2795</v>
      </c>
      <c r="D61" s="117">
        <v>2685</v>
      </c>
      <c r="E61" s="117">
        <v>2685</v>
      </c>
      <c r="F61" s="116">
        <v>1198</v>
      </c>
    </row>
    <row r="62" spans="1:6">
      <c r="A62" t="s">
        <v>646</v>
      </c>
      <c r="B62" s="117">
        <v>2710</v>
      </c>
      <c r="C62" s="117">
        <v>2720</v>
      </c>
      <c r="D62" s="117">
        <v>2640</v>
      </c>
      <c r="E62" s="117">
        <v>2640</v>
      </c>
      <c r="F62">
        <v>882</v>
      </c>
    </row>
    <row r="63" spans="1:6">
      <c r="A63" t="s">
        <v>645</v>
      </c>
      <c r="B63" s="117">
        <v>2605</v>
      </c>
      <c r="C63" s="117">
        <v>2710</v>
      </c>
      <c r="D63" s="117">
        <v>2605</v>
      </c>
      <c r="E63" s="117">
        <v>2645</v>
      </c>
      <c r="F63" s="116">
        <v>1021</v>
      </c>
    </row>
    <row r="64" spans="1:6">
      <c r="A64" t="s">
        <v>644</v>
      </c>
      <c r="B64" s="117">
        <v>2620</v>
      </c>
      <c r="C64" s="117">
        <v>2645</v>
      </c>
      <c r="D64" s="117">
        <v>2470</v>
      </c>
      <c r="E64" s="117">
        <v>2470</v>
      </c>
      <c r="F64" s="11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4105A-4169-42E7-BD78-7A2D2C83B033}">
  <sheetPr codeName="工作表68"/>
  <dimension ref="A1:F64"/>
  <sheetViews>
    <sheetView workbookViewId="0"/>
  </sheetViews>
  <sheetFormatPr defaultRowHeight="15.75"/>
  <sheetData>
    <row r="1" spans="1:6">
      <c r="A1" t="s">
        <v>732</v>
      </c>
      <c r="B1" t="s">
        <v>733</v>
      </c>
      <c r="C1" t="s">
        <v>734</v>
      </c>
      <c r="D1" t="s">
        <v>735</v>
      </c>
      <c r="E1" t="s">
        <v>736</v>
      </c>
      <c r="F1" t="s">
        <v>737</v>
      </c>
    </row>
    <row r="2" spans="1:6">
      <c r="A2" t="s">
        <v>706</v>
      </c>
      <c r="B2">
        <v>31.5</v>
      </c>
      <c r="C2">
        <v>32</v>
      </c>
      <c r="D2">
        <v>31.1</v>
      </c>
      <c r="E2">
        <v>31.75</v>
      </c>
      <c r="F2" s="116">
        <v>2002</v>
      </c>
    </row>
    <row r="3" spans="1:6">
      <c r="A3" t="s">
        <v>705</v>
      </c>
      <c r="B3">
        <v>29.1</v>
      </c>
      <c r="C3">
        <v>32</v>
      </c>
      <c r="D3">
        <v>29.1</v>
      </c>
      <c r="E3">
        <v>31.95</v>
      </c>
      <c r="F3" s="116">
        <v>3529</v>
      </c>
    </row>
    <row r="4" spans="1:6">
      <c r="A4" t="s">
        <v>704</v>
      </c>
      <c r="B4">
        <v>32.5</v>
      </c>
      <c r="C4">
        <v>34.6</v>
      </c>
      <c r="D4">
        <v>32</v>
      </c>
      <c r="E4">
        <v>34.25</v>
      </c>
      <c r="F4" s="116">
        <v>2875</v>
      </c>
    </row>
    <row r="5" spans="1:6">
      <c r="A5" t="s">
        <v>703</v>
      </c>
      <c r="B5">
        <v>35.299999999999997</v>
      </c>
      <c r="C5">
        <v>36.200000000000003</v>
      </c>
      <c r="D5">
        <v>35</v>
      </c>
      <c r="E5">
        <v>35.700000000000003</v>
      </c>
      <c r="F5" s="116">
        <v>2121</v>
      </c>
    </row>
    <row r="6" spans="1:6">
      <c r="A6" t="s">
        <v>702</v>
      </c>
      <c r="B6">
        <v>35.700000000000003</v>
      </c>
      <c r="C6">
        <v>35.950000000000003</v>
      </c>
      <c r="D6">
        <v>34</v>
      </c>
      <c r="E6">
        <v>34</v>
      </c>
      <c r="F6" s="116">
        <v>1719</v>
      </c>
    </row>
    <row r="7" spans="1:6">
      <c r="A7" t="s">
        <v>701</v>
      </c>
      <c r="B7">
        <v>34.200000000000003</v>
      </c>
      <c r="C7">
        <v>34.200000000000003</v>
      </c>
      <c r="D7">
        <v>30.6</v>
      </c>
      <c r="E7">
        <v>32.450000000000003</v>
      </c>
      <c r="F7" s="116">
        <v>4600</v>
      </c>
    </row>
    <row r="8" spans="1:6">
      <c r="A8" t="s">
        <v>700</v>
      </c>
      <c r="B8">
        <v>32.700000000000003</v>
      </c>
      <c r="C8">
        <v>33.4</v>
      </c>
      <c r="D8">
        <v>32</v>
      </c>
      <c r="E8">
        <v>32.450000000000003</v>
      </c>
      <c r="F8" s="116">
        <v>1353</v>
      </c>
    </row>
    <row r="9" spans="1:6">
      <c r="A9" t="s">
        <v>699</v>
      </c>
      <c r="B9">
        <v>31.6</v>
      </c>
      <c r="C9">
        <v>33.1</v>
      </c>
      <c r="D9">
        <v>31.6</v>
      </c>
      <c r="E9">
        <v>33.1</v>
      </c>
      <c r="F9">
        <v>996</v>
      </c>
    </row>
    <row r="10" spans="1:6">
      <c r="A10" t="s">
        <v>698</v>
      </c>
      <c r="B10">
        <v>32.299999999999997</v>
      </c>
      <c r="C10">
        <v>32.5</v>
      </c>
      <c r="D10">
        <v>30.75</v>
      </c>
      <c r="E10">
        <v>31.25</v>
      </c>
      <c r="F10" s="116">
        <v>1110</v>
      </c>
    </row>
    <row r="11" spans="1:6">
      <c r="A11" t="s">
        <v>697</v>
      </c>
      <c r="B11">
        <v>30.7</v>
      </c>
      <c r="C11">
        <v>30.7</v>
      </c>
      <c r="D11">
        <v>28.6</v>
      </c>
      <c r="E11">
        <v>30</v>
      </c>
      <c r="F11" s="116">
        <v>2279</v>
      </c>
    </row>
    <row r="12" spans="1:6">
      <c r="A12" t="s">
        <v>696</v>
      </c>
      <c r="B12">
        <v>28.8</v>
      </c>
      <c r="C12">
        <v>31.65</v>
      </c>
      <c r="D12">
        <v>27</v>
      </c>
      <c r="E12">
        <v>27.4</v>
      </c>
      <c r="F12" s="116">
        <v>19717</v>
      </c>
    </row>
    <row r="13" spans="1:6">
      <c r="A13" t="s">
        <v>695</v>
      </c>
      <c r="B13">
        <v>27.2</v>
      </c>
      <c r="C13">
        <v>28.9</v>
      </c>
      <c r="D13">
        <v>26.15</v>
      </c>
      <c r="E13">
        <v>26.75</v>
      </c>
      <c r="F13" s="116">
        <v>14189</v>
      </c>
    </row>
    <row r="14" spans="1:6">
      <c r="A14" t="s">
        <v>694</v>
      </c>
      <c r="B14">
        <v>27.1</v>
      </c>
      <c r="C14">
        <v>28.2</v>
      </c>
      <c r="D14">
        <v>26.35</v>
      </c>
      <c r="E14">
        <v>26.45</v>
      </c>
      <c r="F14" s="116">
        <v>7220</v>
      </c>
    </row>
    <row r="15" spans="1:6">
      <c r="A15" t="s">
        <v>693</v>
      </c>
      <c r="B15">
        <v>27</v>
      </c>
      <c r="C15">
        <v>27.35</v>
      </c>
      <c r="D15">
        <v>25.9</v>
      </c>
      <c r="E15">
        <v>25.9</v>
      </c>
      <c r="F15" s="116">
        <v>5150</v>
      </c>
    </row>
    <row r="16" spans="1:6">
      <c r="A16" t="s">
        <v>692</v>
      </c>
      <c r="B16">
        <v>26</v>
      </c>
      <c r="C16">
        <v>26.5</v>
      </c>
      <c r="D16">
        <v>25</v>
      </c>
      <c r="E16">
        <v>26.15</v>
      </c>
      <c r="F16" s="116">
        <v>6621</v>
      </c>
    </row>
    <row r="17" spans="1:6">
      <c r="A17" t="s">
        <v>691</v>
      </c>
      <c r="B17">
        <v>26.85</v>
      </c>
      <c r="C17">
        <v>28.1</v>
      </c>
      <c r="D17">
        <v>26</v>
      </c>
      <c r="E17">
        <v>26.55</v>
      </c>
      <c r="F17" s="116">
        <v>8453</v>
      </c>
    </row>
    <row r="18" spans="1:6">
      <c r="A18" t="s">
        <v>690</v>
      </c>
      <c r="B18">
        <v>26.55</v>
      </c>
      <c r="C18">
        <v>27.1</v>
      </c>
      <c r="D18">
        <v>26.25</v>
      </c>
      <c r="E18">
        <v>26.7</v>
      </c>
      <c r="F18" s="116">
        <v>2582</v>
      </c>
    </row>
    <row r="19" spans="1:6">
      <c r="A19" t="s">
        <v>689</v>
      </c>
      <c r="B19">
        <v>26.7</v>
      </c>
      <c r="C19">
        <v>29.25</v>
      </c>
      <c r="D19">
        <v>26.15</v>
      </c>
      <c r="E19">
        <v>26.95</v>
      </c>
      <c r="F19" s="116">
        <v>9705</v>
      </c>
    </row>
    <row r="20" spans="1:6">
      <c r="A20" t="s">
        <v>688</v>
      </c>
      <c r="B20">
        <v>26.95</v>
      </c>
      <c r="C20">
        <v>27.8</v>
      </c>
      <c r="D20">
        <v>26.9</v>
      </c>
      <c r="E20">
        <v>27.1</v>
      </c>
      <c r="F20" s="116">
        <v>3777</v>
      </c>
    </row>
    <row r="21" spans="1:6">
      <c r="A21" t="s">
        <v>687</v>
      </c>
      <c r="B21">
        <v>27.2</v>
      </c>
      <c r="C21">
        <v>28.1</v>
      </c>
      <c r="D21">
        <v>27.2</v>
      </c>
      <c r="E21">
        <v>27.45</v>
      </c>
      <c r="F21" s="116">
        <v>3166</v>
      </c>
    </row>
    <row r="22" spans="1:6">
      <c r="A22" t="s">
        <v>686</v>
      </c>
      <c r="B22">
        <v>27.5</v>
      </c>
      <c r="C22">
        <v>27.65</v>
      </c>
      <c r="D22">
        <v>26.55</v>
      </c>
      <c r="E22">
        <v>26.9</v>
      </c>
      <c r="F22" s="116">
        <v>3001</v>
      </c>
    </row>
    <row r="23" spans="1:6">
      <c r="A23" t="s">
        <v>685</v>
      </c>
      <c r="B23">
        <v>27</v>
      </c>
      <c r="C23">
        <v>27.9</v>
      </c>
      <c r="D23">
        <v>26.65</v>
      </c>
      <c r="E23">
        <v>27.5</v>
      </c>
      <c r="F23" s="116">
        <v>3699</v>
      </c>
    </row>
    <row r="24" spans="1:6">
      <c r="A24" t="s">
        <v>684</v>
      </c>
      <c r="B24">
        <v>27.5</v>
      </c>
      <c r="C24">
        <v>27.5</v>
      </c>
      <c r="D24">
        <v>26.7</v>
      </c>
      <c r="E24">
        <v>26.95</v>
      </c>
      <c r="F24" s="116">
        <v>2711</v>
      </c>
    </row>
    <row r="25" spans="1:6">
      <c r="A25" t="s">
        <v>683</v>
      </c>
      <c r="B25">
        <v>27</v>
      </c>
      <c r="C25">
        <v>27.5</v>
      </c>
      <c r="D25">
        <v>26.1</v>
      </c>
      <c r="E25">
        <v>26.3</v>
      </c>
      <c r="F25" s="116">
        <v>4447</v>
      </c>
    </row>
    <row r="26" spans="1:6">
      <c r="A26" t="s">
        <v>682</v>
      </c>
      <c r="B26">
        <v>26.3</v>
      </c>
      <c r="C26">
        <v>27.3</v>
      </c>
      <c r="D26">
        <v>26.3</v>
      </c>
      <c r="E26">
        <v>26.85</v>
      </c>
      <c r="F26" s="116">
        <v>2352</v>
      </c>
    </row>
    <row r="27" spans="1:6">
      <c r="A27" t="s">
        <v>681</v>
      </c>
      <c r="B27">
        <v>26.85</v>
      </c>
      <c r="C27">
        <v>27.25</v>
      </c>
      <c r="D27">
        <v>26.65</v>
      </c>
      <c r="E27">
        <v>26.9</v>
      </c>
      <c r="F27" s="116">
        <v>1966</v>
      </c>
    </row>
    <row r="28" spans="1:6">
      <c r="A28" t="s">
        <v>680</v>
      </c>
      <c r="B28">
        <v>26.9</v>
      </c>
      <c r="C28">
        <v>27</v>
      </c>
      <c r="D28">
        <v>26.2</v>
      </c>
      <c r="E28">
        <v>26.3</v>
      </c>
      <c r="F28" s="116">
        <v>2860</v>
      </c>
    </row>
    <row r="29" spans="1:6">
      <c r="A29" t="s">
        <v>679</v>
      </c>
      <c r="B29">
        <v>26.6</v>
      </c>
      <c r="C29">
        <v>26.6</v>
      </c>
      <c r="D29">
        <v>25.5</v>
      </c>
      <c r="E29">
        <v>25.7</v>
      </c>
      <c r="F29" s="116">
        <v>2320</v>
      </c>
    </row>
    <row r="30" spans="1:6">
      <c r="A30" t="s">
        <v>678</v>
      </c>
      <c r="B30">
        <v>25.95</v>
      </c>
      <c r="C30">
        <v>26</v>
      </c>
      <c r="D30">
        <v>24.95</v>
      </c>
      <c r="E30">
        <v>25.1</v>
      </c>
      <c r="F30" s="116">
        <v>3621</v>
      </c>
    </row>
    <row r="31" spans="1:6">
      <c r="A31" t="s">
        <v>677</v>
      </c>
      <c r="B31">
        <v>25</v>
      </c>
      <c r="C31">
        <v>25.05</v>
      </c>
      <c r="D31">
        <v>24.05</v>
      </c>
      <c r="E31">
        <v>24.2</v>
      </c>
      <c r="F31" s="116">
        <v>2890</v>
      </c>
    </row>
    <row r="32" spans="1:6">
      <c r="A32" t="s">
        <v>676</v>
      </c>
      <c r="B32">
        <v>24.4</v>
      </c>
      <c r="C32">
        <v>24.4</v>
      </c>
      <c r="D32">
        <v>23.05</v>
      </c>
      <c r="E32">
        <v>23.3</v>
      </c>
      <c r="F32" s="116">
        <v>2926</v>
      </c>
    </row>
    <row r="33" spans="1:6">
      <c r="A33" t="s">
        <v>675</v>
      </c>
      <c r="B33">
        <v>24.15</v>
      </c>
      <c r="C33">
        <v>24.15</v>
      </c>
      <c r="D33">
        <v>23.5</v>
      </c>
      <c r="E33">
        <v>23.6</v>
      </c>
      <c r="F33" s="116">
        <v>1687</v>
      </c>
    </row>
    <row r="34" spans="1:6">
      <c r="A34" t="s">
        <v>674</v>
      </c>
      <c r="B34">
        <v>23.6</v>
      </c>
      <c r="C34">
        <v>23.75</v>
      </c>
      <c r="D34">
        <v>22.9</v>
      </c>
      <c r="E34">
        <v>23.75</v>
      </c>
      <c r="F34" s="116">
        <v>2506</v>
      </c>
    </row>
    <row r="35" spans="1:6">
      <c r="A35" t="s">
        <v>673</v>
      </c>
      <c r="B35">
        <v>23.5</v>
      </c>
      <c r="C35">
        <v>23.55</v>
      </c>
      <c r="D35">
        <v>21.9</v>
      </c>
      <c r="E35">
        <v>22.85</v>
      </c>
      <c r="F35" s="116">
        <v>2689</v>
      </c>
    </row>
    <row r="36" spans="1:6">
      <c r="A36" t="s">
        <v>672</v>
      </c>
      <c r="B36">
        <v>22.85</v>
      </c>
      <c r="C36">
        <v>23.2</v>
      </c>
      <c r="D36">
        <v>22.55</v>
      </c>
      <c r="E36">
        <v>22.65</v>
      </c>
      <c r="F36" s="116">
        <v>1455</v>
      </c>
    </row>
    <row r="37" spans="1:6">
      <c r="A37" t="s">
        <v>671</v>
      </c>
      <c r="B37">
        <v>22.8</v>
      </c>
      <c r="C37">
        <v>23.2</v>
      </c>
      <c r="D37">
        <v>22.4</v>
      </c>
      <c r="E37">
        <v>22.55</v>
      </c>
      <c r="F37">
        <v>804</v>
      </c>
    </row>
    <row r="38" spans="1:6">
      <c r="A38" t="s">
        <v>670</v>
      </c>
      <c r="B38">
        <v>22.7</v>
      </c>
      <c r="C38">
        <v>24.6</v>
      </c>
      <c r="D38">
        <v>22.7</v>
      </c>
      <c r="E38">
        <v>24.05</v>
      </c>
      <c r="F38" s="116">
        <v>5472</v>
      </c>
    </row>
    <row r="39" spans="1:6">
      <c r="A39" t="s">
        <v>669</v>
      </c>
      <c r="B39">
        <v>23.6</v>
      </c>
      <c r="C39">
        <v>25.9</v>
      </c>
      <c r="D39">
        <v>23.35</v>
      </c>
      <c r="E39">
        <v>24.6</v>
      </c>
      <c r="F39" s="116">
        <v>5400</v>
      </c>
    </row>
    <row r="40" spans="1:6">
      <c r="A40" t="s">
        <v>668</v>
      </c>
      <c r="B40">
        <v>24.6</v>
      </c>
      <c r="C40">
        <v>25.85</v>
      </c>
      <c r="D40">
        <v>24.35</v>
      </c>
      <c r="E40">
        <v>25.2</v>
      </c>
      <c r="F40" s="116">
        <v>3600</v>
      </c>
    </row>
    <row r="41" spans="1:6">
      <c r="A41" t="s">
        <v>667</v>
      </c>
      <c r="B41">
        <v>25.4</v>
      </c>
      <c r="C41">
        <v>25.9</v>
      </c>
      <c r="D41">
        <v>24.8</v>
      </c>
      <c r="E41">
        <v>25.4</v>
      </c>
      <c r="F41" s="116">
        <v>2413</v>
      </c>
    </row>
    <row r="42" spans="1:6">
      <c r="A42" t="s">
        <v>666</v>
      </c>
      <c r="B42">
        <v>25.6</v>
      </c>
      <c r="C42">
        <v>25.85</v>
      </c>
      <c r="D42">
        <v>25.1</v>
      </c>
      <c r="E42">
        <v>25.6</v>
      </c>
      <c r="F42" s="116">
        <v>1374</v>
      </c>
    </row>
    <row r="43" spans="1:6">
      <c r="A43" t="s">
        <v>665</v>
      </c>
      <c r="B43">
        <v>26</v>
      </c>
      <c r="C43">
        <v>26.75</v>
      </c>
      <c r="D43">
        <v>25.65</v>
      </c>
      <c r="E43">
        <v>25.9</v>
      </c>
      <c r="F43" s="116">
        <v>3455</v>
      </c>
    </row>
    <row r="44" spans="1:6">
      <c r="A44" t="s">
        <v>664</v>
      </c>
      <c r="B44">
        <v>25.95</v>
      </c>
      <c r="C44">
        <v>26.05</v>
      </c>
      <c r="D44">
        <v>25.1</v>
      </c>
      <c r="E44">
        <v>25.4</v>
      </c>
      <c r="F44" s="116">
        <v>1607</v>
      </c>
    </row>
    <row r="45" spans="1:6">
      <c r="A45" t="s">
        <v>663</v>
      </c>
      <c r="B45">
        <v>25.1</v>
      </c>
      <c r="C45">
        <v>25.25</v>
      </c>
      <c r="D45">
        <v>24.15</v>
      </c>
      <c r="E45">
        <v>24.3</v>
      </c>
      <c r="F45" s="116">
        <v>2261</v>
      </c>
    </row>
    <row r="46" spans="1:6">
      <c r="A46" t="s">
        <v>662</v>
      </c>
      <c r="B46">
        <v>24.3</v>
      </c>
      <c r="C46">
        <v>24.55</v>
      </c>
      <c r="D46">
        <v>23.35</v>
      </c>
      <c r="E46">
        <v>24.35</v>
      </c>
      <c r="F46" s="116">
        <v>1418</v>
      </c>
    </row>
    <row r="47" spans="1:6">
      <c r="A47" t="s">
        <v>661</v>
      </c>
      <c r="B47">
        <v>24.05</v>
      </c>
      <c r="C47">
        <v>24.45</v>
      </c>
      <c r="D47">
        <v>23.75</v>
      </c>
      <c r="E47">
        <v>23.8</v>
      </c>
      <c r="F47">
        <v>685</v>
      </c>
    </row>
    <row r="48" spans="1:6">
      <c r="A48" t="s">
        <v>660</v>
      </c>
      <c r="B48">
        <v>24.15</v>
      </c>
      <c r="C48">
        <v>26.15</v>
      </c>
      <c r="D48">
        <v>23.95</v>
      </c>
      <c r="E48">
        <v>24.35</v>
      </c>
      <c r="F48" s="116">
        <v>11856</v>
      </c>
    </row>
    <row r="49" spans="1:6">
      <c r="A49" t="s">
        <v>659</v>
      </c>
      <c r="B49">
        <v>24.35</v>
      </c>
      <c r="C49">
        <v>24.8</v>
      </c>
      <c r="D49">
        <v>23.5</v>
      </c>
      <c r="E49">
        <v>24</v>
      </c>
      <c r="F49" s="116">
        <v>3542</v>
      </c>
    </row>
    <row r="50" spans="1:6">
      <c r="A50" t="s">
        <v>658</v>
      </c>
      <c r="B50">
        <v>23.75</v>
      </c>
      <c r="C50">
        <v>23.75</v>
      </c>
      <c r="D50">
        <v>22.95</v>
      </c>
      <c r="E50">
        <v>23.45</v>
      </c>
      <c r="F50" s="116">
        <v>2205</v>
      </c>
    </row>
    <row r="51" spans="1:6">
      <c r="A51" t="s">
        <v>657</v>
      </c>
      <c r="B51">
        <v>23.7</v>
      </c>
      <c r="C51">
        <v>24</v>
      </c>
      <c r="D51">
        <v>23.1</v>
      </c>
      <c r="E51">
        <v>23.1</v>
      </c>
      <c r="F51" s="116">
        <v>1765</v>
      </c>
    </row>
    <row r="52" spans="1:6">
      <c r="A52" t="s">
        <v>656</v>
      </c>
      <c r="B52">
        <v>23.3</v>
      </c>
      <c r="C52">
        <v>23.5</v>
      </c>
      <c r="D52">
        <v>23.05</v>
      </c>
      <c r="E52">
        <v>23.15</v>
      </c>
      <c r="F52" s="116">
        <v>1279</v>
      </c>
    </row>
    <row r="53" spans="1:6">
      <c r="A53" t="s">
        <v>655</v>
      </c>
      <c r="B53">
        <v>23.4</v>
      </c>
      <c r="C53">
        <v>23.55</v>
      </c>
      <c r="D53">
        <v>22.95</v>
      </c>
      <c r="E53">
        <v>23.2</v>
      </c>
      <c r="F53" s="116">
        <v>1167</v>
      </c>
    </row>
    <row r="54" spans="1:6">
      <c r="A54" t="s">
        <v>654</v>
      </c>
      <c r="B54">
        <v>23.35</v>
      </c>
      <c r="C54">
        <v>23.65</v>
      </c>
      <c r="D54">
        <v>23</v>
      </c>
      <c r="E54">
        <v>23.05</v>
      </c>
      <c r="F54" s="116">
        <v>1685</v>
      </c>
    </row>
    <row r="55" spans="1:6">
      <c r="A55" t="s">
        <v>653</v>
      </c>
      <c r="B55">
        <v>23.3</v>
      </c>
      <c r="C55">
        <v>23.45</v>
      </c>
      <c r="D55">
        <v>23</v>
      </c>
      <c r="E55">
        <v>23.15</v>
      </c>
      <c r="F55">
        <v>876</v>
      </c>
    </row>
    <row r="56" spans="1:6">
      <c r="A56" t="s">
        <v>652</v>
      </c>
      <c r="B56">
        <v>23.45</v>
      </c>
      <c r="C56">
        <v>25.45</v>
      </c>
      <c r="D56">
        <v>23.3</v>
      </c>
      <c r="E56">
        <v>25.45</v>
      </c>
      <c r="F56" s="116">
        <v>8393</v>
      </c>
    </row>
    <row r="57" spans="1:6">
      <c r="A57" t="s">
        <v>651</v>
      </c>
      <c r="B57">
        <v>25.55</v>
      </c>
      <c r="C57">
        <v>27.9</v>
      </c>
      <c r="D57">
        <v>24.85</v>
      </c>
      <c r="E57">
        <v>26.7</v>
      </c>
      <c r="F57" s="116">
        <v>21454</v>
      </c>
    </row>
    <row r="58" spans="1:6">
      <c r="A58" t="s">
        <v>650</v>
      </c>
      <c r="B58">
        <v>27.1</v>
      </c>
      <c r="C58">
        <v>29.35</v>
      </c>
      <c r="D58">
        <v>26</v>
      </c>
      <c r="E58">
        <v>29.35</v>
      </c>
      <c r="F58" s="116">
        <v>22222</v>
      </c>
    </row>
    <row r="59" spans="1:6">
      <c r="A59" t="s">
        <v>649</v>
      </c>
      <c r="B59">
        <v>29</v>
      </c>
      <c r="C59">
        <v>29.8</v>
      </c>
      <c r="D59">
        <v>27.8</v>
      </c>
      <c r="E59">
        <v>28.5</v>
      </c>
      <c r="F59" s="116">
        <v>20790</v>
      </c>
    </row>
    <row r="60" spans="1:6">
      <c r="A60" t="s">
        <v>648</v>
      </c>
      <c r="B60">
        <v>28.75</v>
      </c>
      <c r="C60">
        <v>28.8</v>
      </c>
      <c r="D60">
        <v>26</v>
      </c>
      <c r="E60">
        <v>27.1</v>
      </c>
      <c r="F60" s="116">
        <v>13341</v>
      </c>
    </row>
    <row r="61" spans="1:6">
      <c r="A61" t="s">
        <v>647</v>
      </c>
      <c r="B61">
        <v>27.2</v>
      </c>
      <c r="C61">
        <v>28.2</v>
      </c>
      <c r="D61">
        <v>26.8</v>
      </c>
      <c r="E61">
        <v>26.95</v>
      </c>
      <c r="F61" s="116">
        <v>5937</v>
      </c>
    </row>
    <row r="62" spans="1:6">
      <c r="A62" t="s">
        <v>646</v>
      </c>
      <c r="B62">
        <v>27.25</v>
      </c>
      <c r="C62">
        <v>27.45</v>
      </c>
      <c r="D62">
        <v>26.2</v>
      </c>
      <c r="E62">
        <v>26.35</v>
      </c>
      <c r="F62" s="116">
        <v>4952</v>
      </c>
    </row>
    <row r="63" spans="1:6">
      <c r="A63" t="s">
        <v>645</v>
      </c>
      <c r="B63">
        <v>26.2</v>
      </c>
      <c r="C63">
        <v>27.05</v>
      </c>
      <c r="D63">
        <v>25.75</v>
      </c>
      <c r="E63">
        <v>26</v>
      </c>
      <c r="F63" s="116">
        <v>4351</v>
      </c>
    </row>
    <row r="64" spans="1:6">
      <c r="A64" t="s">
        <v>644</v>
      </c>
      <c r="B64">
        <v>26.35</v>
      </c>
      <c r="C64">
        <v>26.45</v>
      </c>
      <c r="D64">
        <v>25.4</v>
      </c>
      <c r="E64">
        <v>25.7</v>
      </c>
      <c r="F64" s="116">
        <v>2916</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BEC61-C13B-47CE-9620-FB440ED82557}">
  <sheetPr codeName="工作表69"/>
  <dimension ref="A1:F64"/>
  <sheetViews>
    <sheetView workbookViewId="0"/>
  </sheetViews>
  <sheetFormatPr defaultRowHeight="15.75"/>
  <sheetData>
    <row r="1" spans="1:6">
      <c r="A1" t="s">
        <v>732</v>
      </c>
      <c r="B1" t="s">
        <v>733</v>
      </c>
      <c r="C1" t="s">
        <v>734</v>
      </c>
      <c r="D1" t="s">
        <v>735</v>
      </c>
      <c r="E1" t="s">
        <v>736</v>
      </c>
      <c r="F1" t="s">
        <v>737</v>
      </c>
    </row>
    <row r="2" spans="1:6">
      <c r="A2" t="s">
        <v>706</v>
      </c>
      <c r="B2">
        <v>47.1</v>
      </c>
      <c r="C2">
        <v>50.3</v>
      </c>
      <c r="D2">
        <v>46.6</v>
      </c>
      <c r="E2">
        <v>50.3</v>
      </c>
      <c r="F2" s="116">
        <v>7350</v>
      </c>
    </row>
    <row r="3" spans="1:6">
      <c r="A3" t="s">
        <v>705</v>
      </c>
      <c r="B3">
        <v>53</v>
      </c>
      <c r="C3">
        <v>54.9</v>
      </c>
      <c r="D3">
        <v>49.5</v>
      </c>
      <c r="E3">
        <v>50</v>
      </c>
      <c r="F3" s="116">
        <v>19548</v>
      </c>
    </row>
    <row r="4" spans="1:6">
      <c r="A4" t="s">
        <v>704</v>
      </c>
      <c r="B4">
        <v>50</v>
      </c>
      <c r="C4">
        <v>50</v>
      </c>
      <c r="D4">
        <v>48.6</v>
      </c>
      <c r="E4">
        <v>49.75</v>
      </c>
      <c r="F4" s="116">
        <v>4162</v>
      </c>
    </row>
    <row r="5" spans="1:6">
      <c r="A5" t="s">
        <v>703</v>
      </c>
      <c r="B5">
        <v>49.7</v>
      </c>
      <c r="C5">
        <v>51.8</v>
      </c>
      <c r="D5">
        <v>49.6</v>
      </c>
      <c r="E5">
        <v>50.5</v>
      </c>
      <c r="F5" s="116">
        <v>3682</v>
      </c>
    </row>
    <row r="6" spans="1:6">
      <c r="A6" t="s">
        <v>702</v>
      </c>
      <c r="B6">
        <v>51.5</v>
      </c>
      <c r="C6">
        <v>51.5</v>
      </c>
      <c r="D6">
        <v>49.5</v>
      </c>
      <c r="E6">
        <v>50.7</v>
      </c>
      <c r="F6" s="116">
        <v>2570</v>
      </c>
    </row>
    <row r="7" spans="1:6">
      <c r="A7" t="s">
        <v>701</v>
      </c>
      <c r="B7">
        <v>51.1</v>
      </c>
      <c r="C7">
        <v>51.9</v>
      </c>
      <c r="D7">
        <v>49.7</v>
      </c>
      <c r="E7">
        <v>50</v>
      </c>
      <c r="F7" s="116">
        <v>3033</v>
      </c>
    </row>
    <row r="8" spans="1:6">
      <c r="A8" t="s">
        <v>700</v>
      </c>
      <c r="B8">
        <v>50.2</v>
      </c>
      <c r="C8">
        <v>52.5</v>
      </c>
      <c r="D8">
        <v>50.2</v>
      </c>
      <c r="E8">
        <v>51.9</v>
      </c>
      <c r="F8" s="116">
        <v>3491</v>
      </c>
    </row>
    <row r="9" spans="1:6">
      <c r="A9" t="s">
        <v>699</v>
      </c>
      <c r="B9">
        <v>52.8</v>
      </c>
      <c r="C9">
        <v>52.8</v>
      </c>
      <c r="D9">
        <v>51.6</v>
      </c>
      <c r="E9">
        <v>52.2</v>
      </c>
      <c r="F9" s="116">
        <v>2583</v>
      </c>
    </row>
    <row r="10" spans="1:6">
      <c r="A10" t="s">
        <v>698</v>
      </c>
      <c r="B10">
        <v>53</v>
      </c>
      <c r="C10">
        <v>53.7</v>
      </c>
      <c r="D10">
        <v>51.8</v>
      </c>
      <c r="E10">
        <v>52.5</v>
      </c>
      <c r="F10" s="116">
        <v>4124</v>
      </c>
    </row>
    <row r="11" spans="1:6">
      <c r="A11" t="s">
        <v>697</v>
      </c>
      <c r="B11">
        <v>53</v>
      </c>
      <c r="C11">
        <v>54.6</v>
      </c>
      <c r="D11">
        <v>52.8</v>
      </c>
      <c r="E11">
        <v>52.8</v>
      </c>
      <c r="F11" s="116">
        <v>5425</v>
      </c>
    </row>
    <row r="12" spans="1:6">
      <c r="A12" t="s">
        <v>696</v>
      </c>
      <c r="B12">
        <v>53</v>
      </c>
      <c r="C12">
        <v>54.4</v>
      </c>
      <c r="D12">
        <v>52.5</v>
      </c>
      <c r="E12">
        <v>53.7</v>
      </c>
      <c r="F12" s="116">
        <v>3519</v>
      </c>
    </row>
    <row r="13" spans="1:6">
      <c r="A13" t="s">
        <v>695</v>
      </c>
      <c r="B13">
        <v>54.1</v>
      </c>
      <c r="C13">
        <v>54.4</v>
      </c>
      <c r="D13">
        <v>53.2</v>
      </c>
      <c r="E13">
        <v>53.9</v>
      </c>
      <c r="F13" s="116">
        <v>2267</v>
      </c>
    </row>
    <row r="14" spans="1:6">
      <c r="A14" t="s">
        <v>694</v>
      </c>
      <c r="B14">
        <v>53.9</v>
      </c>
      <c r="C14">
        <v>53.9</v>
      </c>
      <c r="D14">
        <v>52.3</v>
      </c>
      <c r="E14">
        <v>52.6</v>
      </c>
      <c r="F14" s="116">
        <v>2367</v>
      </c>
    </row>
    <row r="15" spans="1:6">
      <c r="A15" t="s">
        <v>693</v>
      </c>
      <c r="B15">
        <v>52.9</v>
      </c>
      <c r="C15">
        <v>53.8</v>
      </c>
      <c r="D15">
        <v>52.2</v>
      </c>
      <c r="E15">
        <v>52.2</v>
      </c>
      <c r="F15" s="116">
        <v>1801</v>
      </c>
    </row>
    <row r="16" spans="1:6">
      <c r="A16" t="s">
        <v>692</v>
      </c>
      <c r="B16">
        <v>52.8</v>
      </c>
      <c r="C16">
        <v>52.9</v>
      </c>
      <c r="D16">
        <v>52.2</v>
      </c>
      <c r="E16">
        <v>52.7</v>
      </c>
      <c r="F16" s="116">
        <v>1229</v>
      </c>
    </row>
    <row r="17" spans="1:6">
      <c r="A17" t="s">
        <v>691</v>
      </c>
      <c r="B17">
        <v>53</v>
      </c>
      <c r="C17">
        <v>53.3</v>
      </c>
      <c r="D17">
        <v>52</v>
      </c>
      <c r="E17">
        <v>52</v>
      </c>
      <c r="F17" s="116">
        <v>1273</v>
      </c>
    </row>
    <row r="18" spans="1:6">
      <c r="A18" t="s">
        <v>690</v>
      </c>
      <c r="B18">
        <v>52.2</v>
      </c>
      <c r="C18">
        <v>52.2</v>
      </c>
      <c r="D18">
        <v>51.2</v>
      </c>
      <c r="E18">
        <v>51.2</v>
      </c>
      <c r="F18" s="116">
        <v>1095</v>
      </c>
    </row>
    <row r="19" spans="1:6">
      <c r="A19" t="s">
        <v>689</v>
      </c>
      <c r="B19">
        <v>51.4</v>
      </c>
      <c r="C19">
        <v>52.1</v>
      </c>
      <c r="D19">
        <v>50.3</v>
      </c>
      <c r="E19">
        <v>51.7</v>
      </c>
      <c r="F19" s="116">
        <v>1471</v>
      </c>
    </row>
    <row r="20" spans="1:6">
      <c r="A20" t="s">
        <v>688</v>
      </c>
      <c r="B20">
        <v>52</v>
      </c>
      <c r="C20">
        <v>53.2</v>
      </c>
      <c r="D20">
        <v>51.9</v>
      </c>
      <c r="E20">
        <v>53.1</v>
      </c>
      <c r="F20" s="116">
        <v>1720</v>
      </c>
    </row>
    <row r="21" spans="1:6">
      <c r="A21" t="s">
        <v>687</v>
      </c>
      <c r="B21">
        <v>53.4</v>
      </c>
      <c r="C21">
        <v>53.4</v>
      </c>
      <c r="D21">
        <v>52.4</v>
      </c>
      <c r="E21">
        <v>52.6</v>
      </c>
      <c r="F21">
        <v>899</v>
      </c>
    </row>
    <row r="22" spans="1:6">
      <c r="A22" t="s">
        <v>686</v>
      </c>
      <c r="B22">
        <v>52.7</v>
      </c>
      <c r="C22">
        <v>52.7</v>
      </c>
      <c r="D22">
        <v>51.6</v>
      </c>
      <c r="E22">
        <v>52</v>
      </c>
      <c r="F22">
        <v>808</v>
      </c>
    </row>
    <row r="23" spans="1:6">
      <c r="A23" t="s">
        <v>685</v>
      </c>
      <c r="B23">
        <v>52.4</v>
      </c>
      <c r="C23">
        <v>56.4</v>
      </c>
      <c r="D23">
        <v>52.4</v>
      </c>
      <c r="E23">
        <v>55.5</v>
      </c>
      <c r="F23" s="116">
        <v>6853</v>
      </c>
    </row>
    <row r="24" spans="1:6">
      <c r="A24" t="s">
        <v>684</v>
      </c>
      <c r="B24">
        <v>56.1</v>
      </c>
      <c r="C24">
        <v>57.4</v>
      </c>
      <c r="D24">
        <v>55.1</v>
      </c>
      <c r="E24">
        <v>56.3</v>
      </c>
      <c r="F24" s="116">
        <v>5549</v>
      </c>
    </row>
    <row r="25" spans="1:6">
      <c r="A25" t="s">
        <v>683</v>
      </c>
      <c r="B25">
        <v>56.2</v>
      </c>
      <c r="C25">
        <v>57.8</v>
      </c>
      <c r="D25">
        <v>55.4</v>
      </c>
      <c r="E25">
        <v>55.8</v>
      </c>
      <c r="F25" s="116">
        <v>2854</v>
      </c>
    </row>
    <row r="26" spans="1:6">
      <c r="A26" t="s">
        <v>682</v>
      </c>
      <c r="B26">
        <v>55.9</v>
      </c>
      <c r="C26">
        <v>56.4</v>
      </c>
      <c r="D26">
        <v>54.5</v>
      </c>
      <c r="E26">
        <v>55.5</v>
      </c>
      <c r="F26" s="116">
        <v>1542</v>
      </c>
    </row>
    <row r="27" spans="1:6">
      <c r="A27" t="s">
        <v>681</v>
      </c>
      <c r="B27">
        <v>55.5</v>
      </c>
      <c r="C27">
        <v>57</v>
      </c>
      <c r="D27">
        <v>54.7</v>
      </c>
      <c r="E27">
        <v>56.9</v>
      </c>
      <c r="F27" s="116">
        <v>2132</v>
      </c>
    </row>
    <row r="28" spans="1:6">
      <c r="A28" t="s">
        <v>680</v>
      </c>
      <c r="B28">
        <v>57.4</v>
      </c>
      <c r="C28">
        <v>58</v>
      </c>
      <c r="D28">
        <v>55.7</v>
      </c>
      <c r="E28">
        <v>55.7</v>
      </c>
      <c r="F28" s="116">
        <v>3195</v>
      </c>
    </row>
    <row r="29" spans="1:6">
      <c r="A29" t="s">
        <v>679</v>
      </c>
      <c r="B29">
        <v>55.4</v>
      </c>
      <c r="C29">
        <v>55.5</v>
      </c>
      <c r="D29">
        <v>54</v>
      </c>
      <c r="E29">
        <v>54.5</v>
      </c>
      <c r="F29" s="116">
        <v>1703</v>
      </c>
    </row>
    <row r="30" spans="1:6">
      <c r="A30" t="s">
        <v>678</v>
      </c>
      <c r="B30">
        <v>54.5</v>
      </c>
      <c r="C30">
        <v>56.6</v>
      </c>
      <c r="D30">
        <v>54.5</v>
      </c>
      <c r="E30">
        <v>55.3</v>
      </c>
      <c r="F30" s="116">
        <v>1537</v>
      </c>
    </row>
    <row r="31" spans="1:6">
      <c r="A31" t="s">
        <v>677</v>
      </c>
      <c r="B31">
        <v>55.1</v>
      </c>
      <c r="C31">
        <v>56.7</v>
      </c>
      <c r="D31">
        <v>54.7</v>
      </c>
      <c r="E31">
        <v>55.4</v>
      </c>
      <c r="F31" s="116">
        <v>1490</v>
      </c>
    </row>
    <row r="32" spans="1:6">
      <c r="A32" t="s">
        <v>676</v>
      </c>
      <c r="B32">
        <v>54.9</v>
      </c>
      <c r="C32">
        <v>55</v>
      </c>
      <c r="D32">
        <v>50.8</v>
      </c>
      <c r="E32">
        <v>51.8</v>
      </c>
      <c r="F32" s="116">
        <v>3055</v>
      </c>
    </row>
    <row r="33" spans="1:6">
      <c r="A33" t="s">
        <v>675</v>
      </c>
      <c r="B33">
        <v>51.8</v>
      </c>
      <c r="C33">
        <v>54.8</v>
      </c>
      <c r="D33">
        <v>51.8</v>
      </c>
      <c r="E33">
        <v>53.9</v>
      </c>
      <c r="F33" s="116">
        <v>1757</v>
      </c>
    </row>
    <row r="34" spans="1:6">
      <c r="A34" t="s">
        <v>674</v>
      </c>
      <c r="B34">
        <v>53.1</v>
      </c>
      <c r="C34">
        <v>54.6</v>
      </c>
      <c r="D34">
        <v>52.4</v>
      </c>
      <c r="E34">
        <v>54.2</v>
      </c>
      <c r="F34" s="116">
        <v>1258</v>
      </c>
    </row>
    <row r="35" spans="1:6">
      <c r="A35" t="s">
        <v>673</v>
      </c>
      <c r="B35">
        <v>53.1</v>
      </c>
      <c r="C35">
        <v>53.1</v>
      </c>
      <c r="D35">
        <v>50.3</v>
      </c>
      <c r="E35">
        <v>51.6</v>
      </c>
      <c r="F35" s="116">
        <v>2238</v>
      </c>
    </row>
    <row r="36" spans="1:6">
      <c r="A36" t="s">
        <v>672</v>
      </c>
      <c r="B36">
        <v>51.5</v>
      </c>
      <c r="C36">
        <v>52.2</v>
      </c>
      <c r="D36">
        <v>50.9</v>
      </c>
      <c r="E36">
        <v>51.1</v>
      </c>
      <c r="F36">
        <v>695</v>
      </c>
    </row>
    <row r="37" spans="1:6">
      <c r="A37" t="s">
        <v>671</v>
      </c>
      <c r="B37">
        <v>51.9</v>
      </c>
      <c r="C37">
        <v>53.3</v>
      </c>
      <c r="D37">
        <v>51.9</v>
      </c>
      <c r="E37">
        <v>52.6</v>
      </c>
      <c r="F37">
        <v>896</v>
      </c>
    </row>
    <row r="38" spans="1:6">
      <c r="A38" t="s">
        <v>670</v>
      </c>
      <c r="B38">
        <v>53.3</v>
      </c>
      <c r="C38">
        <v>54.5</v>
      </c>
      <c r="D38">
        <v>53.3</v>
      </c>
      <c r="E38">
        <v>54</v>
      </c>
      <c r="F38" s="116">
        <v>1522</v>
      </c>
    </row>
    <row r="39" spans="1:6">
      <c r="A39" t="s">
        <v>669</v>
      </c>
      <c r="B39">
        <v>54.1</v>
      </c>
      <c r="C39">
        <v>54.3</v>
      </c>
      <c r="D39">
        <v>52.5</v>
      </c>
      <c r="E39">
        <v>52.8</v>
      </c>
      <c r="F39" s="116">
        <v>1019</v>
      </c>
    </row>
    <row r="40" spans="1:6">
      <c r="A40" t="s">
        <v>668</v>
      </c>
      <c r="B40">
        <v>53.2</v>
      </c>
      <c r="C40">
        <v>53.6</v>
      </c>
      <c r="D40">
        <v>52.8</v>
      </c>
      <c r="E40">
        <v>53</v>
      </c>
      <c r="F40">
        <v>529</v>
      </c>
    </row>
    <row r="41" spans="1:6">
      <c r="A41" t="s">
        <v>667</v>
      </c>
      <c r="B41">
        <v>53.4</v>
      </c>
      <c r="C41">
        <v>54</v>
      </c>
      <c r="D41">
        <v>53.1</v>
      </c>
      <c r="E41">
        <v>53.3</v>
      </c>
      <c r="F41">
        <v>633</v>
      </c>
    </row>
    <row r="42" spans="1:6">
      <c r="A42" t="s">
        <v>666</v>
      </c>
      <c r="B42">
        <v>53.6</v>
      </c>
      <c r="C42">
        <v>54.2</v>
      </c>
      <c r="D42">
        <v>53</v>
      </c>
      <c r="E42">
        <v>53.6</v>
      </c>
      <c r="F42">
        <v>748</v>
      </c>
    </row>
    <row r="43" spans="1:6">
      <c r="A43" t="s">
        <v>665</v>
      </c>
      <c r="B43">
        <v>53.4</v>
      </c>
      <c r="C43">
        <v>54</v>
      </c>
      <c r="D43">
        <v>52.5</v>
      </c>
      <c r="E43">
        <v>54</v>
      </c>
      <c r="F43">
        <v>626</v>
      </c>
    </row>
    <row r="44" spans="1:6">
      <c r="A44" t="s">
        <v>664</v>
      </c>
      <c r="B44">
        <v>54.4</v>
      </c>
      <c r="C44">
        <v>54.4</v>
      </c>
      <c r="D44">
        <v>53.6</v>
      </c>
      <c r="E44">
        <v>54</v>
      </c>
      <c r="F44">
        <v>506</v>
      </c>
    </row>
    <row r="45" spans="1:6">
      <c r="A45" t="s">
        <v>663</v>
      </c>
      <c r="B45">
        <v>55</v>
      </c>
      <c r="C45">
        <v>59.1</v>
      </c>
      <c r="D45">
        <v>55</v>
      </c>
      <c r="E45">
        <v>57.6</v>
      </c>
      <c r="F45" s="116">
        <v>7362</v>
      </c>
    </row>
    <row r="46" spans="1:6">
      <c r="A46" t="s">
        <v>662</v>
      </c>
      <c r="B46">
        <v>57.9</v>
      </c>
      <c r="C46">
        <v>59.5</v>
      </c>
      <c r="D46">
        <v>56.9</v>
      </c>
      <c r="E46">
        <v>58.8</v>
      </c>
      <c r="F46" s="116">
        <v>5508</v>
      </c>
    </row>
    <row r="47" spans="1:6">
      <c r="A47" t="s">
        <v>661</v>
      </c>
      <c r="B47">
        <v>58.8</v>
      </c>
      <c r="C47">
        <v>58.9</v>
      </c>
      <c r="D47">
        <v>57.5</v>
      </c>
      <c r="E47">
        <v>58.1</v>
      </c>
      <c r="F47" s="116">
        <v>2026</v>
      </c>
    </row>
    <row r="48" spans="1:6">
      <c r="A48" t="s">
        <v>660</v>
      </c>
      <c r="B48">
        <v>63</v>
      </c>
      <c r="C48">
        <v>63.9</v>
      </c>
      <c r="D48">
        <v>61.5</v>
      </c>
      <c r="E48">
        <v>63.9</v>
      </c>
      <c r="F48" s="116">
        <v>10718</v>
      </c>
    </row>
    <row r="49" spans="1:6">
      <c r="A49" t="s">
        <v>659</v>
      </c>
      <c r="B49">
        <v>66</v>
      </c>
      <c r="C49">
        <v>69</v>
      </c>
      <c r="D49">
        <v>63.1</v>
      </c>
      <c r="E49">
        <v>65.599999999999994</v>
      </c>
      <c r="F49" s="116">
        <v>34377</v>
      </c>
    </row>
    <row r="50" spans="1:6">
      <c r="A50" t="s">
        <v>658</v>
      </c>
      <c r="B50">
        <v>64.599999999999994</v>
      </c>
      <c r="C50">
        <v>65.2</v>
      </c>
      <c r="D50">
        <v>62</v>
      </c>
      <c r="E50">
        <v>64</v>
      </c>
      <c r="F50" s="116">
        <v>7348</v>
      </c>
    </row>
    <row r="51" spans="1:6">
      <c r="A51" t="s">
        <v>657</v>
      </c>
      <c r="B51">
        <v>64.599999999999994</v>
      </c>
      <c r="C51">
        <v>64.900000000000006</v>
      </c>
      <c r="D51">
        <v>63</v>
      </c>
      <c r="E51">
        <v>63.5</v>
      </c>
      <c r="F51" s="116">
        <v>3323</v>
      </c>
    </row>
    <row r="52" spans="1:6">
      <c r="A52" t="s">
        <v>656</v>
      </c>
      <c r="B52">
        <v>64.400000000000006</v>
      </c>
      <c r="C52">
        <v>66.8</v>
      </c>
      <c r="D52">
        <v>63.2</v>
      </c>
      <c r="E52">
        <v>64.400000000000006</v>
      </c>
      <c r="F52" s="116">
        <v>8018</v>
      </c>
    </row>
    <row r="53" spans="1:6">
      <c r="A53" t="s">
        <v>655</v>
      </c>
      <c r="B53">
        <v>65.400000000000006</v>
      </c>
      <c r="C53">
        <v>66.3</v>
      </c>
      <c r="D53">
        <v>63.7</v>
      </c>
      <c r="E53">
        <v>63.7</v>
      </c>
      <c r="F53" s="116">
        <v>4999</v>
      </c>
    </row>
    <row r="54" spans="1:6">
      <c r="A54" t="s">
        <v>654</v>
      </c>
      <c r="B54">
        <v>63.6</v>
      </c>
      <c r="C54">
        <v>65</v>
      </c>
      <c r="D54">
        <v>63.3</v>
      </c>
      <c r="E54">
        <v>63.7</v>
      </c>
      <c r="F54" s="116">
        <v>2668</v>
      </c>
    </row>
    <row r="55" spans="1:6">
      <c r="A55" t="s">
        <v>653</v>
      </c>
      <c r="B55">
        <v>64.3</v>
      </c>
      <c r="C55">
        <v>65.599999999999994</v>
      </c>
      <c r="D55">
        <v>63.3</v>
      </c>
      <c r="E55">
        <v>65</v>
      </c>
      <c r="F55" s="116">
        <v>2721</v>
      </c>
    </row>
    <row r="56" spans="1:6">
      <c r="A56" t="s">
        <v>652</v>
      </c>
      <c r="B56">
        <v>66.099999999999994</v>
      </c>
      <c r="C56">
        <v>67.2</v>
      </c>
      <c r="D56">
        <v>65</v>
      </c>
      <c r="E56">
        <v>65.7</v>
      </c>
      <c r="F56" s="116">
        <v>7204</v>
      </c>
    </row>
    <row r="57" spans="1:6">
      <c r="A57" t="s">
        <v>651</v>
      </c>
      <c r="B57">
        <v>65.5</v>
      </c>
      <c r="C57">
        <v>68.7</v>
      </c>
      <c r="D57">
        <v>64.5</v>
      </c>
      <c r="E57">
        <v>66.5</v>
      </c>
      <c r="F57" s="116">
        <v>8036</v>
      </c>
    </row>
    <row r="58" spans="1:6">
      <c r="A58" t="s">
        <v>650</v>
      </c>
      <c r="B58">
        <v>65.400000000000006</v>
      </c>
      <c r="C58">
        <v>69.099999999999994</v>
      </c>
      <c r="D58">
        <v>64.5</v>
      </c>
      <c r="E58">
        <v>64.599999999999994</v>
      </c>
      <c r="F58" s="116">
        <v>8582</v>
      </c>
    </row>
    <row r="59" spans="1:6">
      <c r="A59" t="s">
        <v>649</v>
      </c>
      <c r="B59">
        <v>64</v>
      </c>
      <c r="C59">
        <v>66.2</v>
      </c>
      <c r="D59">
        <v>63.1</v>
      </c>
      <c r="E59">
        <v>64.099999999999994</v>
      </c>
      <c r="F59" s="116">
        <v>3510</v>
      </c>
    </row>
    <row r="60" spans="1:6">
      <c r="A60" t="s">
        <v>648</v>
      </c>
      <c r="B60">
        <v>64.8</v>
      </c>
      <c r="C60">
        <v>65.3</v>
      </c>
      <c r="D60">
        <v>64</v>
      </c>
      <c r="E60">
        <v>64.3</v>
      </c>
      <c r="F60" s="116">
        <v>1924</v>
      </c>
    </row>
    <row r="61" spans="1:6">
      <c r="A61" t="s">
        <v>647</v>
      </c>
      <c r="B61">
        <v>65.2</v>
      </c>
      <c r="C61">
        <v>68.3</v>
      </c>
      <c r="D61">
        <v>64.8</v>
      </c>
      <c r="E61">
        <v>67.5</v>
      </c>
      <c r="F61" s="116">
        <v>6016</v>
      </c>
    </row>
    <row r="62" spans="1:6">
      <c r="A62" t="s">
        <v>646</v>
      </c>
      <c r="B62">
        <v>68</v>
      </c>
      <c r="C62">
        <v>73.7</v>
      </c>
      <c r="D62">
        <v>67.099999999999994</v>
      </c>
      <c r="E62">
        <v>69.599999999999994</v>
      </c>
      <c r="F62" s="116">
        <v>12154</v>
      </c>
    </row>
    <row r="63" spans="1:6">
      <c r="A63" t="s">
        <v>645</v>
      </c>
      <c r="B63">
        <v>68.599999999999994</v>
      </c>
      <c r="C63">
        <v>70.7</v>
      </c>
      <c r="D63">
        <v>67.5</v>
      </c>
      <c r="E63">
        <v>67.7</v>
      </c>
      <c r="F63" s="116">
        <v>5285</v>
      </c>
    </row>
    <row r="64" spans="1:6">
      <c r="A64" t="s">
        <v>644</v>
      </c>
      <c r="B64">
        <v>68.5</v>
      </c>
      <c r="C64">
        <v>69.400000000000006</v>
      </c>
      <c r="D64">
        <v>66.8</v>
      </c>
      <c r="E64">
        <v>67.5</v>
      </c>
      <c r="F64" s="116">
        <v>3539</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E4DD0-A831-4B99-951F-D12BD17BD6ED}">
  <sheetPr codeName="工作表70"/>
  <dimension ref="A1:F64"/>
  <sheetViews>
    <sheetView workbookViewId="0"/>
  </sheetViews>
  <sheetFormatPr defaultRowHeight="15.75"/>
  <sheetData>
    <row r="1" spans="1:6">
      <c r="A1" t="s">
        <v>732</v>
      </c>
      <c r="B1" t="s">
        <v>733</v>
      </c>
      <c r="C1" t="s">
        <v>734</v>
      </c>
      <c r="D1" t="s">
        <v>735</v>
      </c>
      <c r="E1" t="s">
        <v>736</v>
      </c>
      <c r="F1" t="s">
        <v>737</v>
      </c>
    </row>
    <row r="2" spans="1:6">
      <c r="A2" t="s">
        <v>706</v>
      </c>
      <c r="B2">
        <v>299</v>
      </c>
      <c r="C2">
        <v>302.5</v>
      </c>
      <c r="D2">
        <v>296</v>
      </c>
      <c r="E2">
        <v>301</v>
      </c>
      <c r="F2" s="116">
        <v>1947</v>
      </c>
    </row>
    <row r="3" spans="1:6">
      <c r="A3" t="s">
        <v>705</v>
      </c>
      <c r="B3">
        <v>304</v>
      </c>
      <c r="C3">
        <v>304.5</v>
      </c>
      <c r="D3">
        <v>300</v>
      </c>
      <c r="E3">
        <v>301</v>
      </c>
      <c r="F3" s="116">
        <v>2045</v>
      </c>
    </row>
    <row r="4" spans="1:6">
      <c r="A4" t="s">
        <v>704</v>
      </c>
      <c r="B4">
        <v>304</v>
      </c>
      <c r="C4">
        <v>313.5</v>
      </c>
      <c r="D4">
        <v>303</v>
      </c>
      <c r="E4">
        <v>307</v>
      </c>
      <c r="F4" s="116">
        <v>3664</v>
      </c>
    </row>
    <row r="5" spans="1:6">
      <c r="A5" t="s">
        <v>703</v>
      </c>
      <c r="B5">
        <v>305.5</v>
      </c>
      <c r="C5">
        <v>310.5</v>
      </c>
      <c r="D5">
        <v>305</v>
      </c>
      <c r="E5">
        <v>305</v>
      </c>
      <c r="F5" s="116">
        <v>1738</v>
      </c>
    </row>
    <row r="6" spans="1:6">
      <c r="A6" t="s">
        <v>702</v>
      </c>
      <c r="B6">
        <v>303</v>
      </c>
      <c r="C6">
        <v>303</v>
      </c>
      <c r="D6">
        <v>293</v>
      </c>
      <c r="E6">
        <v>297.5</v>
      </c>
      <c r="F6" s="116">
        <v>3823</v>
      </c>
    </row>
    <row r="7" spans="1:6">
      <c r="A7" t="s">
        <v>701</v>
      </c>
      <c r="B7">
        <v>303</v>
      </c>
      <c r="C7">
        <v>304.5</v>
      </c>
      <c r="D7">
        <v>290.5</v>
      </c>
      <c r="E7">
        <v>290.5</v>
      </c>
      <c r="F7" s="116">
        <v>2215</v>
      </c>
    </row>
    <row r="8" spans="1:6">
      <c r="A8" t="s">
        <v>700</v>
      </c>
      <c r="B8">
        <v>290.5</v>
      </c>
      <c r="C8">
        <v>293.5</v>
      </c>
      <c r="D8">
        <v>289</v>
      </c>
      <c r="E8">
        <v>290</v>
      </c>
      <c r="F8" s="116">
        <v>1071</v>
      </c>
    </row>
    <row r="9" spans="1:6">
      <c r="A9" t="s">
        <v>699</v>
      </c>
      <c r="B9">
        <v>294</v>
      </c>
      <c r="C9">
        <v>301</v>
      </c>
      <c r="D9">
        <v>293</v>
      </c>
      <c r="E9">
        <v>297.5</v>
      </c>
      <c r="F9" s="116">
        <v>1289</v>
      </c>
    </row>
    <row r="10" spans="1:6">
      <c r="A10" t="s">
        <v>698</v>
      </c>
      <c r="B10">
        <v>301.5</v>
      </c>
      <c r="C10">
        <v>305</v>
      </c>
      <c r="D10">
        <v>297.5</v>
      </c>
      <c r="E10">
        <v>299</v>
      </c>
      <c r="F10" s="116">
        <v>2139</v>
      </c>
    </row>
    <row r="11" spans="1:6">
      <c r="A11" t="s">
        <v>697</v>
      </c>
      <c r="B11">
        <v>302</v>
      </c>
      <c r="C11">
        <v>303.5</v>
      </c>
      <c r="D11">
        <v>284</v>
      </c>
      <c r="E11">
        <v>284.5</v>
      </c>
      <c r="F11" s="116">
        <v>4062</v>
      </c>
    </row>
    <row r="12" spans="1:6">
      <c r="A12" t="s">
        <v>696</v>
      </c>
      <c r="B12">
        <v>284.5</v>
      </c>
      <c r="C12">
        <v>297.5</v>
      </c>
      <c r="D12">
        <v>284</v>
      </c>
      <c r="E12">
        <v>294</v>
      </c>
      <c r="F12" s="116">
        <v>3042</v>
      </c>
    </row>
    <row r="13" spans="1:6">
      <c r="A13" t="s">
        <v>695</v>
      </c>
      <c r="B13">
        <v>299</v>
      </c>
      <c r="C13">
        <v>302</v>
      </c>
      <c r="D13">
        <v>286.5</v>
      </c>
      <c r="E13">
        <v>291.5</v>
      </c>
      <c r="F13" s="116">
        <v>3851</v>
      </c>
    </row>
    <row r="14" spans="1:6">
      <c r="A14" t="s">
        <v>694</v>
      </c>
      <c r="B14">
        <v>294</v>
      </c>
      <c r="C14">
        <v>318.5</v>
      </c>
      <c r="D14">
        <v>293</v>
      </c>
      <c r="E14">
        <v>313.5</v>
      </c>
      <c r="F14" s="116">
        <v>10023</v>
      </c>
    </row>
    <row r="15" spans="1:6">
      <c r="A15" t="s">
        <v>693</v>
      </c>
      <c r="B15">
        <v>317</v>
      </c>
      <c r="C15">
        <v>338.5</v>
      </c>
      <c r="D15">
        <v>316</v>
      </c>
      <c r="E15">
        <v>331.5</v>
      </c>
      <c r="F15" s="116">
        <v>16323</v>
      </c>
    </row>
    <row r="16" spans="1:6">
      <c r="A16" t="s">
        <v>692</v>
      </c>
      <c r="B16">
        <v>337</v>
      </c>
      <c r="C16">
        <v>337.5</v>
      </c>
      <c r="D16">
        <v>324.5</v>
      </c>
      <c r="E16">
        <v>334.5</v>
      </c>
      <c r="F16" s="116">
        <v>8498</v>
      </c>
    </row>
    <row r="17" spans="1:6">
      <c r="A17" t="s">
        <v>691</v>
      </c>
      <c r="B17">
        <v>335</v>
      </c>
      <c r="C17">
        <v>335.5</v>
      </c>
      <c r="D17">
        <v>324</v>
      </c>
      <c r="E17">
        <v>329</v>
      </c>
      <c r="F17" s="116">
        <v>4168</v>
      </c>
    </row>
    <row r="18" spans="1:6">
      <c r="A18" t="s">
        <v>690</v>
      </c>
      <c r="B18">
        <v>331</v>
      </c>
      <c r="C18">
        <v>349</v>
      </c>
      <c r="D18">
        <v>331</v>
      </c>
      <c r="E18">
        <v>337</v>
      </c>
      <c r="F18" s="116">
        <v>8330</v>
      </c>
    </row>
    <row r="19" spans="1:6">
      <c r="A19" t="s">
        <v>689</v>
      </c>
      <c r="B19">
        <v>337</v>
      </c>
      <c r="C19">
        <v>345</v>
      </c>
      <c r="D19">
        <v>321.5</v>
      </c>
      <c r="E19">
        <v>328</v>
      </c>
      <c r="F19" s="116">
        <v>5662</v>
      </c>
    </row>
    <row r="20" spans="1:6">
      <c r="A20" t="s">
        <v>688</v>
      </c>
      <c r="B20">
        <v>330</v>
      </c>
      <c r="C20">
        <v>339.5</v>
      </c>
      <c r="D20">
        <v>324.5</v>
      </c>
      <c r="E20">
        <v>339</v>
      </c>
      <c r="F20" s="116">
        <v>4375</v>
      </c>
    </row>
    <row r="21" spans="1:6">
      <c r="A21" t="s">
        <v>687</v>
      </c>
      <c r="B21">
        <v>342</v>
      </c>
      <c r="C21">
        <v>360</v>
      </c>
      <c r="D21">
        <v>338.5</v>
      </c>
      <c r="E21">
        <v>349</v>
      </c>
      <c r="F21" s="116">
        <v>9370</v>
      </c>
    </row>
    <row r="22" spans="1:6">
      <c r="A22" t="s">
        <v>686</v>
      </c>
      <c r="B22">
        <v>353.5</v>
      </c>
      <c r="C22">
        <v>376</v>
      </c>
      <c r="D22">
        <v>338</v>
      </c>
      <c r="E22">
        <v>375</v>
      </c>
      <c r="F22" s="116">
        <v>12328</v>
      </c>
    </row>
    <row r="23" spans="1:6">
      <c r="A23" t="s">
        <v>685</v>
      </c>
      <c r="B23">
        <v>368</v>
      </c>
      <c r="C23">
        <v>374</v>
      </c>
      <c r="D23">
        <v>355</v>
      </c>
      <c r="E23">
        <v>358</v>
      </c>
      <c r="F23" s="116">
        <v>7330</v>
      </c>
    </row>
    <row r="24" spans="1:6">
      <c r="A24" t="s">
        <v>684</v>
      </c>
      <c r="B24">
        <v>358.5</v>
      </c>
      <c r="C24">
        <v>367</v>
      </c>
      <c r="D24">
        <v>345</v>
      </c>
      <c r="E24">
        <v>345.5</v>
      </c>
      <c r="F24" s="116">
        <v>10805</v>
      </c>
    </row>
    <row r="25" spans="1:6">
      <c r="A25" t="s">
        <v>683</v>
      </c>
      <c r="B25">
        <v>342.5</v>
      </c>
      <c r="C25">
        <v>344</v>
      </c>
      <c r="D25">
        <v>334</v>
      </c>
      <c r="E25">
        <v>336</v>
      </c>
      <c r="F25" s="116">
        <v>5521</v>
      </c>
    </row>
    <row r="26" spans="1:6">
      <c r="A26" t="s">
        <v>682</v>
      </c>
      <c r="B26">
        <v>338</v>
      </c>
      <c r="C26">
        <v>346</v>
      </c>
      <c r="D26">
        <v>333.5</v>
      </c>
      <c r="E26">
        <v>341</v>
      </c>
      <c r="F26" s="116">
        <v>5198</v>
      </c>
    </row>
    <row r="27" spans="1:6">
      <c r="A27" t="s">
        <v>681</v>
      </c>
      <c r="B27">
        <v>346.5</v>
      </c>
      <c r="C27">
        <v>352</v>
      </c>
      <c r="D27">
        <v>339.5</v>
      </c>
      <c r="E27">
        <v>340</v>
      </c>
      <c r="F27" s="116">
        <v>4911</v>
      </c>
    </row>
    <row r="28" spans="1:6">
      <c r="A28" t="s">
        <v>680</v>
      </c>
      <c r="B28">
        <v>343</v>
      </c>
      <c r="C28">
        <v>346</v>
      </c>
      <c r="D28">
        <v>336.5</v>
      </c>
      <c r="E28">
        <v>337.5</v>
      </c>
      <c r="F28" s="116">
        <v>2570</v>
      </c>
    </row>
    <row r="29" spans="1:6">
      <c r="A29" t="s">
        <v>679</v>
      </c>
      <c r="B29">
        <v>337.5</v>
      </c>
      <c r="C29">
        <v>339.5</v>
      </c>
      <c r="D29">
        <v>332</v>
      </c>
      <c r="E29">
        <v>337.5</v>
      </c>
      <c r="F29" s="116">
        <v>1838</v>
      </c>
    </row>
    <row r="30" spans="1:6">
      <c r="A30" t="s">
        <v>678</v>
      </c>
      <c r="B30">
        <v>341</v>
      </c>
      <c r="C30">
        <v>348</v>
      </c>
      <c r="D30">
        <v>337</v>
      </c>
      <c r="E30">
        <v>344</v>
      </c>
      <c r="F30" s="116">
        <v>2972</v>
      </c>
    </row>
    <row r="31" spans="1:6">
      <c r="A31" t="s">
        <v>677</v>
      </c>
      <c r="B31">
        <v>340</v>
      </c>
      <c r="C31">
        <v>341.5</v>
      </c>
      <c r="D31">
        <v>335</v>
      </c>
      <c r="E31">
        <v>335.5</v>
      </c>
      <c r="F31" s="116">
        <v>2177</v>
      </c>
    </row>
    <row r="32" spans="1:6">
      <c r="A32" t="s">
        <v>676</v>
      </c>
      <c r="B32">
        <v>329</v>
      </c>
      <c r="C32">
        <v>331.5</v>
      </c>
      <c r="D32">
        <v>317.5</v>
      </c>
      <c r="E32">
        <v>320</v>
      </c>
      <c r="F32" s="116">
        <v>4394</v>
      </c>
    </row>
    <row r="33" spans="1:6">
      <c r="A33" t="s">
        <v>675</v>
      </c>
      <c r="B33">
        <v>325.5</v>
      </c>
      <c r="C33">
        <v>330</v>
      </c>
      <c r="D33">
        <v>323</v>
      </c>
      <c r="E33">
        <v>326</v>
      </c>
      <c r="F33" s="116">
        <v>2174</v>
      </c>
    </row>
    <row r="34" spans="1:6">
      <c r="A34" t="s">
        <v>674</v>
      </c>
      <c r="B34">
        <v>324.5</v>
      </c>
      <c r="C34">
        <v>335</v>
      </c>
      <c r="D34">
        <v>323.5</v>
      </c>
      <c r="E34">
        <v>330</v>
      </c>
      <c r="F34" s="116">
        <v>1312</v>
      </c>
    </row>
    <row r="35" spans="1:6">
      <c r="A35" t="s">
        <v>673</v>
      </c>
      <c r="B35">
        <v>328</v>
      </c>
      <c r="C35">
        <v>332.5</v>
      </c>
      <c r="D35">
        <v>315.5</v>
      </c>
      <c r="E35">
        <v>324</v>
      </c>
      <c r="F35" s="116">
        <v>2809</v>
      </c>
    </row>
    <row r="36" spans="1:6">
      <c r="A36" t="s">
        <v>672</v>
      </c>
      <c r="B36">
        <v>323.5</v>
      </c>
      <c r="C36">
        <v>325</v>
      </c>
      <c r="D36">
        <v>316</v>
      </c>
      <c r="E36">
        <v>317</v>
      </c>
      <c r="F36" s="116">
        <v>1649</v>
      </c>
    </row>
    <row r="37" spans="1:6">
      <c r="A37" t="s">
        <v>671</v>
      </c>
      <c r="B37">
        <v>322</v>
      </c>
      <c r="C37">
        <v>323.5</v>
      </c>
      <c r="D37">
        <v>317.5</v>
      </c>
      <c r="E37">
        <v>320</v>
      </c>
      <c r="F37">
        <v>687</v>
      </c>
    </row>
    <row r="38" spans="1:6">
      <c r="A38" t="s">
        <v>670</v>
      </c>
      <c r="B38">
        <v>324</v>
      </c>
      <c r="C38">
        <v>333.5</v>
      </c>
      <c r="D38">
        <v>324</v>
      </c>
      <c r="E38">
        <v>331</v>
      </c>
      <c r="F38" s="116">
        <v>1491</v>
      </c>
    </row>
    <row r="39" spans="1:6">
      <c r="A39" t="s">
        <v>669</v>
      </c>
      <c r="B39">
        <v>327.5</v>
      </c>
      <c r="C39">
        <v>330</v>
      </c>
      <c r="D39">
        <v>322.5</v>
      </c>
      <c r="E39">
        <v>325.5</v>
      </c>
      <c r="F39" s="116">
        <v>1102</v>
      </c>
    </row>
    <row r="40" spans="1:6">
      <c r="A40" t="s">
        <v>668</v>
      </c>
      <c r="B40">
        <v>330</v>
      </c>
      <c r="C40">
        <v>335</v>
      </c>
      <c r="D40">
        <v>328.5</v>
      </c>
      <c r="E40">
        <v>331</v>
      </c>
      <c r="F40" s="116">
        <v>1262</v>
      </c>
    </row>
    <row r="41" spans="1:6">
      <c r="A41" t="s">
        <v>667</v>
      </c>
      <c r="B41">
        <v>335</v>
      </c>
      <c r="C41">
        <v>337.5</v>
      </c>
      <c r="D41">
        <v>330</v>
      </c>
      <c r="E41">
        <v>332</v>
      </c>
      <c r="F41" s="116">
        <v>1096</v>
      </c>
    </row>
    <row r="42" spans="1:6">
      <c r="A42" t="s">
        <v>666</v>
      </c>
      <c r="B42">
        <v>332</v>
      </c>
      <c r="C42">
        <v>333</v>
      </c>
      <c r="D42">
        <v>328</v>
      </c>
      <c r="E42">
        <v>328</v>
      </c>
      <c r="F42">
        <v>921</v>
      </c>
    </row>
    <row r="43" spans="1:6">
      <c r="A43" t="s">
        <v>665</v>
      </c>
      <c r="B43">
        <v>324.5</v>
      </c>
      <c r="C43">
        <v>328</v>
      </c>
      <c r="D43">
        <v>321</v>
      </c>
      <c r="E43">
        <v>326.5</v>
      </c>
      <c r="F43" s="116">
        <v>1003</v>
      </c>
    </row>
    <row r="44" spans="1:6">
      <c r="A44" t="s">
        <v>664</v>
      </c>
      <c r="B44">
        <v>327</v>
      </c>
      <c r="C44">
        <v>331</v>
      </c>
      <c r="D44">
        <v>320</v>
      </c>
      <c r="E44">
        <v>320</v>
      </c>
      <c r="F44" s="116">
        <v>1346</v>
      </c>
    </row>
    <row r="45" spans="1:6">
      <c r="A45" t="s">
        <v>663</v>
      </c>
      <c r="B45">
        <v>322.5</v>
      </c>
      <c r="C45">
        <v>327</v>
      </c>
      <c r="D45">
        <v>322.5</v>
      </c>
      <c r="E45">
        <v>324</v>
      </c>
      <c r="F45" s="116">
        <v>1128</v>
      </c>
    </row>
    <row r="46" spans="1:6">
      <c r="A46" t="s">
        <v>662</v>
      </c>
      <c r="B46">
        <v>330</v>
      </c>
      <c r="C46">
        <v>330</v>
      </c>
      <c r="D46">
        <v>320.5</v>
      </c>
      <c r="E46">
        <v>323</v>
      </c>
      <c r="F46" s="116">
        <v>1262</v>
      </c>
    </row>
    <row r="47" spans="1:6">
      <c r="A47" t="s">
        <v>661</v>
      </c>
      <c r="B47">
        <v>323</v>
      </c>
      <c r="C47">
        <v>325.5</v>
      </c>
      <c r="D47">
        <v>318</v>
      </c>
      <c r="E47">
        <v>325</v>
      </c>
      <c r="F47">
        <v>968</v>
      </c>
    </row>
    <row r="48" spans="1:6">
      <c r="A48" t="s">
        <v>660</v>
      </c>
      <c r="B48">
        <v>324.5</v>
      </c>
      <c r="C48">
        <v>326</v>
      </c>
      <c r="D48">
        <v>316.5</v>
      </c>
      <c r="E48">
        <v>316.5</v>
      </c>
      <c r="F48" s="116">
        <v>1145</v>
      </c>
    </row>
    <row r="49" spans="1:6">
      <c r="A49" t="s">
        <v>659</v>
      </c>
      <c r="B49">
        <v>322</v>
      </c>
      <c r="C49">
        <v>329</v>
      </c>
      <c r="D49">
        <v>319.5</v>
      </c>
      <c r="E49">
        <v>319.5</v>
      </c>
      <c r="F49" s="116">
        <v>2324</v>
      </c>
    </row>
    <row r="50" spans="1:6">
      <c r="A50" t="s">
        <v>658</v>
      </c>
      <c r="B50">
        <v>324</v>
      </c>
      <c r="C50">
        <v>329</v>
      </c>
      <c r="D50">
        <v>318</v>
      </c>
      <c r="E50">
        <v>322.5</v>
      </c>
      <c r="F50" s="116">
        <v>1810</v>
      </c>
    </row>
    <row r="51" spans="1:6">
      <c r="A51" t="s">
        <v>657</v>
      </c>
      <c r="B51">
        <v>322.5</v>
      </c>
      <c r="C51">
        <v>324</v>
      </c>
      <c r="D51">
        <v>317</v>
      </c>
      <c r="E51">
        <v>318</v>
      </c>
      <c r="F51" s="116">
        <v>1651</v>
      </c>
    </row>
    <row r="52" spans="1:6">
      <c r="A52" t="s">
        <v>656</v>
      </c>
      <c r="B52">
        <v>320</v>
      </c>
      <c r="C52">
        <v>326</v>
      </c>
      <c r="D52">
        <v>315.5</v>
      </c>
      <c r="E52">
        <v>317</v>
      </c>
      <c r="F52" s="116">
        <v>1555</v>
      </c>
    </row>
    <row r="53" spans="1:6">
      <c r="A53" t="s">
        <v>655</v>
      </c>
      <c r="B53">
        <v>320</v>
      </c>
      <c r="C53">
        <v>322</v>
      </c>
      <c r="D53">
        <v>313</v>
      </c>
      <c r="E53">
        <v>314</v>
      </c>
      <c r="F53" s="116">
        <v>1556</v>
      </c>
    </row>
    <row r="54" spans="1:6">
      <c r="A54" t="s">
        <v>654</v>
      </c>
      <c r="B54">
        <v>314</v>
      </c>
      <c r="C54">
        <v>314</v>
      </c>
      <c r="D54">
        <v>306</v>
      </c>
      <c r="E54">
        <v>306</v>
      </c>
      <c r="F54" s="116">
        <v>2937</v>
      </c>
    </row>
    <row r="55" spans="1:6">
      <c r="A55" t="s">
        <v>653</v>
      </c>
      <c r="B55">
        <v>308</v>
      </c>
      <c r="C55">
        <v>313</v>
      </c>
      <c r="D55">
        <v>302.5</v>
      </c>
      <c r="E55">
        <v>305.5</v>
      </c>
      <c r="F55" s="116">
        <v>2902</v>
      </c>
    </row>
    <row r="56" spans="1:6">
      <c r="A56" t="s">
        <v>652</v>
      </c>
      <c r="B56">
        <v>306</v>
      </c>
      <c r="C56">
        <v>310.5</v>
      </c>
      <c r="D56">
        <v>306</v>
      </c>
      <c r="E56">
        <v>310</v>
      </c>
      <c r="F56" s="116">
        <v>1664</v>
      </c>
    </row>
    <row r="57" spans="1:6">
      <c r="A57" t="s">
        <v>651</v>
      </c>
      <c r="B57">
        <v>311</v>
      </c>
      <c r="C57">
        <v>319.5</v>
      </c>
      <c r="D57">
        <v>311</v>
      </c>
      <c r="E57">
        <v>319.5</v>
      </c>
      <c r="F57" s="116">
        <v>1906</v>
      </c>
    </row>
    <row r="58" spans="1:6">
      <c r="A58" t="s">
        <v>650</v>
      </c>
      <c r="B58">
        <v>319.5</v>
      </c>
      <c r="C58">
        <v>320</v>
      </c>
      <c r="D58">
        <v>313.5</v>
      </c>
      <c r="E58">
        <v>319.5</v>
      </c>
      <c r="F58" s="116">
        <v>1784</v>
      </c>
    </row>
    <row r="59" spans="1:6">
      <c r="A59" t="s">
        <v>649</v>
      </c>
      <c r="B59">
        <v>315</v>
      </c>
      <c r="C59">
        <v>320.5</v>
      </c>
      <c r="D59">
        <v>312.5</v>
      </c>
      <c r="E59">
        <v>320</v>
      </c>
      <c r="F59" s="116">
        <v>1158</v>
      </c>
    </row>
    <row r="60" spans="1:6">
      <c r="A60" t="s">
        <v>648</v>
      </c>
      <c r="B60">
        <v>326</v>
      </c>
      <c r="C60">
        <v>339.5</v>
      </c>
      <c r="D60">
        <v>326</v>
      </c>
      <c r="E60">
        <v>339</v>
      </c>
      <c r="F60" s="116">
        <v>4955</v>
      </c>
    </row>
    <row r="61" spans="1:6">
      <c r="A61" t="s">
        <v>647</v>
      </c>
      <c r="B61">
        <v>344</v>
      </c>
      <c r="C61">
        <v>344.5</v>
      </c>
      <c r="D61">
        <v>333.5</v>
      </c>
      <c r="E61">
        <v>334</v>
      </c>
      <c r="F61" s="116">
        <v>2382</v>
      </c>
    </row>
    <row r="62" spans="1:6">
      <c r="A62" t="s">
        <v>646</v>
      </c>
      <c r="B62">
        <v>335</v>
      </c>
      <c r="C62">
        <v>337</v>
      </c>
      <c r="D62">
        <v>332</v>
      </c>
      <c r="E62">
        <v>334</v>
      </c>
      <c r="F62" s="116">
        <v>1128</v>
      </c>
    </row>
    <row r="63" spans="1:6">
      <c r="A63" t="s">
        <v>645</v>
      </c>
      <c r="B63">
        <v>332</v>
      </c>
      <c r="C63">
        <v>334</v>
      </c>
      <c r="D63">
        <v>324</v>
      </c>
      <c r="E63">
        <v>324.5</v>
      </c>
      <c r="F63" s="116">
        <v>1663</v>
      </c>
    </row>
    <row r="64" spans="1:6">
      <c r="A64" t="s">
        <v>644</v>
      </c>
      <c r="B64">
        <v>325.5</v>
      </c>
      <c r="C64">
        <v>331</v>
      </c>
      <c r="D64">
        <v>325</v>
      </c>
      <c r="E64">
        <v>327</v>
      </c>
      <c r="F64" s="116">
        <v>1514</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779E9-A306-4B98-8B18-4E0E85755916}">
  <sheetPr codeName="工作表71"/>
  <dimension ref="A1:F64"/>
  <sheetViews>
    <sheetView workbookViewId="0"/>
  </sheetViews>
  <sheetFormatPr defaultRowHeight="15.75"/>
  <sheetData>
    <row r="1" spans="1:6">
      <c r="A1" t="s">
        <v>732</v>
      </c>
      <c r="B1" t="s">
        <v>733</v>
      </c>
      <c r="C1" t="s">
        <v>734</v>
      </c>
      <c r="D1" t="s">
        <v>735</v>
      </c>
      <c r="E1" t="s">
        <v>736</v>
      </c>
      <c r="F1" t="s">
        <v>737</v>
      </c>
    </row>
    <row r="2" spans="1:6">
      <c r="A2" t="s">
        <v>706</v>
      </c>
      <c r="B2">
        <v>22.6</v>
      </c>
      <c r="C2">
        <v>23.35</v>
      </c>
      <c r="D2">
        <v>22.5</v>
      </c>
      <c r="E2">
        <v>22.75</v>
      </c>
      <c r="F2" s="116">
        <v>3698</v>
      </c>
    </row>
    <row r="3" spans="1:6">
      <c r="A3" t="s">
        <v>705</v>
      </c>
      <c r="B3">
        <v>23</v>
      </c>
      <c r="C3">
        <v>25</v>
      </c>
      <c r="D3">
        <v>23</v>
      </c>
      <c r="E3">
        <v>24</v>
      </c>
      <c r="F3" s="116">
        <v>25471</v>
      </c>
    </row>
    <row r="4" spans="1:6">
      <c r="A4" t="s">
        <v>704</v>
      </c>
      <c r="B4">
        <v>23.8</v>
      </c>
      <c r="C4">
        <v>24</v>
      </c>
      <c r="D4">
        <v>23.3</v>
      </c>
      <c r="E4">
        <v>23.3</v>
      </c>
      <c r="F4" s="116">
        <v>8741</v>
      </c>
    </row>
    <row r="5" spans="1:6">
      <c r="A5" t="s">
        <v>703</v>
      </c>
      <c r="B5">
        <v>23.25</v>
      </c>
      <c r="C5">
        <v>23.75</v>
      </c>
      <c r="D5">
        <v>23.15</v>
      </c>
      <c r="E5">
        <v>23.4</v>
      </c>
      <c r="F5" s="116">
        <v>3148</v>
      </c>
    </row>
    <row r="6" spans="1:6">
      <c r="A6" t="s">
        <v>702</v>
      </c>
      <c r="B6">
        <v>23.45</v>
      </c>
      <c r="C6">
        <v>23.55</v>
      </c>
      <c r="D6">
        <v>22.5</v>
      </c>
      <c r="E6">
        <v>22.55</v>
      </c>
      <c r="F6" s="116">
        <v>5177</v>
      </c>
    </row>
    <row r="7" spans="1:6">
      <c r="A7" t="s">
        <v>701</v>
      </c>
      <c r="B7">
        <v>22.6</v>
      </c>
      <c r="C7">
        <v>22.65</v>
      </c>
      <c r="D7">
        <v>22.15</v>
      </c>
      <c r="E7">
        <v>22.25</v>
      </c>
      <c r="F7" s="116">
        <v>3713</v>
      </c>
    </row>
    <row r="8" spans="1:6">
      <c r="A8" t="s">
        <v>700</v>
      </c>
      <c r="B8">
        <v>22.35</v>
      </c>
      <c r="C8">
        <v>22.75</v>
      </c>
      <c r="D8">
        <v>22.35</v>
      </c>
      <c r="E8">
        <v>22.6</v>
      </c>
      <c r="F8" s="116">
        <v>1665</v>
      </c>
    </row>
    <row r="9" spans="1:6">
      <c r="A9" t="s">
        <v>699</v>
      </c>
      <c r="B9">
        <v>22.7</v>
      </c>
      <c r="C9">
        <v>23.15</v>
      </c>
      <c r="D9">
        <v>22.7</v>
      </c>
      <c r="E9">
        <v>22.95</v>
      </c>
      <c r="F9" s="116">
        <v>2756</v>
      </c>
    </row>
    <row r="10" spans="1:6">
      <c r="A10" t="s">
        <v>698</v>
      </c>
      <c r="B10">
        <v>22.95</v>
      </c>
      <c r="C10">
        <v>23</v>
      </c>
      <c r="D10">
        <v>22.5</v>
      </c>
      <c r="E10">
        <v>22.7</v>
      </c>
      <c r="F10" s="116">
        <v>1827</v>
      </c>
    </row>
    <row r="11" spans="1:6">
      <c r="A11" t="s">
        <v>697</v>
      </c>
      <c r="B11">
        <v>22.8</v>
      </c>
      <c r="C11">
        <v>22.85</v>
      </c>
      <c r="D11">
        <v>22.5</v>
      </c>
      <c r="E11">
        <v>22.5</v>
      </c>
      <c r="F11" s="116">
        <v>1518</v>
      </c>
    </row>
    <row r="12" spans="1:6">
      <c r="A12" t="s">
        <v>696</v>
      </c>
      <c r="B12">
        <v>22.5</v>
      </c>
      <c r="C12">
        <v>22.5</v>
      </c>
      <c r="D12">
        <v>22.3</v>
      </c>
      <c r="E12">
        <v>22.3</v>
      </c>
      <c r="F12" s="116">
        <v>1501</v>
      </c>
    </row>
    <row r="13" spans="1:6">
      <c r="A13" t="s">
        <v>695</v>
      </c>
      <c r="B13">
        <v>22.55</v>
      </c>
      <c r="C13">
        <v>22.7</v>
      </c>
      <c r="D13">
        <v>22.25</v>
      </c>
      <c r="E13">
        <v>22.45</v>
      </c>
      <c r="F13" s="116">
        <v>1651</v>
      </c>
    </row>
    <row r="14" spans="1:6">
      <c r="A14" t="s">
        <v>694</v>
      </c>
      <c r="B14">
        <v>22.45</v>
      </c>
      <c r="C14">
        <v>22.7</v>
      </c>
      <c r="D14">
        <v>22.35</v>
      </c>
      <c r="E14">
        <v>22.35</v>
      </c>
      <c r="F14" s="116">
        <v>1394</v>
      </c>
    </row>
    <row r="15" spans="1:6">
      <c r="A15" t="s">
        <v>693</v>
      </c>
      <c r="B15">
        <v>22.65</v>
      </c>
      <c r="C15">
        <v>22.75</v>
      </c>
      <c r="D15">
        <v>22.2</v>
      </c>
      <c r="E15">
        <v>22.75</v>
      </c>
      <c r="F15" s="116">
        <v>2892</v>
      </c>
    </row>
    <row r="16" spans="1:6">
      <c r="A16" t="s">
        <v>692</v>
      </c>
      <c r="B16">
        <v>22.9</v>
      </c>
      <c r="C16">
        <v>23.2</v>
      </c>
      <c r="D16">
        <v>22.9</v>
      </c>
      <c r="E16">
        <v>23</v>
      </c>
      <c r="F16" s="116">
        <v>3296</v>
      </c>
    </row>
    <row r="17" spans="1:6">
      <c r="A17" t="s">
        <v>691</v>
      </c>
      <c r="B17">
        <v>23.05</v>
      </c>
      <c r="C17">
        <v>23.1</v>
      </c>
      <c r="D17">
        <v>22.7</v>
      </c>
      <c r="E17">
        <v>22.95</v>
      </c>
      <c r="F17" s="116">
        <v>1636</v>
      </c>
    </row>
    <row r="18" spans="1:6">
      <c r="A18" t="s">
        <v>690</v>
      </c>
      <c r="B18">
        <v>22.95</v>
      </c>
      <c r="C18">
        <v>23.4</v>
      </c>
      <c r="D18">
        <v>22.95</v>
      </c>
      <c r="E18">
        <v>23.35</v>
      </c>
      <c r="F18" s="116">
        <v>3228</v>
      </c>
    </row>
    <row r="19" spans="1:6">
      <c r="A19" t="s">
        <v>689</v>
      </c>
      <c r="B19">
        <v>23.6</v>
      </c>
      <c r="C19">
        <v>23.85</v>
      </c>
      <c r="D19">
        <v>23</v>
      </c>
      <c r="E19">
        <v>23.1</v>
      </c>
      <c r="F19" s="116">
        <v>4333</v>
      </c>
    </row>
    <row r="20" spans="1:6">
      <c r="A20" t="s">
        <v>688</v>
      </c>
      <c r="B20">
        <v>23.15</v>
      </c>
      <c r="C20">
        <v>24</v>
      </c>
      <c r="D20">
        <v>22.9</v>
      </c>
      <c r="E20">
        <v>23.8</v>
      </c>
      <c r="F20" s="116">
        <v>7884</v>
      </c>
    </row>
    <row r="21" spans="1:6">
      <c r="A21" t="s">
        <v>687</v>
      </c>
      <c r="B21">
        <v>23.9</v>
      </c>
      <c r="C21">
        <v>24</v>
      </c>
      <c r="D21">
        <v>23.25</v>
      </c>
      <c r="E21">
        <v>23.4</v>
      </c>
      <c r="F21" s="116">
        <v>4282</v>
      </c>
    </row>
    <row r="22" spans="1:6">
      <c r="A22" t="s">
        <v>686</v>
      </c>
      <c r="B22">
        <v>23.6</v>
      </c>
      <c r="C22">
        <v>23.9</v>
      </c>
      <c r="D22">
        <v>23</v>
      </c>
      <c r="E22">
        <v>23.2</v>
      </c>
      <c r="F22" s="116">
        <v>3620</v>
      </c>
    </row>
    <row r="23" spans="1:6">
      <c r="A23" t="s">
        <v>685</v>
      </c>
      <c r="B23">
        <v>23.2</v>
      </c>
      <c r="C23">
        <v>23.6</v>
      </c>
      <c r="D23">
        <v>23.15</v>
      </c>
      <c r="E23">
        <v>23.5</v>
      </c>
      <c r="F23" s="116">
        <v>2086</v>
      </c>
    </row>
    <row r="24" spans="1:6">
      <c r="A24" t="s">
        <v>684</v>
      </c>
      <c r="B24">
        <v>23.45</v>
      </c>
      <c r="C24">
        <v>23.45</v>
      </c>
      <c r="D24">
        <v>22.75</v>
      </c>
      <c r="E24">
        <v>23</v>
      </c>
      <c r="F24" s="116">
        <v>5768</v>
      </c>
    </row>
    <row r="25" spans="1:6">
      <c r="A25" t="s">
        <v>683</v>
      </c>
      <c r="B25">
        <v>23</v>
      </c>
      <c r="C25">
        <v>23.05</v>
      </c>
      <c r="D25">
        <v>22.65</v>
      </c>
      <c r="E25">
        <v>22.8</v>
      </c>
      <c r="F25" s="116">
        <v>1625</v>
      </c>
    </row>
    <row r="26" spans="1:6">
      <c r="A26" t="s">
        <v>682</v>
      </c>
      <c r="B26">
        <v>22.75</v>
      </c>
      <c r="C26">
        <v>22.95</v>
      </c>
      <c r="D26">
        <v>22.7</v>
      </c>
      <c r="E26">
        <v>22.75</v>
      </c>
      <c r="F26" s="116">
        <v>1199</v>
      </c>
    </row>
    <row r="27" spans="1:6">
      <c r="A27" t="s">
        <v>681</v>
      </c>
      <c r="B27">
        <v>22.75</v>
      </c>
      <c r="C27">
        <v>23.45</v>
      </c>
      <c r="D27">
        <v>22.6</v>
      </c>
      <c r="E27">
        <v>23.15</v>
      </c>
      <c r="F27" s="116">
        <v>3402</v>
      </c>
    </row>
    <row r="28" spans="1:6">
      <c r="A28" t="s">
        <v>680</v>
      </c>
      <c r="B28">
        <v>23.35</v>
      </c>
      <c r="C28">
        <v>24</v>
      </c>
      <c r="D28">
        <v>23.3</v>
      </c>
      <c r="E28">
        <v>23.35</v>
      </c>
      <c r="F28" s="116">
        <v>6845</v>
      </c>
    </row>
    <row r="29" spans="1:6">
      <c r="A29" t="s">
        <v>679</v>
      </c>
      <c r="B29">
        <v>23.5</v>
      </c>
      <c r="C29">
        <v>23.85</v>
      </c>
      <c r="D29">
        <v>23.4</v>
      </c>
      <c r="E29">
        <v>23.4</v>
      </c>
      <c r="F29" s="116">
        <v>4586</v>
      </c>
    </row>
    <row r="30" spans="1:6">
      <c r="A30" t="s">
        <v>678</v>
      </c>
      <c r="B30">
        <v>23.5</v>
      </c>
      <c r="C30">
        <v>23.55</v>
      </c>
      <c r="D30">
        <v>22.8</v>
      </c>
      <c r="E30">
        <v>23</v>
      </c>
      <c r="F30" s="116">
        <v>4308</v>
      </c>
    </row>
    <row r="31" spans="1:6">
      <c r="A31" t="s">
        <v>677</v>
      </c>
      <c r="B31">
        <v>22.95</v>
      </c>
      <c r="C31">
        <v>24.25</v>
      </c>
      <c r="D31">
        <v>22.85</v>
      </c>
      <c r="E31">
        <v>23</v>
      </c>
      <c r="F31" s="116">
        <v>6516</v>
      </c>
    </row>
    <row r="32" spans="1:6">
      <c r="A32" t="s">
        <v>676</v>
      </c>
      <c r="B32">
        <v>23</v>
      </c>
      <c r="C32">
        <v>23</v>
      </c>
      <c r="D32">
        <v>22.05</v>
      </c>
      <c r="E32">
        <v>22.1</v>
      </c>
      <c r="F32" s="116">
        <v>5066</v>
      </c>
    </row>
    <row r="33" spans="1:6">
      <c r="A33" t="s">
        <v>675</v>
      </c>
      <c r="B33">
        <v>22.1</v>
      </c>
      <c r="C33">
        <v>22.45</v>
      </c>
      <c r="D33">
        <v>22.1</v>
      </c>
      <c r="E33">
        <v>22.35</v>
      </c>
      <c r="F33" s="116">
        <v>1994</v>
      </c>
    </row>
    <row r="34" spans="1:6">
      <c r="A34" t="s">
        <v>674</v>
      </c>
      <c r="B34">
        <v>22.3</v>
      </c>
      <c r="C34">
        <v>23.25</v>
      </c>
      <c r="D34">
        <v>22.1</v>
      </c>
      <c r="E34">
        <v>22.7</v>
      </c>
      <c r="F34" s="116">
        <v>3149</v>
      </c>
    </row>
    <row r="35" spans="1:6">
      <c r="A35" t="s">
        <v>673</v>
      </c>
      <c r="B35">
        <v>22.55</v>
      </c>
      <c r="C35">
        <v>23.15</v>
      </c>
      <c r="D35">
        <v>21.85</v>
      </c>
      <c r="E35">
        <v>22.25</v>
      </c>
      <c r="F35" s="116">
        <v>4551</v>
      </c>
    </row>
    <row r="36" spans="1:6">
      <c r="A36" t="s">
        <v>672</v>
      </c>
      <c r="B36">
        <v>22.35</v>
      </c>
      <c r="C36">
        <v>23.85</v>
      </c>
      <c r="D36">
        <v>22.35</v>
      </c>
      <c r="E36">
        <v>22.75</v>
      </c>
      <c r="F36" s="116">
        <v>9945</v>
      </c>
    </row>
    <row r="37" spans="1:6">
      <c r="A37" t="s">
        <v>671</v>
      </c>
      <c r="B37">
        <v>23.45</v>
      </c>
      <c r="C37">
        <v>23.9</v>
      </c>
      <c r="D37">
        <v>22.85</v>
      </c>
      <c r="E37">
        <v>23.05</v>
      </c>
      <c r="F37" s="116">
        <v>9352</v>
      </c>
    </row>
    <row r="38" spans="1:6">
      <c r="A38" t="s">
        <v>670</v>
      </c>
      <c r="B38">
        <v>23.5</v>
      </c>
      <c r="C38">
        <v>23.5</v>
      </c>
      <c r="D38">
        <v>22.9</v>
      </c>
      <c r="E38">
        <v>23.05</v>
      </c>
      <c r="F38" s="116">
        <v>2742</v>
      </c>
    </row>
    <row r="39" spans="1:6">
      <c r="A39" t="s">
        <v>669</v>
      </c>
      <c r="B39">
        <v>23.05</v>
      </c>
      <c r="C39">
        <v>23.35</v>
      </c>
      <c r="D39">
        <v>22.9</v>
      </c>
      <c r="E39">
        <v>22.9</v>
      </c>
      <c r="F39" s="116">
        <v>3087</v>
      </c>
    </row>
    <row r="40" spans="1:6">
      <c r="A40" t="s">
        <v>668</v>
      </c>
      <c r="B40">
        <v>23</v>
      </c>
      <c r="C40">
        <v>23.2</v>
      </c>
      <c r="D40">
        <v>22.8</v>
      </c>
      <c r="E40">
        <v>23</v>
      </c>
      <c r="F40" s="116">
        <v>2874</v>
      </c>
    </row>
    <row r="41" spans="1:6">
      <c r="A41" t="s">
        <v>667</v>
      </c>
      <c r="B41">
        <v>23.15</v>
      </c>
      <c r="C41">
        <v>24.45</v>
      </c>
      <c r="D41">
        <v>23.15</v>
      </c>
      <c r="E41">
        <v>24.1</v>
      </c>
      <c r="F41" s="116">
        <v>19768</v>
      </c>
    </row>
    <row r="42" spans="1:6">
      <c r="A42" t="s">
        <v>666</v>
      </c>
      <c r="B42">
        <v>23.9</v>
      </c>
      <c r="C42">
        <v>23.95</v>
      </c>
      <c r="D42">
        <v>23.15</v>
      </c>
      <c r="E42">
        <v>23.15</v>
      </c>
      <c r="F42" s="116">
        <v>6816</v>
      </c>
    </row>
    <row r="43" spans="1:6">
      <c r="A43" t="s">
        <v>665</v>
      </c>
      <c r="B43">
        <v>23.15</v>
      </c>
      <c r="C43">
        <v>24.6</v>
      </c>
      <c r="D43">
        <v>23.05</v>
      </c>
      <c r="E43">
        <v>23.85</v>
      </c>
      <c r="F43" s="116">
        <v>12059</v>
      </c>
    </row>
    <row r="44" spans="1:6">
      <c r="A44" t="s">
        <v>664</v>
      </c>
      <c r="B44">
        <v>24</v>
      </c>
      <c r="C44">
        <v>24.2</v>
      </c>
      <c r="D44">
        <v>23.7</v>
      </c>
      <c r="E44">
        <v>23.8</v>
      </c>
      <c r="F44" s="116">
        <v>5951</v>
      </c>
    </row>
    <row r="45" spans="1:6">
      <c r="A45" t="s">
        <v>663</v>
      </c>
      <c r="B45">
        <v>24.2</v>
      </c>
      <c r="C45">
        <v>24.2</v>
      </c>
      <c r="D45">
        <v>23.3</v>
      </c>
      <c r="E45">
        <v>23.45</v>
      </c>
      <c r="F45" s="116">
        <v>4176</v>
      </c>
    </row>
    <row r="46" spans="1:6">
      <c r="A46" t="s">
        <v>662</v>
      </c>
      <c r="B46">
        <v>23.5</v>
      </c>
      <c r="C46">
        <v>23.5</v>
      </c>
      <c r="D46">
        <v>22.65</v>
      </c>
      <c r="E46">
        <v>22.65</v>
      </c>
      <c r="F46" s="116">
        <v>7560</v>
      </c>
    </row>
    <row r="47" spans="1:6">
      <c r="A47" t="s">
        <v>661</v>
      </c>
      <c r="B47">
        <v>22.95</v>
      </c>
      <c r="C47">
        <v>23.2</v>
      </c>
      <c r="D47">
        <v>22.6</v>
      </c>
      <c r="E47">
        <v>22.65</v>
      </c>
      <c r="F47" s="116">
        <v>3806</v>
      </c>
    </row>
    <row r="48" spans="1:6">
      <c r="A48" t="s">
        <v>660</v>
      </c>
      <c r="B48">
        <v>22.95</v>
      </c>
      <c r="C48">
        <v>23.2</v>
      </c>
      <c r="D48">
        <v>22.55</v>
      </c>
      <c r="E48">
        <v>22.65</v>
      </c>
      <c r="F48" s="116">
        <v>4415</v>
      </c>
    </row>
    <row r="49" spans="1:6">
      <c r="A49" t="s">
        <v>659</v>
      </c>
      <c r="B49">
        <v>22.85</v>
      </c>
      <c r="C49">
        <v>22.85</v>
      </c>
      <c r="D49">
        <v>22.55</v>
      </c>
      <c r="E49">
        <v>22.8</v>
      </c>
      <c r="F49" s="116">
        <v>2498</v>
      </c>
    </row>
    <row r="50" spans="1:6">
      <c r="A50" t="s">
        <v>658</v>
      </c>
      <c r="B50">
        <v>22.95</v>
      </c>
      <c r="C50">
        <v>23.1</v>
      </c>
      <c r="D50">
        <v>22.7</v>
      </c>
      <c r="E50">
        <v>22.75</v>
      </c>
      <c r="F50" s="116">
        <v>2903</v>
      </c>
    </row>
    <row r="51" spans="1:6">
      <c r="A51" t="s">
        <v>657</v>
      </c>
      <c r="B51">
        <v>22.95</v>
      </c>
      <c r="C51">
        <v>22.95</v>
      </c>
      <c r="D51">
        <v>22.55</v>
      </c>
      <c r="E51">
        <v>22.65</v>
      </c>
      <c r="F51" s="116">
        <v>2605</v>
      </c>
    </row>
    <row r="52" spans="1:6">
      <c r="A52" t="s">
        <v>656</v>
      </c>
      <c r="B52">
        <v>22.75</v>
      </c>
      <c r="C52">
        <v>22.9</v>
      </c>
      <c r="D52">
        <v>22.6</v>
      </c>
      <c r="E52">
        <v>22.6</v>
      </c>
      <c r="F52" s="116">
        <v>4457</v>
      </c>
    </row>
    <row r="53" spans="1:6">
      <c r="A53" t="s">
        <v>655</v>
      </c>
      <c r="B53">
        <v>22.7</v>
      </c>
      <c r="C53">
        <v>22.9</v>
      </c>
      <c r="D53">
        <v>22.65</v>
      </c>
      <c r="E53">
        <v>22.8</v>
      </c>
      <c r="F53" s="116">
        <v>2856</v>
      </c>
    </row>
    <row r="54" spans="1:6">
      <c r="A54" t="s">
        <v>654</v>
      </c>
      <c r="B54">
        <v>22.9</v>
      </c>
      <c r="C54">
        <v>22.95</v>
      </c>
      <c r="D54">
        <v>22.65</v>
      </c>
      <c r="E54">
        <v>22.75</v>
      </c>
      <c r="F54" s="116">
        <v>1824</v>
      </c>
    </row>
    <row r="55" spans="1:6">
      <c r="A55" t="s">
        <v>653</v>
      </c>
      <c r="B55">
        <v>22.8</v>
      </c>
      <c r="C55">
        <v>23.2</v>
      </c>
      <c r="D55">
        <v>22.7</v>
      </c>
      <c r="E55">
        <v>23</v>
      </c>
      <c r="F55" s="116">
        <v>6127</v>
      </c>
    </row>
    <row r="56" spans="1:6">
      <c r="A56" t="s">
        <v>652</v>
      </c>
      <c r="B56">
        <v>23.05</v>
      </c>
      <c r="C56">
        <v>23.05</v>
      </c>
      <c r="D56">
        <v>22.6</v>
      </c>
      <c r="E56">
        <v>22.65</v>
      </c>
      <c r="F56" s="116">
        <v>3555</v>
      </c>
    </row>
    <row r="57" spans="1:6">
      <c r="A57" t="s">
        <v>651</v>
      </c>
      <c r="B57">
        <v>22.85</v>
      </c>
      <c r="C57">
        <v>22.95</v>
      </c>
      <c r="D57">
        <v>22.6</v>
      </c>
      <c r="E57">
        <v>22.7</v>
      </c>
      <c r="F57" s="116">
        <v>2226</v>
      </c>
    </row>
    <row r="58" spans="1:6">
      <c r="A58" t="s">
        <v>650</v>
      </c>
      <c r="B58">
        <v>22.65</v>
      </c>
      <c r="C58">
        <v>22.7</v>
      </c>
      <c r="D58">
        <v>22.15</v>
      </c>
      <c r="E58">
        <v>22.3</v>
      </c>
      <c r="F58" s="116">
        <v>5534</v>
      </c>
    </row>
    <row r="59" spans="1:6">
      <c r="A59" t="s">
        <v>649</v>
      </c>
      <c r="B59">
        <v>22.3</v>
      </c>
      <c r="C59">
        <v>22.35</v>
      </c>
      <c r="D59">
        <v>22</v>
      </c>
      <c r="E59">
        <v>22.2</v>
      </c>
      <c r="F59" s="116">
        <v>2197</v>
      </c>
    </row>
    <row r="60" spans="1:6">
      <c r="A60" t="s">
        <v>648</v>
      </c>
      <c r="B60">
        <v>22.75</v>
      </c>
      <c r="C60">
        <v>23.15</v>
      </c>
      <c r="D60">
        <v>22.5</v>
      </c>
      <c r="E60">
        <v>22.6</v>
      </c>
      <c r="F60" s="116">
        <v>5383</v>
      </c>
    </row>
    <row r="61" spans="1:6">
      <c r="A61" t="s">
        <v>647</v>
      </c>
      <c r="B61">
        <v>22.6</v>
      </c>
      <c r="C61">
        <v>22.9</v>
      </c>
      <c r="D61">
        <v>22.5</v>
      </c>
      <c r="E61">
        <v>22.85</v>
      </c>
      <c r="F61" s="116">
        <v>3401</v>
      </c>
    </row>
    <row r="62" spans="1:6">
      <c r="A62" t="s">
        <v>646</v>
      </c>
      <c r="B62">
        <v>22.85</v>
      </c>
      <c r="C62">
        <v>22.9</v>
      </c>
      <c r="D62">
        <v>22.5</v>
      </c>
      <c r="E62">
        <v>22.5</v>
      </c>
      <c r="F62" s="116">
        <v>2853</v>
      </c>
    </row>
    <row r="63" spans="1:6">
      <c r="A63" t="s">
        <v>645</v>
      </c>
      <c r="B63">
        <v>22.55</v>
      </c>
      <c r="C63">
        <v>22.55</v>
      </c>
      <c r="D63">
        <v>22.3</v>
      </c>
      <c r="E63">
        <v>22.3</v>
      </c>
      <c r="F63" s="116">
        <v>2535</v>
      </c>
    </row>
    <row r="64" spans="1:6">
      <c r="A64" t="s">
        <v>644</v>
      </c>
      <c r="B64">
        <v>22.4</v>
      </c>
      <c r="C64">
        <v>22.5</v>
      </c>
      <c r="D64">
        <v>22.3</v>
      </c>
      <c r="E64">
        <v>22.3</v>
      </c>
      <c r="F64" s="116">
        <v>1919</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D594A-D5DF-4194-B85F-09867D24CFB4}">
  <sheetPr codeName="工作表72"/>
  <dimension ref="A1:F64"/>
  <sheetViews>
    <sheetView workbookViewId="0"/>
  </sheetViews>
  <sheetFormatPr defaultRowHeight="15.75"/>
  <sheetData>
    <row r="1" spans="1:6">
      <c r="A1" t="s">
        <v>732</v>
      </c>
      <c r="B1" t="s">
        <v>733</v>
      </c>
      <c r="C1" t="s">
        <v>734</v>
      </c>
      <c r="D1" t="s">
        <v>735</v>
      </c>
      <c r="E1" t="s">
        <v>736</v>
      </c>
      <c r="F1" t="s">
        <v>737</v>
      </c>
    </row>
    <row r="2" spans="1:6">
      <c r="A2" t="s">
        <v>706</v>
      </c>
      <c r="B2">
        <v>66.599999999999994</v>
      </c>
      <c r="C2">
        <v>66.599999999999994</v>
      </c>
      <c r="D2">
        <v>65.5</v>
      </c>
      <c r="E2">
        <v>65.7</v>
      </c>
      <c r="F2">
        <v>492</v>
      </c>
    </row>
    <row r="3" spans="1:6">
      <c r="A3" t="s">
        <v>705</v>
      </c>
      <c r="B3">
        <v>66.3</v>
      </c>
      <c r="C3">
        <v>66.3</v>
      </c>
      <c r="D3">
        <v>65.599999999999994</v>
      </c>
      <c r="E3">
        <v>65.599999999999994</v>
      </c>
      <c r="F3">
        <v>547</v>
      </c>
    </row>
    <row r="4" spans="1:6">
      <c r="A4" t="s">
        <v>704</v>
      </c>
      <c r="B4">
        <v>66</v>
      </c>
      <c r="C4">
        <v>66.3</v>
      </c>
      <c r="D4">
        <v>65.099999999999994</v>
      </c>
      <c r="E4">
        <v>65.2</v>
      </c>
      <c r="F4">
        <v>530</v>
      </c>
    </row>
    <row r="5" spans="1:6">
      <c r="A5" t="s">
        <v>703</v>
      </c>
      <c r="B5">
        <v>65.099999999999994</v>
      </c>
      <c r="C5">
        <v>65.8</v>
      </c>
      <c r="D5">
        <v>64.400000000000006</v>
      </c>
      <c r="E5">
        <v>64.5</v>
      </c>
      <c r="F5">
        <v>474</v>
      </c>
    </row>
    <row r="6" spans="1:6">
      <c r="A6" t="s">
        <v>702</v>
      </c>
      <c r="B6">
        <v>65</v>
      </c>
      <c r="C6">
        <v>66.5</v>
      </c>
      <c r="D6">
        <v>63</v>
      </c>
      <c r="E6">
        <v>63</v>
      </c>
      <c r="F6">
        <v>867</v>
      </c>
    </row>
    <row r="7" spans="1:6">
      <c r="A7" t="s">
        <v>701</v>
      </c>
      <c r="B7">
        <v>63.1</v>
      </c>
      <c r="C7">
        <v>63.3</v>
      </c>
      <c r="D7">
        <v>60.6</v>
      </c>
      <c r="E7">
        <v>60.8</v>
      </c>
      <c r="F7" s="116">
        <v>1008</v>
      </c>
    </row>
    <row r="8" spans="1:6">
      <c r="A8" t="s">
        <v>700</v>
      </c>
      <c r="B8">
        <v>59.5</v>
      </c>
      <c r="C8">
        <v>61.4</v>
      </c>
      <c r="D8">
        <v>59.5</v>
      </c>
      <c r="E8">
        <v>61.1</v>
      </c>
      <c r="F8">
        <v>416</v>
      </c>
    </row>
    <row r="9" spans="1:6">
      <c r="A9" t="s">
        <v>699</v>
      </c>
      <c r="B9">
        <v>61.8</v>
      </c>
      <c r="C9">
        <v>62.2</v>
      </c>
      <c r="D9">
        <v>60.9</v>
      </c>
      <c r="E9">
        <v>61</v>
      </c>
      <c r="F9">
        <v>371</v>
      </c>
    </row>
    <row r="10" spans="1:6">
      <c r="A10" t="s">
        <v>698</v>
      </c>
      <c r="B10">
        <v>61.2</v>
      </c>
      <c r="C10">
        <v>61.2</v>
      </c>
      <c r="D10">
        <v>59.3</v>
      </c>
      <c r="E10">
        <v>59.5</v>
      </c>
      <c r="F10">
        <v>810</v>
      </c>
    </row>
    <row r="11" spans="1:6">
      <c r="A11" t="s">
        <v>697</v>
      </c>
      <c r="B11">
        <v>59.7</v>
      </c>
      <c r="C11">
        <v>60.8</v>
      </c>
      <c r="D11">
        <v>59.5</v>
      </c>
      <c r="E11">
        <v>59.5</v>
      </c>
      <c r="F11">
        <v>373</v>
      </c>
    </row>
    <row r="12" spans="1:6">
      <c r="A12" t="s">
        <v>696</v>
      </c>
      <c r="B12">
        <v>59.5</v>
      </c>
      <c r="C12">
        <v>59.7</v>
      </c>
      <c r="D12">
        <v>58.2</v>
      </c>
      <c r="E12">
        <v>58.8</v>
      </c>
      <c r="F12">
        <v>437</v>
      </c>
    </row>
    <row r="13" spans="1:6">
      <c r="A13" t="s">
        <v>695</v>
      </c>
      <c r="B13">
        <v>59.1</v>
      </c>
      <c r="C13">
        <v>59.7</v>
      </c>
      <c r="D13">
        <v>58.9</v>
      </c>
      <c r="E13">
        <v>59.1</v>
      </c>
      <c r="F13">
        <v>247</v>
      </c>
    </row>
    <row r="14" spans="1:6">
      <c r="A14" t="s">
        <v>694</v>
      </c>
      <c r="B14">
        <v>59.3</v>
      </c>
      <c r="C14">
        <v>59.8</v>
      </c>
      <c r="D14">
        <v>58.8</v>
      </c>
      <c r="E14">
        <v>58.9</v>
      </c>
      <c r="F14">
        <v>249</v>
      </c>
    </row>
    <row r="15" spans="1:6">
      <c r="A15" t="s">
        <v>693</v>
      </c>
      <c r="B15">
        <v>59.3</v>
      </c>
      <c r="C15">
        <v>63</v>
      </c>
      <c r="D15">
        <v>58.3</v>
      </c>
      <c r="E15">
        <v>61</v>
      </c>
      <c r="F15" s="116">
        <v>1116</v>
      </c>
    </row>
    <row r="16" spans="1:6">
      <c r="A16" t="s">
        <v>692</v>
      </c>
      <c r="B16">
        <v>61.5</v>
      </c>
      <c r="C16">
        <v>62.1</v>
      </c>
      <c r="D16">
        <v>60.2</v>
      </c>
      <c r="E16">
        <v>60.3</v>
      </c>
      <c r="F16">
        <v>486</v>
      </c>
    </row>
    <row r="17" spans="1:6">
      <c r="A17" t="s">
        <v>691</v>
      </c>
      <c r="B17">
        <v>60.3</v>
      </c>
      <c r="C17">
        <v>61</v>
      </c>
      <c r="D17">
        <v>60.1</v>
      </c>
      <c r="E17">
        <v>60.8</v>
      </c>
      <c r="F17">
        <v>332</v>
      </c>
    </row>
    <row r="18" spans="1:6">
      <c r="A18" t="s">
        <v>690</v>
      </c>
      <c r="B18">
        <v>61.2</v>
      </c>
      <c r="C18">
        <v>61.8</v>
      </c>
      <c r="D18">
        <v>61</v>
      </c>
      <c r="E18">
        <v>61.3</v>
      </c>
      <c r="F18">
        <v>407</v>
      </c>
    </row>
    <row r="19" spans="1:6">
      <c r="A19" t="s">
        <v>689</v>
      </c>
      <c r="B19">
        <v>61</v>
      </c>
      <c r="C19">
        <v>62.8</v>
      </c>
      <c r="D19">
        <v>59.6</v>
      </c>
      <c r="E19">
        <v>59.6</v>
      </c>
      <c r="F19">
        <v>832</v>
      </c>
    </row>
    <row r="20" spans="1:6">
      <c r="A20" t="s">
        <v>688</v>
      </c>
      <c r="B20">
        <v>60.2</v>
      </c>
      <c r="C20">
        <v>61</v>
      </c>
      <c r="D20">
        <v>59.7</v>
      </c>
      <c r="E20">
        <v>59.8</v>
      </c>
      <c r="F20">
        <v>443</v>
      </c>
    </row>
    <row r="21" spans="1:6">
      <c r="A21" t="s">
        <v>687</v>
      </c>
      <c r="B21">
        <v>60.1</v>
      </c>
      <c r="C21">
        <v>60.5</v>
      </c>
      <c r="D21">
        <v>59.3</v>
      </c>
      <c r="E21">
        <v>59.3</v>
      </c>
      <c r="F21">
        <v>228</v>
      </c>
    </row>
    <row r="22" spans="1:6">
      <c r="A22" t="s">
        <v>686</v>
      </c>
      <c r="B22">
        <v>59.4</v>
      </c>
      <c r="C22">
        <v>60</v>
      </c>
      <c r="D22">
        <v>59</v>
      </c>
      <c r="E22">
        <v>59.3</v>
      </c>
      <c r="F22">
        <v>300</v>
      </c>
    </row>
    <row r="23" spans="1:6">
      <c r="A23" t="s">
        <v>685</v>
      </c>
      <c r="B23">
        <v>59.4</v>
      </c>
      <c r="C23">
        <v>60</v>
      </c>
      <c r="D23">
        <v>59.3</v>
      </c>
      <c r="E23">
        <v>59.7</v>
      </c>
      <c r="F23">
        <v>394</v>
      </c>
    </row>
    <row r="24" spans="1:6">
      <c r="A24" t="s">
        <v>684</v>
      </c>
      <c r="B24">
        <v>60.1</v>
      </c>
      <c r="C24">
        <v>60.1</v>
      </c>
      <c r="D24">
        <v>58.4</v>
      </c>
      <c r="E24">
        <v>58.4</v>
      </c>
      <c r="F24">
        <v>764</v>
      </c>
    </row>
    <row r="25" spans="1:6">
      <c r="A25" t="s">
        <v>683</v>
      </c>
      <c r="B25">
        <v>58.4</v>
      </c>
      <c r="C25">
        <v>59</v>
      </c>
      <c r="D25">
        <v>58.3</v>
      </c>
      <c r="E25">
        <v>58.6</v>
      </c>
      <c r="F25">
        <v>470</v>
      </c>
    </row>
    <row r="26" spans="1:6">
      <c r="A26" t="s">
        <v>682</v>
      </c>
      <c r="B26">
        <v>59.1</v>
      </c>
      <c r="C26">
        <v>59.1</v>
      </c>
      <c r="D26">
        <v>58.2</v>
      </c>
      <c r="E26">
        <v>58.6</v>
      </c>
      <c r="F26">
        <v>349</v>
      </c>
    </row>
    <row r="27" spans="1:6">
      <c r="A27" t="s">
        <v>681</v>
      </c>
      <c r="B27">
        <v>58.6</v>
      </c>
      <c r="C27">
        <v>59.3</v>
      </c>
      <c r="D27">
        <v>58</v>
      </c>
      <c r="E27">
        <v>58</v>
      </c>
      <c r="F27">
        <v>456</v>
      </c>
    </row>
    <row r="28" spans="1:6">
      <c r="A28" t="s">
        <v>680</v>
      </c>
      <c r="B28">
        <v>58.1</v>
      </c>
      <c r="C28">
        <v>59.6</v>
      </c>
      <c r="D28">
        <v>58.1</v>
      </c>
      <c r="E28">
        <v>58.3</v>
      </c>
      <c r="F28">
        <v>740</v>
      </c>
    </row>
    <row r="29" spans="1:6">
      <c r="A29" t="s">
        <v>679</v>
      </c>
      <c r="B29">
        <v>58.5</v>
      </c>
      <c r="C29">
        <v>58.5</v>
      </c>
      <c r="D29">
        <v>57.3</v>
      </c>
      <c r="E29">
        <v>57.3</v>
      </c>
      <c r="F29">
        <v>550</v>
      </c>
    </row>
    <row r="30" spans="1:6">
      <c r="A30" t="s">
        <v>678</v>
      </c>
      <c r="B30">
        <v>57.7</v>
      </c>
      <c r="C30">
        <v>59</v>
      </c>
      <c r="D30">
        <v>57.1</v>
      </c>
      <c r="E30">
        <v>57.2</v>
      </c>
      <c r="F30">
        <v>568</v>
      </c>
    </row>
    <row r="31" spans="1:6">
      <c r="A31" t="s">
        <v>677</v>
      </c>
      <c r="B31">
        <v>57.2</v>
      </c>
      <c r="C31">
        <v>57.2</v>
      </c>
      <c r="D31">
        <v>56.1</v>
      </c>
      <c r="E31">
        <v>56.2</v>
      </c>
      <c r="F31">
        <v>369</v>
      </c>
    </row>
    <row r="32" spans="1:6">
      <c r="A32" t="s">
        <v>676</v>
      </c>
      <c r="B32">
        <v>55.9</v>
      </c>
      <c r="C32">
        <v>55.9</v>
      </c>
      <c r="D32">
        <v>54</v>
      </c>
      <c r="E32">
        <v>54.8</v>
      </c>
      <c r="F32">
        <v>601</v>
      </c>
    </row>
    <row r="33" spans="1:6">
      <c r="A33" t="s">
        <v>675</v>
      </c>
      <c r="B33">
        <v>55.2</v>
      </c>
      <c r="C33">
        <v>56.4</v>
      </c>
      <c r="D33">
        <v>55.2</v>
      </c>
      <c r="E33">
        <v>56.3</v>
      </c>
      <c r="F33">
        <v>274</v>
      </c>
    </row>
    <row r="34" spans="1:6">
      <c r="A34" t="s">
        <v>674</v>
      </c>
      <c r="B34">
        <v>56.3</v>
      </c>
      <c r="C34">
        <v>56.5</v>
      </c>
      <c r="D34">
        <v>55.4</v>
      </c>
      <c r="E34">
        <v>55.9</v>
      </c>
      <c r="F34">
        <v>218</v>
      </c>
    </row>
    <row r="35" spans="1:6">
      <c r="A35" t="s">
        <v>673</v>
      </c>
      <c r="B35">
        <v>55.4</v>
      </c>
      <c r="C35">
        <v>55.4</v>
      </c>
      <c r="D35">
        <v>53.2</v>
      </c>
      <c r="E35">
        <v>53.9</v>
      </c>
      <c r="F35">
        <v>551</v>
      </c>
    </row>
    <row r="36" spans="1:6">
      <c r="A36" t="s">
        <v>672</v>
      </c>
      <c r="B36">
        <v>54.2</v>
      </c>
      <c r="C36">
        <v>54.5</v>
      </c>
      <c r="D36">
        <v>53</v>
      </c>
      <c r="E36">
        <v>53.3</v>
      </c>
      <c r="F36">
        <v>289</v>
      </c>
    </row>
    <row r="37" spans="1:6">
      <c r="A37" t="s">
        <v>671</v>
      </c>
      <c r="B37">
        <v>53.8</v>
      </c>
      <c r="C37">
        <v>54.2</v>
      </c>
      <c r="D37">
        <v>53.3</v>
      </c>
      <c r="E37">
        <v>53.4</v>
      </c>
      <c r="F37">
        <v>182</v>
      </c>
    </row>
    <row r="38" spans="1:6">
      <c r="A38" t="s">
        <v>670</v>
      </c>
      <c r="B38">
        <v>54.1</v>
      </c>
      <c r="C38">
        <v>55.1</v>
      </c>
      <c r="D38">
        <v>54</v>
      </c>
      <c r="E38">
        <v>54.8</v>
      </c>
      <c r="F38">
        <v>270</v>
      </c>
    </row>
    <row r="39" spans="1:6">
      <c r="A39" t="s">
        <v>669</v>
      </c>
      <c r="B39">
        <v>54.5</v>
      </c>
      <c r="C39">
        <v>55</v>
      </c>
      <c r="D39">
        <v>54.1</v>
      </c>
      <c r="E39">
        <v>54.1</v>
      </c>
      <c r="F39">
        <v>169</v>
      </c>
    </row>
    <row r="40" spans="1:6">
      <c r="A40" t="s">
        <v>668</v>
      </c>
      <c r="B40">
        <v>53.9</v>
      </c>
      <c r="C40">
        <v>54.5</v>
      </c>
      <c r="D40">
        <v>53.5</v>
      </c>
      <c r="E40">
        <v>53.5</v>
      </c>
      <c r="F40">
        <v>313</v>
      </c>
    </row>
    <row r="41" spans="1:6">
      <c r="A41" t="s">
        <v>667</v>
      </c>
      <c r="B41">
        <v>54.6</v>
      </c>
      <c r="C41">
        <v>55.1</v>
      </c>
      <c r="D41">
        <v>54</v>
      </c>
      <c r="E41">
        <v>54.9</v>
      </c>
      <c r="F41">
        <v>305</v>
      </c>
    </row>
    <row r="42" spans="1:6">
      <c r="A42" t="s">
        <v>666</v>
      </c>
      <c r="B42">
        <v>54.6</v>
      </c>
      <c r="C42">
        <v>55.8</v>
      </c>
      <c r="D42">
        <v>54.6</v>
      </c>
      <c r="E42">
        <v>55.2</v>
      </c>
      <c r="F42">
        <v>392</v>
      </c>
    </row>
    <row r="43" spans="1:6">
      <c r="A43" t="s">
        <v>665</v>
      </c>
      <c r="B43">
        <v>55.2</v>
      </c>
      <c r="C43">
        <v>55.3</v>
      </c>
      <c r="D43">
        <v>54.6</v>
      </c>
      <c r="E43">
        <v>55</v>
      </c>
      <c r="F43">
        <v>149</v>
      </c>
    </row>
    <row r="44" spans="1:6">
      <c r="A44" t="s">
        <v>664</v>
      </c>
      <c r="B44">
        <v>55.6</v>
      </c>
      <c r="C44">
        <v>55.7</v>
      </c>
      <c r="D44">
        <v>55</v>
      </c>
      <c r="E44">
        <v>55.3</v>
      </c>
      <c r="F44">
        <v>170</v>
      </c>
    </row>
    <row r="45" spans="1:6">
      <c r="A45" t="s">
        <v>663</v>
      </c>
      <c r="B45">
        <v>55.8</v>
      </c>
      <c r="C45">
        <v>56.1</v>
      </c>
      <c r="D45">
        <v>55.1</v>
      </c>
      <c r="E45">
        <v>55.2</v>
      </c>
      <c r="F45">
        <v>192</v>
      </c>
    </row>
    <row r="46" spans="1:6">
      <c r="A46" t="s">
        <v>662</v>
      </c>
      <c r="B46">
        <v>55.5</v>
      </c>
      <c r="C46">
        <v>56.1</v>
      </c>
      <c r="D46">
        <v>54.7</v>
      </c>
      <c r="E46">
        <v>56</v>
      </c>
      <c r="F46">
        <v>247</v>
      </c>
    </row>
    <row r="47" spans="1:6">
      <c r="A47" t="s">
        <v>661</v>
      </c>
      <c r="B47">
        <v>56.1</v>
      </c>
      <c r="C47">
        <v>56.8</v>
      </c>
      <c r="D47">
        <v>55.7</v>
      </c>
      <c r="E47">
        <v>56.7</v>
      </c>
      <c r="F47">
        <v>218</v>
      </c>
    </row>
    <row r="48" spans="1:6">
      <c r="A48" t="s">
        <v>660</v>
      </c>
      <c r="B48">
        <v>56.6</v>
      </c>
      <c r="C48">
        <v>56.6</v>
      </c>
      <c r="D48">
        <v>55.2</v>
      </c>
      <c r="E48">
        <v>55.3</v>
      </c>
      <c r="F48">
        <v>193</v>
      </c>
    </row>
    <row r="49" spans="1:6">
      <c r="A49" t="s">
        <v>659</v>
      </c>
      <c r="B49">
        <v>55.3</v>
      </c>
      <c r="C49">
        <v>55.6</v>
      </c>
      <c r="D49">
        <v>54.9</v>
      </c>
      <c r="E49">
        <v>55.5</v>
      </c>
      <c r="F49">
        <v>189</v>
      </c>
    </row>
    <row r="50" spans="1:6">
      <c r="A50" t="s">
        <v>658</v>
      </c>
      <c r="B50">
        <v>55.5</v>
      </c>
      <c r="C50">
        <v>56</v>
      </c>
      <c r="D50">
        <v>55.2</v>
      </c>
      <c r="E50">
        <v>55.3</v>
      </c>
      <c r="F50">
        <v>267</v>
      </c>
    </row>
    <row r="51" spans="1:6">
      <c r="A51" t="s">
        <v>657</v>
      </c>
      <c r="B51">
        <v>55</v>
      </c>
      <c r="C51">
        <v>55.6</v>
      </c>
      <c r="D51">
        <v>54.8</v>
      </c>
      <c r="E51">
        <v>54.9</v>
      </c>
      <c r="F51">
        <v>280</v>
      </c>
    </row>
    <row r="52" spans="1:6">
      <c r="A52" t="s">
        <v>656</v>
      </c>
      <c r="B52">
        <v>55.2</v>
      </c>
      <c r="C52">
        <v>56.2</v>
      </c>
      <c r="D52">
        <v>54.8</v>
      </c>
      <c r="E52">
        <v>55.5</v>
      </c>
      <c r="F52">
        <v>359</v>
      </c>
    </row>
    <row r="53" spans="1:6">
      <c r="A53" t="s">
        <v>655</v>
      </c>
      <c r="B53">
        <v>55.9</v>
      </c>
      <c r="C53">
        <v>56.8</v>
      </c>
      <c r="D53">
        <v>55.6</v>
      </c>
      <c r="E53">
        <v>55.9</v>
      </c>
      <c r="F53">
        <v>506</v>
      </c>
    </row>
    <row r="54" spans="1:6">
      <c r="A54" t="s">
        <v>654</v>
      </c>
      <c r="B54">
        <v>56.4</v>
      </c>
      <c r="C54">
        <v>56.5</v>
      </c>
      <c r="D54">
        <v>55.6</v>
      </c>
      <c r="E54">
        <v>55.9</v>
      </c>
      <c r="F54">
        <v>266</v>
      </c>
    </row>
    <row r="55" spans="1:6">
      <c r="A55" t="s">
        <v>653</v>
      </c>
      <c r="B55">
        <v>56.5</v>
      </c>
      <c r="C55">
        <v>57.3</v>
      </c>
      <c r="D55">
        <v>56.3</v>
      </c>
      <c r="E55">
        <v>56.4</v>
      </c>
      <c r="F55">
        <v>392</v>
      </c>
    </row>
    <row r="56" spans="1:6">
      <c r="A56" t="s">
        <v>652</v>
      </c>
      <c r="B56">
        <v>56.5</v>
      </c>
      <c r="C56">
        <v>59</v>
      </c>
      <c r="D56">
        <v>56.2</v>
      </c>
      <c r="E56">
        <v>56.6</v>
      </c>
      <c r="F56" s="116">
        <v>1059</v>
      </c>
    </row>
    <row r="57" spans="1:6">
      <c r="A57" t="s">
        <v>651</v>
      </c>
      <c r="B57">
        <v>56.8</v>
      </c>
      <c r="C57">
        <v>58</v>
      </c>
      <c r="D57">
        <v>56.7</v>
      </c>
      <c r="E57">
        <v>57.2</v>
      </c>
      <c r="F57">
        <v>411</v>
      </c>
    </row>
    <row r="58" spans="1:6">
      <c r="A58" t="s">
        <v>650</v>
      </c>
      <c r="B58">
        <v>57.4</v>
      </c>
      <c r="C58">
        <v>57.6</v>
      </c>
      <c r="D58">
        <v>56.7</v>
      </c>
      <c r="E58">
        <v>57</v>
      </c>
      <c r="F58">
        <v>277</v>
      </c>
    </row>
    <row r="59" spans="1:6">
      <c r="A59" t="s">
        <v>649</v>
      </c>
      <c r="B59">
        <v>56.4</v>
      </c>
      <c r="C59">
        <v>57.2</v>
      </c>
      <c r="D59">
        <v>55.7</v>
      </c>
      <c r="E59">
        <v>57</v>
      </c>
      <c r="F59">
        <v>279</v>
      </c>
    </row>
    <row r="60" spans="1:6">
      <c r="A60" t="s">
        <v>648</v>
      </c>
      <c r="B60">
        <v>57.4</v>
      </c>
      <c r="C60">
        <v>57.6</v>
      </c>
      <c r="D60">
        <v>56.7</v>
      </c>
      <c r="E60">
        <v>57.2</v>
      </c>
      <c r="F60">
        <v>299</v>
      </c>
    </row>
    <row r="61" spans="1:6">
      <c r="A61" t="s">
        <v>647</v>
      </c>
      <c r="B61">
        <v>57.5</v>
      </c>
      <c r="C61">
        <v>58.3</v>
      </c>
      <c r="D61">
        <v>57.3</v>
      </c>
      <c r="E61">
        <v>58.2</v>
      </c>
      <c r="F61">
        <v>389</v>
      </c>
    </row>
    <row r="62" spans="1:6">
      <c r="A62" t="s">
        <v>646</v>
      </c>
      <c r="B62">
        <v>58.5</v>
      </c>
      <c r="C62">
        <v>60.8</v>
      </c>
      <c r="D62">
        <v>57.9</v>
      </c>
      <c r="E62">
        <v>59.7</v>
      </c>
      <c r="F62" s="116">
        <v>1139</v>
      </c>
    </row>
    <row r="63" spans="1:6">
      <c r="A63" t="s">
        <v>645</v>
      </c>
      <c r="B63">
        <v>59.2</v>
      </c>
      <c r="C63">
        <v>61.2</v>
      </c>
      <c r="D63">
        <v>58.8</v>
      </c>
      <c r="E63">
        <v>59.7</v>
      </c>
      <c r="F63" s="116">
        <v>1106</v>
      </c>
    </row>
    <row r="64" spans="1:6">
      <c r="A64" t="s">
        <v>644</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D32C7-BAF5-4A73-892A-57D81DFC8113}">
  <sheetPr codeName="工作表73"/>
  <dimension ref="A1:F64"/>
  <sheetViews>
    <sheetView workbookViewId="0"/>
  </sheetViews>
  <sheetFormatPr defaultRowHeight="15.75"/>
  <sheetData>
    <row r="1" spans="1:6">
      <c r="A1" t="s">
        <v>732</v>
      </c>
      <c r="B1" t="s">
        <v>733</v>
      </c>
      <c r="C1" t="s">
        <v>734</v>
      </c>
      <c r="D1" t="s">
        <v>735</v>
      </c>
      <c r="E1" t="s">
        <v>736</v>
      </c>
      <c r="F1" t="s">
        <v>737</v>
      </c>
    </row>
    <row r="2" spans="1:6">
      <c r="A2" t="s">
        <v>706</v>
      </c>
      <c r="B2">
        <v>69.599999999999994</v>
      </c>
      <c r="C2">
        <v>70.099999999999994</v>
      </c>
      <c r="D2">
        <v>69.3</v>
      </c>
      <c r="E2">
        <v>69.3</v>
      </c>
      <c r="F2">
        <v>578</v>
      </c>
    </row>
    <row r="3" spans="1:6">
      <c r="A3" t="s">
        <v>705</v>
      </c>
      <c r="B3">
        <v>69.7</v>
      </c>
      <c r="C3">
        <v>70.099999999999994</v>
      </c>
      <c r="D3">
        <v>69.3</v>
      </c>
      <c r="E3">
        <v>69.900000000000006</v>
      </c>
      <c r="F3" s="116">
        <v>1331</v>
      </c>
    </row>
    <row r="4" spans="1:6">
      <c r="A4" t="s">
        <v>704</v>
      </c>
      <c r="B4">
        <v>70</v>
      </c>
      <c r="C4">
        <v>70.3</v>
      </c>
      <c r="D4">
        <v>69.099999999999994</v>
      </c>
      <c r="E4">
        <v>69.099999999999994</v>
      </c>
      <c r="F4" s="116">
        <v>1043</v>
      </c>
    </row>
    <row r="5" spans="1:6">
      <c r="A5" t="s">
        <v>703</v>
      </c>
      <c r="B5">
        <v>68.8</v>
      </c>
      <c r="C5">
        <v>70.900000000000006</v>
      </c>
      <c r="D5">
        <v>68.7</v>
      </c>
      <c r="E5">
        <v>70.3</v>
      </c>
      <c r="F5" s="116">
        <v>1209</v>
      </c>
    </row>
    <row r="6" spans="1:6">
      <c r="A6" t="s">
        <v>702</v>
      </c>
      <c r="B6">
        <v>70.599999999999994</v>
      </c>
      <c r="C6">
        <v>71.8</v>
      </c>
      <c r="D6">
        <v>68.8</v>
      </c>
      <c r="E6">
        <v>68.8</v>
      </c>
      <c r="F6" s="116">
        <v>2258</v>
      </c>
    </row>
    <row r="7" spans="1:6">
      <c r="A7" t="s">
        <v>701</v>
      </c>
      <c r="B7">
        <v>68.8</v>
      </c>
      <c r="C7">
        <v>70.400000000000006</v>
      </c>
      <c r="D7">
        <v>67.7</v>
      </c>
      <c r="E7">
        <v>67.7</v>
      </c>
      <c r="F7" s="116">
        <v>1794</v>
      </c>
    </row>
    <row r="8" spans="1:6">
      <c r="A8" t="s">
        <v>700</v>
      </c>
      <c r="B8">
        <v>67.2</v>
      </c>
      <c r="C8">
        <v>68.2</v>
      </c>
      <c r="D8">
        <v>67.2</v>
      </c>
      <c r="E8">
        <v>67.5</v>
      </c>
      <c r="F8">
        <v>986</v>
      </c>
    </row>
    <row r="9" spans="1:6">
      <c r="A9" t="s">
        <v>699</v>
      </c>
      <c r="B9">
        <v>67.8</v>
      </c>
      <c r="C9">
        <v>71.2</v>
      </c>
      <c r="D9">
        <v>67.599999999999994</v>
      </c>
      <c r="E9">
        <v>70</v>
      </c>
      <c r="F9" s="116">
        <v>3066</v>
      </c>
    </row>
    <row r="10" spans="1:6">
      <c r="A10" t="s">
        <v>698</v>
      </c>
      <c r="B10">
        <v>70</v>
      </c>
      <c r="C10">
        <v>71.2</v>
      </c>
      <c r="D10">
        <v>68.3</v>
      </c>
      <c r="E10">
        <v>68.5</v>
      </c>
      <c r="F10" s="116">
        <v>2078</v>
      </c>
    </row>
    <row r="11" spans="1:6">
      <c r="A11" t="s">
        <v>697</v>
      </c>
      <c r="B11">
        <v>69.400000000000006</v>
      </c>
      <c r="C11">
        <v>70</v>
      </c>
      <c r="D11">
        <v>67.8</v>
      </c>
      <c r="E11">
        <v>67.900000000000006</v>
      </c>
      <c r="F11" s="116">
        <v>1324</v>
      </c>
    </row>
    <row r="12" spans="1:6">
      <c r="A12" t="s">
        <v>696</v>
      </c>
      <c r="B12">
        <v>68</v>
      </c>
      <c r="C12">
        <v>68.2</v>
      </c>
      <c r="D12">
        <v>67.400000000000006</v>
      </c>
      <c r="E12">
        <v>67.400000000000006</v>
      </c>
      <c r="F12" s="116">
        <v>1040</v>
      </c>
    </row>
    <row r="13" spans="1:6">
      <c r="A13" t="s">
        <v>695</v>
      </c>
      <c r="B13">
        <v>67.7</v>
      </c>
      <c r="C13">
        <v>68.2</v>
      </c>
      <c r="D13">
        <v>67.599999999999994</v>
      </c>
      <c r="E13">
        <v>67.8</v>
      </c>
      <c r="F13">
        <v>355</v>
      </c>
    </row>
    <row r="14" spans="1:6">
      <c r="A14" t="s">
        <v>694</v>
      </c>
      <c r="B14">
        <v>67.900000000000006</v>
      </c>
      <c r="C14">
        <v>68.5</v>
      </c>
      <c r="D14">
        <v>67.599999999999994</v>
      </c>
      <c r="E14">
        <v>67.900000000000006</v>
      </c>
      <c r="F14">
        <v>739</v>
      </c>
    </row>
    <row r="15" spans="1:6">
      <c r="A15" t="s">
        <v>693</v>
      </c>
      <c r="B15">
        <v>68.099999999999994</v>
      </c>
      <c r="C15">
        <v>68.400000000000006</v>
      </c>
      <c r="D15">
        <v>67.5</v>
      </c>
      <c r="E15">
        <v>67.5</v>
      </c>
      <c r="F15">
        <v>909</v>
      </c>
    </row>
    <row r="16" spans="1:6">
      <c r="A16" t="s">
        <v>692</v>
      </c>
      <c r="B16">
        <v>68.099999999999994</v>
      </c>
      <c r="C16">
        <v>68.5</v>
      </c>
      <c r="D16">
        <v>67.5</v>
      </c>
      <c r="E16">
        <v>68.3</v>
      </c>
      <c r="F16">
        <v>750</v>
      </c>
    </row>
    <row r="17" spans="1:6">
      <c r="A17" t="s">
        <v>691</v>
      </c>
      <c r="B17">
        <v>68.400000000000006</v>
      </c>
      <c r="C17">
        <v>68.599999999999994</v>
      </c>
      <c r="D17">
        <v>68.099999999999994</v>
      </c>
      <c r="E17">
        <v>68.400000000000006</v>
      </c>
      <c r="F17">
        <v>664</v>
      </c>
    </row>
    <row r="18" spans="1:6">
      <c r="A18" t="s">
        <v>690</v>
      </c>
      <c r="B18">
        <v>68.8</v>
      </c>
      <c r="C18">
        <v>69</v>
      </c>
      <c r="D18">
        <v>67.900000000000006</v>
      </c>
      <c r="E18">
        <v>68</v>
      </c>
      <c r="F18">
        <v>665</v>
      </c>
    </row>
    <row r="19" spans="1:6">
      <c r="A19" t="s">
        <v>689</v>
      </c>
      <c r="B19">
        <v>68.3</v>
      </c>
      <c r="C19">
        <v>68.3</v>
      </c>
      <c r="D19">
        <v>66.7</v>
      </c>
      <c r="E19">
        <v>67</v>
      </c>
      <c r="F19" s="116">
        <v>1190</v>
      </c>
    </row>
    <row r="20" spans="1:6">
      <c r="A20" t="s">
        <v>688</v>
      </c>
      <c r="B20">
        <v>67.099999999999994</v>
      </c>
      <c r="C20">
        <v>67.5</v>
      </c>
      <c r="D20">
        <v>66.8</v>
      </c>
      <c r="E20">
        <v>67.2</v>
      </c>
      <c r="F20">
        <v>431</v>
      </c>
    </row>
    <row r="21" spans="1:6">
      <c r="A21" t="s">
        <v>687</v>
      </c>
      <c r="B21">
        <v>67.8</v>
      </c>
      <c r="C21">
        <v>68.7</v>
      </c>
      <c r="D21">
        <v>67.2</v>
      </c>
      <c r="E21">
        <v>68</v>
      </c>
      <c r="F21" s="116">
        <v>1080</v>
      </c>
    </row>
    <row r="22" spans="1:6">
      <c r="A22" t="s">
        <v>686</v>
      </c>
      <c r="B22">
        <v>68.400000000000006</v>
      </c>
      <c r="C22">
        <v>68.5</v>
      </c>
      <c r="D22">
        <v>67.7</v>
      </c>
      <c r="E22">
        <v>68</v>
      </c>
      <c r="F22">
        <v>598</v>
      </c>
    </row>
    <row r="23" spans="1:6">
      <c r="A23" t="s">
        <v>685</v>
      </c>
      <c r="B23">
        <v>68.400000000000006</v>
      </c>
      <c r="C23">
        <v>69.400000000000006</v>
      </c>
      <c r="D23">
        <v>68.099999999999994</v>
      </c>
      <c r="E23">
        <v>68.8</v>
      </c>
      <c r="F23" s="116">
        <v>1119</v>
      </c>
    </row>
    <row r="24" spans="1:6">
      <c r="A24" t="s">
        <v>684</v>
      </c>
      <c r="B24">
        <v>68.900000000000006</v>
      </c>
      <c r="C24">
        <v>69</v>
      </c>
      <c r="D24">
        <v>68.2</v>
      </c>
      <c r="E24">
        <v>69</v>
      </c>
      <c r="F24">
        <v>671</v>
      </c>
    </row>
    <row r="25" spans="1:6">
      <c r="A25" t="s">
        <v>683</v>
      </c>
      <c r="B25">
        <v>69</v>
      </c>
      <c r="C25">
        <v>69.3</v>
      </c>
      <c r="D25">
        <v>68.7</v>
      </c>
      <c r="E25">
        <v>69.3</v>
      </c>
      <c r="F25">
        <v>906</v>
      </c>
    </row>
    <row r="26" spans="1:6">
      <c r="A26" t="s">
        <v>682</v>
      </c>
      <c r="B26">
        <v>69.3</v>
      </c>
      <c r="C26">
        <v>69.3</v>
      </c>
      <c r="D26">
        <v>68.099999999999994</v>
      </c>
      <c r="E26">
        <v>68.400000000000006</v>
      </c>
      <c r="F26">
        <v>717</v>
      </c>
    </row>
    <row r="27" spans="1:6">
      <c r="A27" t="s">
        <v>681</v>
      </c>
      <c r="B27">
        <v>68.7</v>
      </c>
      <c r="C27">
        <v>72</v>
      </c>
      <c r="D27">
        <v>68.7</v>
      </c>
      <c r="E27">
        <v>71.2</v>
      </c>
      <c r="F27" s="116">
        <v>4955</v>
      </c>
    </row>
    <row r="28" spans="1:6">
      <c r="A28" t="s">
        <v>680</v>
      </c>
      <c r="B28">
        <v>71.2</v>
      </c>
      <c r="C28">
        <v>72.7</v>
      </c>
      <c r="D28">
        <v>70.900000000000006</v>
      </c>
      <c r="E28">
        <v>71.599999999999994</v>
      </c>
      <c r="F28" s="116">
        <v>3057</v>
      </c>
    </row>
    <row r="29" spans="1:6">
      <c r="A29" t="s">
        <v>679</v>
      </c>
      <c r="B29">
        <v>71.599999999999994</v>
      </c>
      <c r="C29">
        <v>71.599999999999994</v>
      </c>
      <c r="D29">
        <v>70.400000000000006</v>
      </c>
      <c r="E29">
        <v>71.5</v>
      </c>
      <c r="F29" s="116">
        <v>1334</v>
      </c>
    </row>
    <row r="30" spans="1:6">
      <c r="A30" t="s">
        <v>678</v>
      </c>
      <c r="B30">
        <v>72.5</v>
      </c>
      <c r="C30">
        <v>72.599999999999994</v>
      </c>
      <c r="D30">
        <v>70.400000000000006</v>
      </c>
      <c r="E30">
        <v>70.8</v>
      </c>
      <c r="F30" s="116">
        <v>1639</v>
      </c>
    </row>
    <row r="31" spans="1:6">
      <c r="A31" t="s">
        <v>677</v>
      </c>
      <c r="B31">
        <v>70.099999999999994</v>
      </c>
      <c r="C31">
        <v>70.2</v>
      </c>
      <c r="D31">
        <v>69.2</v>
      </c>
      <c r="E31">
        <v>69.3</v>
      </c>
      <c r="F31">
        <v>957</v>
      </c>
    </row>
    <row r="32" spans="1:6">
      <c r="A32" t="s">
        <v>676</v>
      </c>
      <c r="B32">
        <v>68.8</v>
      </c>
      <c r="C32">
        <v>69</v>
      </c>
      <c r="D32">
        <v>67.400000000000006</v>
      </c>
      <c r="E32">
        <v>67.599999999999994</v>
      </c>
      <c r="F32" s="116">
        <v>1615</v>
      </c>
    </row>
    <row r="33" spans="1:6">
      <c r="A33" t="s">
        <v>675</v>
      </c>
      <c r="B33">
        <v>67.599999999999994</v>
      </c>
      <c r="C33">
        <v>68.8</v>
      </c>
      <c r="D33">
        <v>67.599999999999994</v>
      </c>
      <c r="E33">
        <v>68.400000000000006</v>
      </c>
      <c r="F33">
        <v>784</v>
      </c>
    </row>
    <row r="34" spans="1:6">
      <c r="A34" t="s">
        <v>674</v>
      </c>
      <c r="B34">
        <v>67.8</v>
      </c>
      <c r="C34">
        <v>68.900000000000006</v>
      </c>
      <c r="D34">
        <v>67.8</v>
      </c>
      <c r="E34">
        <v>68.099999999999994</v>
      </c>
      <c r="F34">
        <v>542</v>
      </c>
    </row>
    <row r="35" spans="1:6">
      <c r="A35" t="s">
        <v>673</v>
      </c>
      <c r="B35">
        <v>67.7</v>
      </c>
      <c r="C35">
        <v>67.7</v>
      </c>
      <c r="D35">
        <v>64.5</v>
      </c>
      <c r="E35">
        <v>65.5</v>
      </c>
      <c r="F35" s="116">
        <v>2749</v>
      </c>
    </row>
    <row r="36" spans="1:6">
      <c r="A36" t="s">
        <v>672</v>
      </c>
      <c r="B36">
        <v>65.5</v>
      </c>
      <c r="C36">
        <v>65.599999999999994</v>
      </c>
      <c r="D36">
        <v>63.1</v>
      </c>
      <c r="E36">
        <v>63.6</v>
      </c>
      <c r="F36" s="116">
        <v>1950</v>
      </c>
    </row>
    <row r="37" spans="1:6">
      <c r="A37" t="s">
        <v>671</v>
      </c>
      <c r="B37">
        <v>64.5</v>
      </c>
      <c r="C37">
        <v>65</v>
      </c>
      <c r="D37">
        <v>63.7</v>
      </c>
      <c r="E37">
        <v>64.599999999999994</v>
      </c>
      <c r="F37">
        <v>592</v>
      </c>
    </row>
    <row r="38" spans="1:6">
      <c r="A38" t="s">
        <v>670</v>
      </c>
      <c r="B38">
        <v>65.400000000000006</v>
      </c>
      <c r="C38">
        <v>66.900000000000006</v>
      </c>
      <c r="D38">
        <v>65.400000000000006</v>
      </c>
      <c r="E38">
        <v>66.900000000000006</v>
      </c>
      <c r="F38" s="116">
        <v>1085</v>
      </c>
    </row>
    <row r="39" spans="1:6">
      <c r="A39" t="s">
        <v>669</v>
      </c>
      <c r="B39">
        <v>66.5</v>
      </c>
      <c r="C39">
        <v>67.099999999999994</v>
      </c>
      <c r="D39">
        <v>65.8</v>
      </c>
      <c r="E39">
        <v>66.599999999999994</v>
      </c>
      <c r="F39">
        <v>468</v>
      </c>
    </row>
    <row r="40" spans="1:6">
      <c r="A40" t="s">
        <v>668</v>
      </c>
      <c r="B40">
        <v>67.3</v>
      </c>
      <c r="C40">
        <v>67.400000000000006</v>
      </c>
      <c r="D40">
        <v>66.3</v>
      </c>
      <c r="E40">
        <v>66.3</v>
      </c>
      <c r="F40">
        <v>709</v>
      </c>
    </row>
    <row r="41" spans="1:6">
      <c r="A41" t="s">
        <v>667</v>
      </c>
      <c r="B41">
        <v>67.099999999999994</v>
      </c>
      <c r="C41">
        <v>67.8</v>
      </c>
      <c r="D41">
        <v>66.900000000000006</v>
      </c>
      <c r="E41">
        <v>67.5</v>
      </c>
      <c r="F41">
        <v>832</v>
      </c>
    </row>
    <row r="42" spans="1:6">
      <c r="A42" t="s">
        <v>666</v>
      </c>
      <c r="B42">
        <v>67.5</v>
      </c>
      <c r="C42">
        <v>67.900000000000006</v>
      </c>
      <c r="D42">
        <v>67.2</v>
      </c>
      <c r="E42">
        <v>67.5</v>
      </c>
      <c r="F42">
        <v>374</v>
      </c>
    </row>
    <row r="43" spans="1:6">
      <c r="A43" t="s">
        <v>665</v>
      </c>
      <c r="B43">
        <v>67.5</v>
      </c>
      <c r="C43">
        <v>68.2</v>
      </c>
      <c r="D43">
        <v>67.099999999999994</v>
      </c>
      <c r="E43">
        <v>67.8</v>
      </c>
      <c r="F43">
        <v>592</v>
      </c>
    </row>
    <row r="44" spans="1:6">
      <c r="A44" t="s">
        <v>664</v>
      </c>
      <c r="B44">
        <v>68.400000000000006</v>
      </c>
      <c r="C44">
        <v>68.8</v>
      </c>
      <c r="D44">
        <v>68</v>
      </c>
      <c r="E44">
        <v>68.2</v>
      </c>
      <c r="F44">
        <v>784</v>
      </c>
    </row>
    <row r="45" spans="1:6">
      <c r="A45" t="s">
        <v>663</v>
      </c>
      <c r="B45">
        <v>68.7</v>
      </c>
      <c r="C45">
        <v>69</v>
      </c>
      <c r="D45">
        <v>68.2</v>
      </c>
      <c r="E45">
        <v>68.900000000000006</v>
      </c>
      <c r="F45">
        <v>672</v>
      </c>
    </row>
    <row r="46" spans="1:6">
      <c r="A46" t="s">
        <v>662</v>
      </c>
      <c r="B46">
        <v>70</v>
      </c>
      <c r="C46">
        <v>75.7</v>
      </c>
      <c r="D46">
        <v>70</v>
      </c>
      <c r="E46">
        <v>75.7</v>
      </c>
      <c r="F46" s="116">
        <v>11450</v>
      </c>
    </row>
    <row r="47" spans="1:6">
      <c r="A47" t="s">
        <v>661</v>
      </c>
      <c r="B47">
        <v>73.7</v>
      </c>
      <c r="C47">
        <v>74.599999999999994</v>
      </c>
      <c r="D47">
        <v>70</v>
      </c>
      <c r="E47">
        <v>70.3</v>
      </c>
      <c r="F47" s="116">
        <v>14555</v>
      </c>
    </row>
    <row r="48" spans="1:6">
      <c r="A48" t="s">
        <v>660</v>
      </c>
      <c r="B48">
        <v>70.3</v>
      </c>
      <c r="C48">
        <v>72.400000000000006</v>
      </c>
      <c r="D48">
        <v>69.5</v>
      </c>
      <c r="E48">
        <v>69.7</v>
      </c>
      <c r="F48" s="116">
        <v>4679</v>
      </c>
    </row>
    <row r="49" spans="1:6">
      <c r="A49" t="s">
        <v>659</v>
      </c>
      <c r="B49">
        <v>70.099999999999994</v>
      </c>
      <c r="C49">
        <v>70.099999999999994</v>
      </c>
      <c r="D49">
        <v>68.3</v>
      </c>
      <c r="E49">
        <v>68.5</v>
      </c>
      <c r="F49" s="116">
        <v>2735</v>
      </c>
    </row>
    <row r="50" spans="1:6">
      <c r="A50" t="s">
        <v>658</v>
      </c>
      <c r="B50">
        <v>69</v>
      </c>
      <c r="C50">
        <v>69</v>
      </c>
      <c r="D50">
        <v>67.8</v>
      </c>
      <c r="E50">
        <v>68.5</v>
      </c>
      <c r="F50" s="116">
        <v>1408</v>
      </c>
    </row>
    <row r="51" spans="1:6">
      <c r="A51" t="s">
        <v>657</v>
      </c>
      <c r="B51">
        <v>68.5</v>
      </c>
      <c r="C51">
        <v>69</v>
      </c>
      <c r="D51">
        <v>68.2</v>
      </c>
      <c r="E51">
        <v>68.2</v>
      </c>
      <c r="F51">
        <v>874</v>
      </c>
    </row>
    <row r="52" spans="1:6">
      <c r="A52" t="s">
        <v>656</v>
      </c>
      <c r="B52">
        <v>69.3</v>
      </c>
      <c r="C52">
        <v>69.5</v>
      </c>
      <c r="D52">
        <v>68.3</v>
      </c>
      <c r="E52">
        <v>68.5</v>
      </c>
      <c r="F52" s="116">
        <v>1547</v>
      </c>
    </row>
    <row r="53" spans="1:6">
      <c r="A53" t="s">
        <v>655</v>
      </c>
      <c r="B53">
        <v>69</v>
      </c>
      <c r="C53">
        <v>69.8</v>
      </c>
      <c r="D53">
        <v>68.8</v>
      </c>
      <c r="E53">
        <v>69.3</v>
      </c>
      <c r="F53" s="116">
        <v>1139</v>
      </c>
    </row>
    <row r="54" spans="1:6">
      <c r="A54" t="s">
        <v>654</v>
      </c>
      <c r="B54">
        <v>70.7</v>
      </c>
      <c r="C54">
        <v>71.2</v>
      </c>
      <c r="D54">
        <v>69.400000000000006</v>
      </c>
      <c r="E54">
        <v>70</v>
      </c>
      <c r="F54" s="116">
        <v>3177</v>
      </c>
    </row>
    <row r="55" spans="1:6">
      <c r="A55" t="s">
        <v>653</v>
      </c>
      <c r="B55">
        <v>70.400000000000006</v>
      </c>
      <c r="C55">
        <v>72</v>
      </c>
      <c r="D55">
        <v>69.5</v>
      </c>
      <c r="E55">
        <v>71.3</v>
      </c>
      <c r="F55" s="116">
        <v>4028</v>
      </c>
    </row>
    <row r="56" spans="1:6">
      <c r="A56" t="s">
        <v>652</v>
      </c>
      <c r="B56">
        <v>72.400000000000006</v>
      </c>
      <c r="C56">
        <v>72.599999999999994</v>
      </c>
      <c r="D56">
        <v>71.2</v>
      </c>
      <c r="E56">
        <v>71.8</v>
      </c>
      <c r="F56" s="116">
        <v>2497</v>
      </c>
    </row>
    <row r="57" spans="1:6">
      <c r="A57" t="s">
        <v>651</v>
      </c>
      <c r="B57">
        <v>72</v>
      </c>
      <c r="C57">
        <v>72.400000000000006</v>
      </c>
      <c r="D57">
        <v>71.3</v>
      </c>
      <c r="E57">
        <v>71.5</v>
      </c>
      <c r="F57" s="116">
        <v>1507</v>
      </c>
    </row>
    <row r="58" spans="1:6">
      <c r="A58" t="s">
        <v>650</v>
      </c>
      <c r="B58">
        <v>71.5</v>
      </c>
      <c r="C58">
        <v>71.8</v>
      </c>
      <c r="D58">
        <v>70.3</v>
      </c>
      <c r="E58">
        <v>70.400000000000006</v>
      </c>
      <c r="F58" s="116">
        <v>1565</v>
      </c>
    </row>
    <row r="59" spans="1:6">
      <c r="A59" t="s">
        <v>649</v>
      </c>
      <c r="B59">
        <v>70.099999999999994</v>
      </c>
      <c r="C59">
        <v>71</v>
      </c>
      <c r="D59">
        <v>69.3</v>
      </c>
      <c r="E59">
        <v>71</v>
      </c>
      <c r="F59">
        <v>983</v>
      </c>
    </row>
    <row r="60" spans="1:6">
      <c r="A60" t="s">
        <v>648</v>
      </c>
      <c r="B60">
        <v>72</v>
      </c>
      <c r="C60">
        <v>74.2</v>
      </c>
      <c r="D60">
        <v>71.099999999999994</v>
      </c>
      <c r="E60">
        <v>73.599999999999994</v>
      </c>
      <c r="F60" s="116">
        <v>5321</v>
      </c>
    </row>
    <row r="61" spans="1:6">
      <c r="A61" t="s">
        <v>647</v>
      </c>
      <c r="B61">
        <v>74.5</v>
      </c>
      <c r="C61">
        <v>75.5</v>
      </c>
      <c r="D61">
        <v>73.599999999999994</v>
      </c>
      <c r="E61">
        <v>73.7</v>
      </c>
      <c r="F61" s="116">
        <v>7560</v>
      </c>
    </row>
    <row r="62" spans="1:6">
      <c r="A62" t="s">
        <v>646</v>
      </c>
      <c r="B62">
        <v>73.2</v>
      </c>
      <c r="C62">
        <v>73.5</v>
      </c>
      <c r="D62">
        <v>72</v>
      </c>
      <c r="E62">
        <v>72.3</v>
      </c>
      <c r="F62" s="116">
        <v>2408</v>
      </c>
    </row>
    <row r="63" spans="1:6">
      <c r="A63" t="s">
        <v>645</v>
      </c>
      <c r="B63">
        <v>71.900000000000006</v>
      </c>
      <c r="C63">
        <v>72.3</v>
      </c>
      <c r="D63">
        <v>71.099999999999994</v>
      </c>
      <c r="E63">
        <v>71.2</v>
      </c>
      <c r="F63" s="116">
        <v>1540</v>
      </c>
    </row>
    <row r="64" spans="1:6">
      <c r="A64" t="s">
        <v>644</v>
      </c>
      <c r="B64">
        <v>71.3</v>
      </c>
      <c r="C64">
        <v>72.2</v>
      </c>
      <c r="D64">
        <v>70.900000000000006</v>
      </c>
      <c r="E64">
        <v>71.5</v>
      </c>
      <c r="F64" s="116">
        <v>1224</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工作表1</vt:lpstr>
      <vt:lpstr>4938</vt:lpstr>
      <vt:lpstr>2357</vt:lpstr>
      <vt:lpstr>3036</vt:lpstr>
      <vt:lpstr>6669</vt:lpstr>
      <vt:lpstr>1809</vt:lpstr>
      <vt:lpstr>3356</vt:lpstr>
      <vt:lpstr>6414</vt:lpstr>
      <vt:lpstr>1905</vt:lpstr>
      <vt:lpstr>3504</vt:lpstr>
      <vt:lpstr>2338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2024-06-10T16:29:19Z</cp:lastPrinted>
  <dcterms:created xsi:type="dcterms:W3CDTF">2024-05-18T23:54:40Z</dcterms:created>
  <dcterms:modified xsi:type="dcterms:W3CDTF">2024-06-11T17:59:07Z</dcterms:modified>
</cp:coreProperties>
</file>